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庶務共有ファイル\07 財政状況資料集\R03年度版\20230929 令和３年度財政状況資料集の作成について（2回目・地方公会計関係）\03 回答\"/>
    </mc:Choice>
  </mc:AlternateContent>
  <bookViews>
    <workbookView xWindow="0" yWindow="0" windowWidth="28800" windowHeight="1231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<sst xmlns="http://schemas.openxmlformats.org/spreadsheetml/2006/main" count="1181" uniqueCount="613">
  <si>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</si>
  <si>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</si>
  <si>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</si>
  <si>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</si>
  <si>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</si>
  <si>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</si>
  <si>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</si>
  <si>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</si>
  <si>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</si>
  <si>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</si>
  <si>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</si>
  <si>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</si>
  <si>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</si>
  <si>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</si>
  <si>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</si>
  <si>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</si>
  <si>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</si>
  <si>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</si>
  <si>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</si>
  <si>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</si>
  <si>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</si>
  <si>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</si>
  <si>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</si>
  <si>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</si>
  <si>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</si>
  <si>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</si>
  <si>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</si>
  <si>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</si>
  <si>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</si>
  <si>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</si>
  <si>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</si>
  <si>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</si>
  <si>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</si>
  <si>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</si>
  <si>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</si>
  <si>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</si>
  <si>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</si>
  <si>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</si>
  <si>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</si>
  <si>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</si>
  <si>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</si>
  <si>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</si>
  <si>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</si>
  <si>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</si>
  <si>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</si>
  <si>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</si>
  <si>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</si>
  <si>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</si>
  <si>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</si>
  <si>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</si>
  <si>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</si>
  <si>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</si>
  <si>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</si>
  <si>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</si>
  <si>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</si>
  <si>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</si>
  <si>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</si>
  <si>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</si>
  <si>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</si>
  <si>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</si>
  <si>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</si>
  <si>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</si>
  <si>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</si>
  <si>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</si>
  <si>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</si>
  <si>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</si>
  <si>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</si>
  <si>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</si>
  <si>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</si>
  <si>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</si>
  <si>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</si>
  <si>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</si>
  <si>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</si>
  <si>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</si>
  <si>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</si>
  <si>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</si>
  <si>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</si>
  <si>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</si>
  <si>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</si>
  <si>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</si>
  <si>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</si>
  <si>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</si>
  <si>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</si>
  <si>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</si>
  <si>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</si>
  <si>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</si>
  <si>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</si>
  <si>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</si>
  <si>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</si>
  <si>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</si>
  <si>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</si>
  <si>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</si>
  <si>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</si>
  <si>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</si>
  <si>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</si>
  <si>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</si>
  <si>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</si>
  <si>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</si>
  <si>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</si>
  <si>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</si>
  <si>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</si>
  <si>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</si>
  <si>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</si>
  <si>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</si>
  <si>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</si>
  <si>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</si>
  <si>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</si>
  <si>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</si>
  <si>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</si>
  <si>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</si>
  <si>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</si>
  <si>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</si>
  <si>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</si>
  <si>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</si>
  <si>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</si>
  <si>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</si>
  <si>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</si>
  <si>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</si>
  <si>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</si>
  <si>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</si>
  <si>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</si>
  <si>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</si>
  <si>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</si>
  <si>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</si>
  <si>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</si>
  <si>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</si>
  <si>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</si>
  <si>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</si>
  <si>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</si>
  <si>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</si>
  <si>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</si>
  <si>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</si>
  <si>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</si>
  <si>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</si>
  <si>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</si>
  <si>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</si>
  <si>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</si>
  <si>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</si>
  <si>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</si>
  <si>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</si>
  <si>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</si>
  <si>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</si>
  <si>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</si>
  <si>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</si>
  <si>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</si>
  <si>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</si>
  <si>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</si>
  <si>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</si>
  <si>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</si>
  <si>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</si>
  <si>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</si>
  <si>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</si>
  <si>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</si>
  <si>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</si>
  <si>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</si>
  <si>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</si>
  <si>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</si>
  <si>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</si>
  <si>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</si>
  <si>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</si>
  <si>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</si>
  <si>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</si>
  <si>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</si>
  <si>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</si>
  <si>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</si>
  <si>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</si>
  <si>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</si>
  <si>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</si>
  <si>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</si>
  <si>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</si>
  <si>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</si>
  <si>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</si>
  <si>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</si>
  <si>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</si>
  <si>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</si>
  <si>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</si>
  <si>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</si>
  <si>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</si>
  <si>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</si>
  <si>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</si>
  <si>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</si>
  <si>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</si>
  <si>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</si>
  <si>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</si>
  <si>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</si>
  <si>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</si>
  <si>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</si>
  <si>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</si>
  <si>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</si>
  <si>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</si>
  <si>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</si>
  <si>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</si>
  <si>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</si>
  <si>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</si>
  <si>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</si>
  <si>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</si>
  <si>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</si>
  <si>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</si>
  <si>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</si>
  <si>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</si>
  <si>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</si>
  <si>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</si>
  <si>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</si>
  <si>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</si>
  <si>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</si>
  <si>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</si>
  <si>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</si>
  <si>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</si>
  <si>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</si>
  <si>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</si>
  <si>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</si>
  <si>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</si>
  <si>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</si>
  <si>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</si>
  <si>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</si>
  <si>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</si>
  <si>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埼玉県熊谷市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</si>
  <si>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</si>
  <si>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</si>
  <si>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</si>
  <si>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</si>
  <si>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</si>
  <si>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</si>
  <si>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</si>
  <si>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</si>
  <si>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</si>
  <si>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</si>
  <si>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</si>
  <si>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</si>
  <si>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</si>
  <si>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</si>
  <si>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</si>
  <si>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</si>
  <si>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</si>
  <si>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</si>
  <si>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</si>
  <si>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</si>
  <si>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</si>
  <si>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</si>
  <si>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</si>
  <si>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</si>
  <si>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</si>
  <si>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</si>
  <si>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</si>
  <si>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</si>
  <si>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</si>
  <si>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</si>
  <si>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</si>
  <si>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</si>
  <si>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</si>
  <si>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</si>
  <si>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</si>
  <si>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</si>
  <si>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</si>
  <si>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</si>
  <si>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</si>
  <si>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</si>
  <si>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</si>
  <si>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</si>
  <si>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</si>
  <si>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</si>
  <si>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</si>
  <si>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</si>
  <si>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</si>
  <si>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</si>
  <si>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</si>
  <si>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</si>
  <si>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</si>
  <si>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</si>
  <si>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</si>
  <si>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</si>
  <si>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</si>
  <si>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</si>
  <si>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</si>
  <si>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</si>
  <si>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</si>
  <si>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</si>
  <si>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</si>
  <si>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</si>
  <si>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</si>
  <si>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</si>
  <si>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</si>
  <si>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</si>
  <si>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</si>
  <si>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</si>
  <si>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</si>
  <si>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</si>
  <si>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</si>
  <si>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</si>
  <si>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</si>
  <si>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</si>
  <si>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</si>
  <si>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</si>
  <si>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</si>
  <si>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</si>
  <si>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</si>
  <si>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</si>
  <si>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</si>
  <si>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</si>
  <si>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</si>
  <si>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</si>
  <si>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</si>
  <si>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</si>
  <si>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</si>
  <si>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</si>
  <si>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</si>
  <si>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</si>
  <si>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</si>
  <si>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</si>
  <si>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</si>
  <si>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</si>
  <si>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</si>
  <si>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</si>
  <si>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</si>
  <si>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</si>
  <si>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</si>
  <si>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</si>
  <si>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</si>
  <si>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</si>
  <si>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</si>
  <si>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</si>
  <si>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</si>
  <si>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</si>
  <si>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</si>
  <si>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</si>
  <si>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</si>
  <si>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</si>
  <si>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</si>
  <si>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</si>
  <si>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</si>
  <si>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</si>
  <si>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</si>
  <si>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</si>
  <si>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</si>
  <si>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</si>
  <si>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</si>
  <si>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</si>
  <si>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</si>
  <si>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</si>
  <si>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</si>
  <si>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</si>
  <si>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</si>
  <si>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</si>
  <si>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</si>
  <si>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</si>
  <si>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</si>
  <si>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</si>
  <si>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</si>
  <si>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</si>
  <si>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</si>
  <si>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</si>
  <si>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</si>
  <si>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</si>
  <si>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</si>
  <si>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</si>
  <si>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</si>
  <si>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</si>
  <si>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</si>
  <si>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</si>
  <si>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</si>
  <si>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</si>
  <si>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</si>
  <si>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</si>
  <si>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</si>
  <si>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</si>
  <si>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</si>
  <si>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</si>
  <si>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</si>
  <si>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</si>
  <si>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</si>
  <si>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埼玉県熊谷市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</si>
  <si>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</si>
  <si>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</si>
  <si>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</si>
  <si>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</si>
  <si>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</si>
  <si>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</si>
  <si>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</si>
  <si>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</si>
  <si>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</si>
  <si>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</si>
  <si>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</si>
  <si>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</si>
  <si>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</si>
  <si>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</si>
  <si>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</si>
  <si>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</si>
  <si>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</si>
  <si>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</si>
  <si>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</si>
  <si>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</si>
  <si>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</si>
  <si>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</si>
  <si>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</si>
  <si>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</si>
  <si>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</si>
  <si>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</si>
  <si>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</si>
  <si>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</si>
  <si>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</si>
  <si>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</si>
  <si>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</si>
  <si>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</si>
  <si>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</si>
  <si>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</si>
  <si>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</si>
  <si>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</si>
  <si>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駐車場事業特別会計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</si>
  <si>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</si>
  <si>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</si>
  <si>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</si>
  <si>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</si>
  <si>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</si>
  <si>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</si>
  <si>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熊谷都市計画事業土地区画整理事業特別会計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</si>
  <si>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</si>
  <si>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</si>
  <si>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</si>
  <si>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</si>
  <si>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</si>
  <si>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</si>
  <si>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</si>
  <si>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</si>
  <si>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</si>
  <si>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</si>
  <si>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</si>
  <si>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</si>
  <si>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</si>
  <si>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</si>
  <si>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</si>
  <si>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</si>
  <si>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</si>
  <si>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</si>
  <si>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</si>
  <si>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</si>
  <si>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</si>
  <si>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</si>
  <si>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</si>
  <si>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</si>
  <si>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</si>
  <si>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</si>
  <si>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</si>
  <si>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</si>
  <si>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</si>
  <si>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</si>
  <si>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</si>
  <si>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</si>
  <si>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</si>
  <si>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</si>
  <si>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</si>
  <si>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</si>
  <si>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</si>
  <si>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</si>
  <si>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</si>
  <si>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</si>
  <si>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</si>
  <si>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</si>
  <si>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</si>
  <si>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</si>
  <si>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</si>
  <si>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</si>
  <si>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</si>
  <si>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</si>
  <si>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</si>
  <si>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</si>
  <si>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</si>
  <si>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</si>
  <si>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</si>
  <si>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</si>
  <si>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</si>
  <si>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</si>
  <si>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</si>
  <si>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</si>
  <si>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</si>
  <si>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</si>
  <si>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</si>
  <si>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</si>
  <si>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</si>
  <si>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</si>
  <si>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</si>
  <si>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</si>
  <si>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</si>
  <si>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</si>
  <si>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</si>
  <si>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</si>
  <si>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</si>
  <si>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</si>
  <si>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</si>
  <si>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</si>
  <si>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</si>
  <si>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</si>
  <si>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</si>
  <si>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</si>
  <si>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</si>
  <si>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</si>
  <si>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</si>
  <si>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</si>
  <si>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</si>
  <si>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</si>
  <si>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</si>
  <si>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</si>
  <si>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</si>
  <si>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</si>
  <si>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</si>
  <si>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</si>
  <si>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</si>
  <si>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</si>
  <si>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</si>
  <si>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</si>
  <si>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</si>
  <si>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</si>
  <si>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</si>
  <si>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</si>
  <si>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</si>
  <si>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</si>
  <si>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</si>
  <si>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</si>
  <si>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</si>
  <si>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</si>
  <si>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</si>
  <si>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</si>
  <si>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</si>
  <si>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</si>
  <si>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</si>
  <si>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</si>
  <si>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</si>
  <si>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</si>
  <si>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</si>
  <si>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</si>
  <si>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</si>
  <si>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</si>
  <si>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</si>
  <si>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</si>
  <si>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</si>
  <si>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</si>
  <si>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</si>
  <si>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</si>
  <si>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</si>
  <si>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</si>
  <si>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</si>
  <si>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</si>
  <si>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</si>
  <si>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</si>
  <si>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</si>
  <si>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</si>
  <si>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</si>
  <si>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</si>
  <si>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</si>
  <si>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</si>
  <si>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</si>
  <si>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</si>
  <si>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</si>
  <si>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</si>
  <si>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</si>
  <si>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</si>
  <si>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</si>
  <si>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</si>
  <si>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</si>
  <si>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</si>
  <si>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</si>
  <si>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</si>
  <si>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</si>
  <si>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</si>
  <si>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</si>
  <si>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</si>
  <si>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</si>
  <si>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下水道事業会計</t>
  </si>
  <si>
    <t>後期高齢者医療特別会計</t>
  </si>
  <si>
    <t>熊谷都市計画事業土地区画整理事業特別会計</t>
  </si>
  <si>
    <t>公共用地先行取得特別会計</t>
  </si>
  <si>
    <t>国民健康保険特別会計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</si>
  <si>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</si>
  <si>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</si>
  <si>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</si>
  <si>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</si>
  <si>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</si>
  <si>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</si>
  <si>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</si>
  <si>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</si>
  <si>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</si>
  <si>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公共施設建設基金</t>
  </si>
  <si>
    <t>職員退職手当基金</t>
  </si>
  <si>
    <t>子育て支援基金</t>
  </si>
  <si>
    <t>文化振興基金</t>
  </si>
  <si>
    <t>国際交流基金</t>
  </si>
  <si>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</si>
  <si>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</si>
  <si>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</si>
  <si>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</si>
  <si>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</si>
  <si>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</si>
  <si>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熊谷市スポーツ協会</t>
    <rPh sb="0" eb="3">
      <t>クマガヤシ</t>
    </rPh>
    <rPh sb="7" eb="9">
      <t>キョウカイ</t>
    </rPh>
    <phoneticPr fontId="2"/>
  </si>
  <si>
    <t>-</t>
    <phoneticPr fontId="2"/>
  </si>
  <si>
    <t>大里広域市町村圏組合</t>
    <rPh sb="0" eb="10">
      <t>オオサトコウイキシチョウソンケンクミアイ</t>
    </rPh>
    <phoneticPr fontId="2"/>
  </si>
  <si>
    <t>荒川北縁水防事務組合</t>
    <rPh sb="0" eb="2">
      <t>アラカワ</t>
    </rPh>
    <rPh sb="2" eb="3">
      <t>キタ</t>
    </rPh>
    <rPh sb="3" eb="4">
      <t>ヘリ</t>
    </rPh>
    <rPh sb="4" eb="10">
      <t>スイボウジムクミアイ</t>
    </rPh>
    <phoneticPr fontId="2"/>
  </si>
  <si>
    <t>埼玉県後期高齢者医療広域連合</t>
    <rPh sb="0" eb="3">
      <t>サイタマケン</t>
    </rPh>
    <rPh sb="3" eb="8">
      <t>コウキコウレイシャ</t>
    </rPh>
    <rPh sb="8" eb="10">
      <t>イリョウ</t>
    </rPh>
    <rPh sb="10" eb="14">
      <t>コウイキレンゴウ</t>
    </rPh>
    <phoneticPr fontId="2"/>
  </si>
  <si>
    <t>埼玉県市町村総合事務組合</t>
    <rPh sb="0" eb="8">
      <t>サイタマケンシチョウソンソウゴウ</t>
    </rPh>
    <rPh sb="8" eb="12">
      <t>ジムクミアイ</t>
    </rPh>
    <phoneticPr fontId="2"/>
  </si>
  <si>
    <t>彩の国さいたま人づくり広域連合</t>
    <rPh sb="0" eb="1">
      <t>サイ</t>
    </rPh>
    <rPh sb="2" eb="3">
      <t>クニ</t>
    </rPh>
    <rPh sb="7" eb="8">
      <t>ヒト</t>
    </rPh>
    <rPh sb="11" eb="15">
      <t>コウイキレンゴウ</t>
    </rPh>
    <phoneticPr fontId="2"/>
  </si>
  <si>
    <t>一般会計</t>
    <rPh sb="0" eb="4">
      <t>イッパンカイケイ</t>
    </rPh>
    <phoneticPr fontId="2"/>
  </si>
  <si>
    <t>特別会計</t>
    <rPh sb="0" eb="4">
      <t>トクベツカイケイ</t>
    </rPh>
    <phoneticPr fontId="2"/>
  </si>
  <si>
    <t>交通災害特別会計</t>
    <rPh sb="0" eb="4">
      <t>コウツウサイガイ</t>
    </rPh>
    <rPh sb="4" eb="8">
      <t>トクベツカイケイ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</si>
  <si>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</si>
  <si>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</si>
  <si>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</si>
  <si>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平成24年度以降、将来負担比率は算定されていないためグラフには表されていないが、有形固定資産減価償却率は令和2年度に比べて1.6ポイント上昇している。
公共施設については、維持修繕のほか長寿命化対策等の改修工事等を随時実施しているが、今後、老朽化対策が先送りにされることのないよう統廃合などの施設のあり方や投資の優先順位などを検討するとともに、その財源と将来世代の負担とのバランスに注意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</si>
  <si>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</si>
  <si>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</si>
  <si>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</si>
  <si>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</si>
  <si>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</si>
  <si>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</si>
  <si>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平成24年度以降、充当可能財源等が将来負担額を上回っていることから将来負担比率は算定されず、グラフには表されていないが、実質公債費比率に関しても類似団体平均を下回る値で推移している。
今後、統廃合を含めた公共施設の老朽化対策のための財源が必要となることが予想されるが、事業の規模や手法、スケジュールを精査するとともに、適債事業を見極め、引き続き健全な財政運営に努める。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</si>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</sst>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EC5F-48F0-AAF8-2546646ADF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26856</c:v>
                </c:pt>
                <c:pt idx="1">
                  <c:v>30839</c:v>
                </c:pt>
                <c:pt idx="2">
                  <c:v>23440</c:v>
                </c:pt>
                <c:pt idx="3">
                  <c:v>30226</c:v>
                </c:pt>
                <c:pt idx="4">
                  <c:v>25563</c:v>
                </c:pt>
              </c:numCache>
            </c:numRef>
          </c:val>
          <c:smooth val="0"/>
          <c:extLst>
            <c:ext xmlns:c16="http://schemas.microsoft.com/office/drawing/2014/chart" uri="{C3380CC4-5D6E-409C-BE32-E72D297353CC}">
              <c16:uniqueId val="{00000001-EC5F-48F0-AAF8-2546646ADF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15.43</c:v>
                </c:pt>
                <c:pt idx="1">
                  <c:v>11.93</c:v>
                </c:pt>
                <c:pt idx="2">
                  <c:v>13.07</c:v>
                </c:pt>
                <c:pt idx="3">
                  <c:v>13.32</c:v>
                </c:pt>
                <c:pt idx="4">
                  <c:v>14.75</c:v>
                </c:pt>
              </c:numCache>
            </c:numRef>
          </c:val>
          <c:extLst>
            <c:ext xmlns:c16="http://schemas.microsoft.com/office/drawing/2014/chart" uri="{C3380CC4-5D6E-409C-BE32-E72D297353CC}">
              <c16:uniqueId val="{00000000-61D0-41A7-BE03-193EFAEB69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18.559999999999999</c:v>
                </c:pt>
                <c:pt idx="1">
                  <c:v>23.72</c:v>
                </c:pt>
                <c:pt idx="2">
                  <c:v>23.01</c:v>
                </c:pt>
                <c:pt idx="3">
                  <c:v>24.23</c:v>
                </c:pt>
                <c:pt idx="4">
                  <c:v>27.61</c:v>
                </c:pt>
              </c:numCache>
            </c:numRef>
          </c:val>
          <c:extLst>
            <c:ext xmlns:c16="http://schemas.microsoft.com/office/drawing/2014/chart" uri="{C3380CC4-5D6E-409C-BE32-E72D297353CC}">
              <c16:uniqueId val="{00000001-61D0-41A7-BE03-193EFAEB69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3.47</c:v>
                </c:pt>
                <c:pt idx="1">
                  <c:v>1.85</c:v>
                </c:pt>
                <c:pt idx="2">
                  <c:v>0.47</c:v>
                </c:pt>
                <c:pt idx="3">
                  <c:v>2.2999999999999998</c:v>
                </c:pt>
                <c:pt idx="4">
                  <c:v>6.3</c:v>
                </c:pt>
              </c:numCache>
            </c:numRef>
          </c:val>
          <c:smooth val="0"/>
          <c:extLst>
            <c:ext xmlns:c16="http://schemas.microsoft.com/office/drawing/2014/chart" uri="{C3380CC4-5D6E-409C-BE32-E72D297353CC}">
              <c16:uniqueId val="{00000002-61D0-41A7-BE03-193EFAEB69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0.82</c:v>
                </c:pt>
                <c:pt idx="4">
                  <c:v>#N/A</c:v>
                </c:pt>
                <c:pt idx="5">
                  <c:v>0</c:v>
                </c:pt>
                <c:pt idx="6">
                  <c:v>#N/A</c:v>
                </c:pt>
                <c:pt idx="7">
                  <c:v>0</c:v>
                </c:pt>
                <c:pt idx="8">
                  <c:v>#N/A</c:v>
                </c:pt>
                <c:pt idx="9">
                  <c:v>0</c:v>
                </c:pt>
              </c:numCache>
            </c:numRef>
          </c:val>
          <c:extLst>
            <c:ext xmlns:c16="http://schemas.microsoft.com/office/drawing/2014/chart" uri="{C3380CC4-5D6E-409C-BE32-E72D297353CC}">
              <c16:uniqueId val="{00000000-7AF7-4E13-BB36-753FFB1BDE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F7-4E13-BB36-753FFB1BDEBD}"/>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AF7-4E13-BB36-753FFB1BDEB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AF7-4E13-BB36-753FFB1BDEBD}"/>
            </c:ext>
          </c:extLst>
        </c:ser>
        <c:ser>
          <c:idx val="4"/>
          <c:order val="4"/>
          <c:tx>
            <c:strRef>
              <c:f>データシート!$A$31</c:f>
              <c:strCache>
                <c:ptCount val="1"/>
                <c:pt idx="0">
                  <c:v>公共用地先行取得特別会計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AF7-4E13-BB36-753FFB1BDEBD}"/>
            </c:ext>
          </c:extLst>
        </c:ser>
        <c:ser>
          <c:idx val="5"/>
          <c:order val="5"/>
          <c:tx>
            <c:strRef>
              <c:f>データシート!$A$32</c:f>
              <c:strCache>
                <c:ptCount val="1"/>
                <c:pt idx="0">
                  <c:v>熊谷都市計画事業土地区画整理事業特別会計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5-7AF7-4E13-BB36-753FFB1BDEB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0.05</c:v>
                </c:pt>
              </c:numCache>
            </c:numRef>
          </c:val>
          <c:extLst>
            <c:ext xmlns:c16="http://schemas.microsoft.com/office/drawing/2014/chart" uri="{C3380CC4-5D6E-409C-BE32-E72D297353CC}">
              <c16:uniqueId val="{00000006-7AF7-4E13-BB36-753FFB1BDEB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0.37</c:v>
                </c:pt>
                <c:pt idx="6">
                  <c:v>#N/A</c:v>
                </c:pt>
                <c:pt idx="7">
                  <c:v>0.22</c:v>
                </c:pt>
                <c:pt idx="8">
                  <c:v>#N/A</c:v>
                </c:pt>
                <c:pt idx="9">
                  <c:v>0.37</c:v>
                </c:pt>
              </c:numCache>
            </c:numRef>
          </c:val>
          <c:extLst>
            <c:ext xmlns:c16="http://schemas.microsoft.com/office/drawing/2014/chart" uri="{C3380CC4-5D6E-409C-BE32-E72D297353CC}">
              <c16:uniqueId val="{00000007-7AF7-4E13-BB36-753FFB1BDE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7.19</c:v>
                </c:pt>
                <c:pt idx="2">
                  <c:v>#N/A</c:v>
                </c:pt>
                <c:pt idx="3">
                  <c:v>7.16</c:v>
                </c:pt>
                <c:pt idx="4">
                  <c:v>#N/A</c:v>
                </c:pt>
                <c:pt idx="5">
                  <c:v>8.14</c:v>
                </c:pt>
                <c:pt idx="6">
                  <c:v>#N/A</c:v>
                </c:pt>
                <c:pt idx="7">
                  <c:v>8.34</c:v>
                </c:pt>
                <c:pt idx="8">
                  <c:v>#N/A</c:v>
                </c:pt>
                <c:pt idx="9">
                  <c:v>8.84</c:v>
                </c:pt>
              </c:numCache>
            </c:numRef>
          </c:val>
          <c:extLst>
            <c:ext xmlns:c16="http://schemas.microsoft.com/office/drawing/2014/chart" uri="{C3380CC4-5D6E-409C-BE32-E72D297353CC}">
              <c16:uniqueId val="{00000008-7AF7-4E13-BB36-753FFB1BDE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15.42</c:v>
                </c:pt>
                <c:pt idx="2">
                  <c:v>#N/A</c:v>
                </c:pt>
                <c:pt idx="3">
                  <c:v>11.55</c:v>
                </c:pt>
                <c:pt idx="4">
                  <c:v>#N/A</c:v>
                </c:pt>
                <c:pt idx="5">
                  <c:v>13.07</c:v>
                </c:pt>
                <c:pt idx="6">
                  <c:v>#N/A</c:v>
                </c:pt>
                <c:pt idx="7">
                  <c:v>13.32</c:v>
                </c:pt>
                <c:pt idx="8">
                  <c:v>#N/A</c:v>
                </c:pt>
                <c:pt idx="9">
                  <c:v>14.75</c:v>
                </c:pt>
              </c:numCache>
            </c:numRef>
          </c:val>
          <c:extLst>
            <c:ext xmlns:c16="http://schemas.microsoft.com/office/drawing/2014/chart" uri="{C3380CC4-5D6E-409C-BE32-E72D297353CC}">
              <c16:uniqueId val="{00000009-7AF7-4E13-BB36-753FFB1BDE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5665</c:v>
                </c:pt>
                <c:pt idx="5">
                  <c:v>5696</c:v>
                </c:pt>
                <c:pt idx="8">
                  <c:v>5578</c:v>
                </c:pt>
                <c:pt idx="11">
                  <c:v>5736</c:v>
                </c:pt>
                <c:pt idx="14">
                  <c:v>5806</c:v>
                </c:pt>
              </c:numCache>
            </c:numRef>
          </c:val>
          <c:extLst>
            <c:ext xmlns:c16="http://schemas.microsoft.com/office/drawing/2014/chart" uri="{C3380CC4-5D6E-409C-BE32-E72D297353CC}">
              <c16:uniqueId val="{00000000-37AD-4A4D-AC3B-2B87A24756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AD-4A4D-AC3B-2B87A24756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AD-4A4D-AC3B-2B87A24756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37</c:v>
                </c:pt>
                <c:pt idx="6">
                  <c:v>75</c:v>
                </c:pt>
                <c:pt idx="9">
                  <c:v>75</c:v>
                </c:pt>
                <c:pt idx="12">
                  <c:v>74</c:v>
                </c:pt>
              </c:numCache>
            </c:numRef>
          </c:val>
          <c:extLst>
            <c:ext xmlns:c16="http://schemas.microsoft.com/office/drawing/2014/chart" uri="{C3380CC4-5D6E-409C-BE32-E72D297353CC}">
              <c16:uniqueId val="{00000003-37AD-4A4D-AC3B-2B87A24756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1362</c:v>
                </c:pt>
                <c:pt idx="3">
                  <c:v>1363</c:v>
                </c:pt>
                <c:pt idx="6">
                  <c:v>1090</c:v>
                </c:pt>
                <c:pt idx="9">
                  <c:v>1145</c:v>
                </c:pt>
                <c:pt idx="12">
                  <c:v>927</c:v>
                </c:pt>
              </c:numCache>
            </c:numRef>
          </c:val>
          <c:extLst>
            <c:ext xmlns:c16="http://schemas.microsoft.com/office/drawing/2014/chart" uri="{C3380CC4-5D6E-409C-BE32-E72D297353CC}">
              <c16:uniqueId val="{00000004-37AD-4A4D-AC3B-2B87A24756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AD-4A4D-AC3B-2B87A24756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AD-4A4D-AC3B-2B87A24756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4755</c:v>
                </c:pt>
                <c:pt idx="3">
                  <c:v>4577</c:v>
                </c:pt>
                <c:pt idx="6">
                  <c:v>4304</c:v>
                </c:pt>
                <c:pt idx="9">
                  <c:v>4289</c:v>
                </c:pt>
                <c:pt idx="12">
                  <c:v>4224</c:v>
                </c:pt>
              </c:numCache>
            </c:numRef>
          </c:val>
          <c:extLst>
            <c:ext xmlns:c16="http://schemas.microsoft.com/office/drawing/2014/chart" uri="{C3380CC4-5D6E-409C-BE32-E72D297353CC}">
              <c16:uniqueId val="{00000007-37AD-4A4D-AC3B-2B87A24756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471</c:v>
                </c:pt>
                <c:pt idx="2">
                  <c:v>#N/A</c:v>
                </c:pt>
                <c:pt idx="3">
                  <c:v>#N/A</c:v>
                </c:pt>
                <c:pt idx="4">
                  <c:v>281</c:v>
                </c:pt>
                <c:pt idx="5">
                  <c:v>#N/A</c:v>
                </c:pt>
                <c:pt idx="6">
                  <c:v>#N/A</c:v>
                </c:pt>
                <c:pt idx="7">
                  <c:v>-109</c:v>
                </c:pt>
                <c:pt idx="8">
                  <c:v>#N/A</c:v>
                </c:pt>
                <c:pt idx="9">
                  <c:v>#N/A</c:v>
                </c:pt>
                <c:pt idx="10">
                  <c:v>-227</c:v>
                </c:pt>
                <c:pt idx="11">
                  <c:v>#N/A</c:v>
                </c:pt>
                <c:pt idx="12">
                  <c:v>#N/A</c:v>
                </c:pt>
                <c:pt idx="13">
                  <c:v>-581</c:v>
                </c:pt>
                <c:pt idx="14">
                  <c:v>#N/A</c:v>
                </c:pt>
              </c:numCache>
            </c:numRef>
          </c:val>
          <c:smooth val="0"/>
          <c:extLst>
            <c:ext xmlns:c16="http://schemas.microsoft.com/office/drawing/2014/chart" uri="{C3380CC4-5D6E-409C-BE32-E72D297353CC}">
              <c16:uniqueId val="{00000008-37AD-4A4D-AC3B-2B87A24756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52128</c:v>
                </c:pt>
                <c:pt idx="5">
                  <c:v>52167</c:v>
                </c:pt>
                <c:pt idx="8">
                  <c:v>50495</c:v>
                </c:pt>
                <c:pt idx="11">
                  <c:v>48962</c:v>
                </c:pt>
                <c:pt idx="14">
                  <c:v>49257</c:v>
                </c:pt>
              </c:numCache>
            </c:numRef>
          </c:val>
          <c:extLst>
            <c:ext xmlns:c16="http://schemas.microsoft.com/office/drawing/2014/chart" uri="{C3380CC4-5D6E-409C-BE32-E72D297353CC}">
              <c16:uniqueId val="{00000000-1BC2-4BBE-9C74-D6DD79D8BF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7256</c:v>
                </c:pt>
                <c:pt idx="5">
                  <c:v>7310</c:v>
                </c:pt>
                <c:pt idx="8">
                  <c:v>6409</c:v>
                </c:pt>
                <c:pt idx="11">
                  <c:v>5925</c:v>
                </c:pt>
                <c:pt idx="14">
                  <c:v>5814</c:v>
                </c:pt>
              </c:numCache>
            </c:numRef>
          </c:val>
          <c:extLst>
            <c:ext xmlns:c16="http://schemas.microsoft.com/office/drawing/2014/chart" uri="{C3380CC4-5D6E-409C-BE32-E72D297353CC}">
              <c16:uniqueId val="{00000001-1BC2-4BBE-9C74-D6DD79D8BF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19466</c:v>
                </c:pt>
                <c:pt idx="5">
                  <c:v>21640</c:v>
                </c:pt>
                <c:pt idx="8">
                  <c:v>20941</c:v>
                </c:pt>
                <c:pt idx="11">
                  <c:v>21920</c:v>
                </c:pt>
                <c:pt idx="14">
                  <c:v>23900</c:v>
                </c:pt>
              </c:numCache>
            </c:numRef>
          </c:val>
          <c:extLst>
            <c:ext xmlns:c16="http://schemas.microsoft.com/office/drawing/2014/chart" uri="{C3380CC4-5D6E-409C-BE32-E72D297353CC}">
              <c16:uniqueId val="{00000002-1BC2-4BBE-9C74-D6DD79D8BF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C2-4BBE-9C74-D6DD79D8BF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C2-4BBE-9C74-D6DD79D8BF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30</c:v>
                </c:pt>
                <c:pt idx="3">
                  <c:v>17</c:v>
                </c:pt>
                <c:pt idx="6">
                  <c:v>9</c:v>
                </c:pt>
                <c:pt idx="9">
                  <c:v>6</c:v>
                </c:pt>
                <c:pt idx="12">
                  <c:v>1</c:v>
                </c:pt>
              </c:numCache>
            </c:numRef>
          </c:val>
          <c:extLst>
            <c:ext xmlns:c16="http://schemas.microsoft.com/office/drawing/2014/chart" uri="{C3380CC4-5D6E-409C-BE32-E72D297353CC}">
              <c16:uniqueId val="{00000005-1BC2-4BBE-9C74-D6DD79D8BF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10975</c:v>
                </c:pt>
                <c:pt idx="3">
                  <c:v>10664</c:v>
                </c:pt>
                <c:pt idx="6">
                  <c:v>10555</c:v>
                </c:pt>
                <c:pt idx="9">
                  <c:v>10489</c:v>
                </c:pt>
                <c:pt idx="12">
                  <c:v>10174</c:v>
                </c:pt>
              </c:numCache>
            </c:numRef>
          </c:val>
          <c:extLst>
            <c:ext xmlns:c16="http://schemas.microsoft.com/office/drawing/2014/chart" uri="{C3380CC4-5D6E-409C-BE32-E72D297353CC}">
              <c16:uniqueId val="{00000006-1BC2-4BBE-9C74-D6DD79D8BF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355</c:v>
                </c:pt>
                <c:pt idx="3">
                  <c:v>682</c:v>
                </c:pt>
                <c:pt idx="6">
                  <c:v>608</c:v>
                </c:pt>
                <c:pt idx="9">
                  <c:v>535</c:v>
                </c:pt>
                <c:pt idx="12">
                  <c:v>461</c:v>
                </c:pt>
              </c:numCache>
            </c:numRef>
          </c:val>
          <c:extLst>
            <c:ext xmlns:c16="http://schemas.microsoft.com/office/drawing/2014/chart" uri="{C3380CC4-5D6E-409C-BE32-E72D297353CC}">
              <c16:uniqueId val="{00000007-1BC2-4BBE-9C74-D6DD79D8BF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12854</c:v>
                </c:pt>
                <c:pt idx="3">
                  <c:v>12085</c:v>
                </c:pt>
                <c:pt idx="6">
                  <c:v>10781</c:v>
                </c:pt>
                <c:pt idx="9">
                  <c:v>10117</c:v>
                </c:pt>
                <c:pt idx="12">
                  <c:v>9276</c:v>
                </c:pt>
              </c:numCache>
            </c:numRef>
          </c:val>
          <c:extLst>
            <c:ext xmlns:c16="http://schemas.microsoft.com/office/drawing/2014/chart" uri="{C3380CC4-5D6E-409C-BE32-E72D297353CC}">
              <c16:uniqueId val="{00000008-1BC2-4BBE-9C74-D6DD79D8BF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BC2-4BBE-9C74-D6DD79D8BF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36210</c:v>
                </c:pt>
                <c:pt idx="3">
                  <c:v>35344</c:v>
                </c:pt>
                <c:pt idx="6">
                  <c:v>33347</c:v>
                </c:pt>
                <c:pt idx="9">
                  <c:v>31947</c:v>
                </c:pt>
                <c:pt idx="12">
                  <c:v>30419</c:v>
                </c:pt>
              </c:numCache>
            </c:numRef>
          </c:val>
          <c:extLst>
            <c:ext xmlns:c16="http://schemas.microsoft.com/office/drawing/2014/chart" uri="{C3380CC4-5D6E-409C-BE32-E72D297353CC}">
              <c16:uniqueId val="{0000000A-1BC2-4BBE-9C74-D6DD79D8BF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BC2-4BBE-9C74-D6DD79D8BF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9195</c:v>
                </c:pt>
                <c:pt idx="1">
                  <c:v>9909</c:v>
                </c:pt>
                <c:pt idx="2">
                  <c:v>11759</c:v>
                </c:pt>
              </c:numCache>
            </c:numRef>
          </c:val>
          <c:extLst>
            <c:ext xmlns:c16="http://schemas.microsoft.com/office/drawing/2014/chart" uri="{C3380CC4-5D6E-409C-BE32-E72D297353CC}">
              <c16:uniqueId val="{00000000-3F84-48DF-B3BA-3A8D6D0FB6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346</c:v>
                </c:pt>
                <c:pt idx="1">
                  <c:v>345</c:v>
                </c:pt>
                <c:pt idx="2">
                  <c:v>344</c:v>
                </c:pt>
              </c:numCache>
            </c:numRef>
          </c:val>
          <c:extLst>
            <c:ext xmlns:c16="http://schemas.microsoft.com/office/drawing/2014/chart" uri="{C3380CC4-5D6E-409C-BE32-E72D297353CC}">
              <c16:uniqueId val="{00000001-3F84-48DF-B3BA-3A8D6D0FB6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11298</c:v>
                </c:pt>
                <c:pt idx="1">
                  <c:v>11558</c:v>
                </c:pt>
                <c:pt idx="2">
                  <c:v>11657</c:v>
                </c:pt>
              </c:numCache>
            </c:numRef>
          </c:val>
          <c:extLst>
            <c:ext xmlns:c16="http://schemas.microsoft.com/office/drawing/2014/chart" uri="{C3380CC4-5D6E-409C-BE32-E72D297353CC}">
              <c16:uniqueId val="{00000002-3F84-48DF-B3BA-3A8D6D0FB6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{995317F8-8E94-4F0B-99D8-33BF05D1710D}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A18-42D9-A278-AF3860EC91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{83C13167-0512-493E-9AF9-D140C5B97942}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18-42D9-A278-AF3860EC91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{624DD1FB-FCB6-4025-B6E8-997F318AC343}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18-42D9-A278-AF3860EC91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{AB7A8BE2-640C-4435-B4FF-7CA9CEDEAA77}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18-42D9-A278-AF3860EC91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{77945FCF-F6D7-43DD-9EE5-02FE3D181199}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18-42D9-A278-AF3860EC919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{F07C8BA7-6FB7-4FC7-876B-2E1EC2D8FAB2}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A18-42D9-A278-AF3860EC919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{0129959E-5308-4B90-B5E1-CA3FF10662CD}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A18-42D9-A278-AF3860EC919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{5DF73A3C-399C-4F69-9BE3-26772717B2D2}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A18-42D9-A278-AF3860EC919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{36FDF679-5C20-4E92-A8BE-1BDCF22CF60D}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A18-42D9-A278-AF3860EC91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c:v>
                </c:pt>
                <c:pt idx="8">
                  <c:v>65.400000000000006</c:v>
                </c:pt>
                <c:pt idx="16">
                  <c:v>66.8</c:v>
                </c:pt>
                <c:pt idx="24">
                  <c:v>67.8</c:v>
                </c:pt>
                <c:pt idx="32">
                  <c:v>69.400000000000006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18-42D9-A278-AF3860EC91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{4AAA02E7-E55A-46EE-A7A0-271F9CE61CC5}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A18-42D9-A278-AF3860EC91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{2A532AAE-E5AB-4EDB-9A82-780B50DEE83A}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18-42D9-A278-AF3860EC91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{CE66876A-13C0-4107-B54E-C5DC2290FD27}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18-42D9-A278-AF3860EC91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{B108F084-090B-4ACA-80A4-8C840B3B00A4}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18-42D9-A278-AF3860EC91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{993859E7-2677-4B9D-AA28-E3BE93DE4A0A}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18-42D9-A278-AF3860EC919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{7881A660-B327-4510-9B0B-602191CD7070}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A18-42D9-A278-AF3860EC919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{28AA2541-C46E-4C1F-BB2F-31AAFF8D8020}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A18-42D9-A278-AF3860EC919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{76BD250D-3446-4B1C-8073-207F2E3CA7CF}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A18-42D9-A278-AF3860EC919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{2CB107FA-E676-4EED-9BB8-5390AB08C512}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A18-42D9-A278-AF3860EC91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5A18-42D9-A278-AF3860EC9199}"/>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{4839D7BD-5089-43D5-83CE-F5F8DFBFFE30}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8EF-48F9-A773-B57C17B4CA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{70CFE4ED-A049-43CD-8D03-EE84509BDF73}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EF-48F9-A773-B57C17B4CA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{9F7C90FC-F8DE-4760-91D1-383E576D3A73}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EF-48F9-A773-B57C17B4CA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{A6E12453-A914-44B2-8FEA-2695DFE996B5}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EF-48F9-A773-B57C17B4CA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{E22D348D-FDCF-4E7F-8F4F-60EA27A6AA05}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EF-48F9-A773-B57C17B4CA9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{138024A0-118B-4D23-8E9A-AADF3F206E03}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8EF-48F9-A773-B57C17B4CA9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{89D1A112-FC6D-4B13-B174-3C8F6C775462}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8EF-48F9-A773-B57C17B4CA9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{D0F49961-77F8-4636-83EC-8D185F16C489}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8EF-48F9-A773-B57C17B4CA9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{170B94A3-448C-478E-AE52-1EC660C10701}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8EF-48F9-A773-B57C17B4CA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c:v>
                </c:pt>
                <c:pt idx="16">
                  <c:v>0.6</c:v>
                </c:pt>
                <c:pt idx="24">
                  <c:v>0</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EF-48F9-A773-B57C17B4CA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{806B06F2-7C66-4C5A-895E-BE03798813AB}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8EF-48F9-A773-B57C17B4CA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{A66B5AB7-76A0-4344-8B4E-4F4FC45D4242}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EF-48F9-A773-B57C17B4CA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{C40CF94E-2D59-4BDF-8FFB-C9801DC44857}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EF-48F9-A773-B57C17B4CA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{E4B70069-3DC9-4D32-B7DB-93B44E08E99E}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EF-48F9-A773-B57C17B4CA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{1E4C4AEE-7DE0-4275-A680-B18C5B8E2459}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EF-48F9-A773-B57C17B4CA9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{063A2940-A2A1-4200-A179-FE7F41983E96}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8EF-48F9-A773-B57C17B4CA9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{18E385FA-E967-492D-A417-B2EDB8B446DA}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8EF-48F9-A773-B57C17B4CA9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{76BF2196-D535-4DEC-ADC3-BA7233DB1A6E}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8EF-48F9-A773-B57C17B4CA9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{36D355AB-A8D1-480B-99E8-28063A1061A2}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8EF-48F9-A773-B57C17B4CA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68EF-48F9-A773-B57C17B4CA96}"/>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一般会計の元利償還金であり、起債の抑制により減少傾向です。</a:t>
          </a:r>
        </a:p>
        <a:p>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特別会計の元利償還金は、起債の抑制により減少傾向ですが、今後水道事業や下水道事業のおいて施設の更新による事業費、起債額の増が見込まれます。</a:t>
          </a:r>
        </a:p>
        <a:p>
          <a:r>
            <a:rPr kumimoji="1" lang="ja-JP" altLang="en-US" sz="1400">
              <a:latin typeface="ＭＳ ゴシック" pitchFamily="49" charset="-128"/>
              <a:ea typeface="ＭＳ ゴシック" pitchFamily="49" charset="-128"/>
            </a:rPr>
            <a:t>・組合等が起こした地方債の元利償還金に対する負担金等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大里広域市町村圏組合において、長寿命化施設整備事業に係る組合債の償還が開始されため、Ｈ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から負担金が発生しています。</a:t>
          </a:r>
        </a:p>
        <a:p>
          <a:r>
            <a:rPr kumimoji="1" lang="ja-JP" altLang="en-US" sz="1400">
              <a:latin typeface="ＭＳ ゴシック" pitchFamily="49" charset="-128"/>
              <a:ea typeface="ＭＳ ゴシック" pitchFamily="49" charset="-128"/>
            </a:rPr>
            <a:t>・算入公債費等・・臨時財政対策債償還費の基準財政需要額への算入額の増により増加傾向です。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起債の抑制により減少傾向です。</a:t>
          </a:r>
        </a:p>
        <a:p>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下水道事業会計について、令和元年度から地方公営企業法適用により減少傾向です。</a:t>
          </a:r>
        </a:p>
        <a:p>
          <a:r>
            <a:rPr kumimoji="1" lang="ja-JP" altLang="en-US" sz="1400">
              <a:latin typeface="ＭＳ ゴシック" pitchFamily="49" charset="-128"/>
              <a:ea typeface="ＭＳ ゴシック" pitchFamily="49" charset="-128"/>
            </a:rPr>
            <a:t>・退職手当負担見込額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職員数の減少等により減少傾向です。</a:t>
          </a:r>
        </a:p>
        <a:p>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将来の財政需要に備え財政調整基金や公共施設建設基金に積み立てているため増加傾向です。</a:t>
          </a:r>
        </a:p>
        <a:p>
          <a:r>
            <a:rPr kumimoji="1" lang="ja-JP" altLang="en-US" sz="1400">
              <a:latin typeface="ＭＳ ゴシック" pitchFamily="49" charset="-128"/>
              <a:ea typeface="ＭＳ ゴシック" pitchFamily="49" charset="-128"/>
            </a:rPr>
            <a:t>・充当可能特定歳入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都市計画税収や公営住宅使用料などです。</a:t>
          </a:r>
        </a:p>
        <a:p>
          <a:r>
            <a:rPr kumimoji="1" lang="ja-JP" altLang="en-US" sz="1400">
              <a:latin typeface="ＭＳ ゴシック" pitchFamily="49" charset="-128"/>
              <a:ea typeface="ＭＳ ゴシック" pitchFamily="49" charset="-128"/>
            </a:rPr>
            <a:t>・基準財政需要額算入見込額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臨時財政対策債に対する算入額が増加しているため増加傾向です。</a:t>
          </a:r>
        </a:p>
        <a:p>
          <a:r>
            <a:rPr kumimoji="1" lang="ja-JP" altLang="en-US" sz="1400">
              <a:latin typeface="ＭＳ ゴシック" pitchFamily="49" charset="-128"/>
              <a:ea typeface="ＭＳ ゴシック" pitchFamily="49" charset="-128"/>
            </a:rPr>
            <a:t>・将来負担比率の分子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充当可能財源等が将来負担額を上回り、マイナス値です。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国県支出金や交付金等の増により必要な財源を確保できたことから、「財政調整基金」に約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千万円を積み立てたこと、各基金に寄附金を積み立てたこと等により基金全体では約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・短期的には歳入の状況を勘案し、財政調整基金の取崩しを検討します。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物価高騰等により今後の財政状況が不透明で楽観視できない状況にあることから、その備えとして財政調整基金をはじめとする各基金の活用を引き続き検討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・文化振興基金：地域文化の振興に要する経費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・公共施設建設基金：公共施設の老朽化対策等に備えるため、積み立てたことにより増加しました。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・子育て支援基金：子育ての支援に係る事業のため、取り崩したことにより減少しました。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・文化振興基金：文化振興への寄附金を積み立てたことにより増加しました。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・国際交流基金：国際理解に係る事業のため、取り崩したことにより減少しました。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・公共施設建設基金：公共施設の老朽化対策等に備え、決算状況等を勘案し積立てを行います。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・その他の基金については、基金の目的に基づく事業のため、取崩しを検討します。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国県支出金や交付金等の増により必要な財源を確保できたことから、約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・物価高騰等による影響を注視しつつ、短期的には歳入の状況を勘案し、取崩しを検討します。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・中長期的には増加する自然災害や公共施設の老朽化への対応、物価高騰等、今後の財政状況が不透明で楽観視できない状況にあることから、可能な範囲での積立てし財源確保に努めます。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地方債償還のための取崩しにより減少しました。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地方債償還のための取崩しを行います。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類似団体平均を上回っており、本市の保有する償却資産の減価償却は進んでいると言える。公共施設マネジメントにおける老朽化対策や適正管理の必要性が認められる。</a:t>
          </a:r>
        </a:p>
        <a:p>
          <a:r>
            <a:rPr kumimoji="1" lang="ja-JP" altLang="en-US" sz="1100">
              <a:latin typeface="ＭＳ Ｐゴシック" panose="020B0600070205080204" pitchFamily="50" charset="-128"/>
              <a:ea typeface="ＭＳ Ｐゴシック" panose="020B0600070205080204" pitchFamily="50" charset="-128"/>
            </a:rPr>
            <a:t>特に公共施設については、今後、再編方針や個別施設計画に基づき計画的に統廃合などを実施することが求められる。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73" name="直線コネクタ 72"/>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76" name="有形固定資産減価償却率最大値テキスト"/>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77" name="直線コネクタ 76"/>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8"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80" name="フローチャート: 判断 79"/>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82" name="フローチャート: 判断 81"/>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83" name="フローチャート: 判断 82"/>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85217</xdr:rowOff>
    </xdr:from>
    <xdr:to>
      <xdr:col>23</xdr:col>
      <xdr:colOff>136525</xdr:colOff>
      <xdr:row>32</xdr:row>
      <xdr:rowOff>15367</xdr:rowOff>
    </xdr:to>
    <xdr:sp macro="" textlink="">
      <xdr:nvSpPr>
        <xdr:cNvPr id="89" name="楕円 88"/>
        <xdr:cNvSpPr/>
      </xdr:nvSpPr>
      <xdr:spPr>
        <a:xfrm>
          <a:off x="47117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63644</xdr:rowOff>
    </xdr:from>
    <xdr:ext cx="405111" cy="259045"/>
    <xdr:sp macro="" textlink="">
      <xdr:nvSpPr>
        <xdr:cNvPr id="90" name="有形固定資産減価償却率該当値テキスト"/>
        <xdr:cNvSpPr txBox="1"/>
      </xdr:nvSpPr>
      <xdr:spPr>
        <a:xfrm>
          <a:off x="4813300" y="615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16129</xdr:rowOff>
    </xdr:from>
    <xdr:to>
      <xdr:col>19</xdr:col>
      <xdr:colOff>187325</xdr:colOff>
      <xdr:row>31</xdr:row>
      <xdr:rowOff>117729</xdr:rowOff>
    </xdr:to>
    <xdr:sp macro="" textlink="">
      <xdr:nvSpPr>
        <xdr:cNvPr id="91" name="楕円 90"/>
        <xdr:cNvSpPr/>
      </xdr:nvSpPr>
      <xdr:spPr>
        <a:xfrm>
          <a:off x="4000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66929</xdr:rowOff>
    </xdr:from>
    <xdr:to>
      <xdr:col>23</xdr:col>
      <xdr:colOff>85725</xdr:colOff>
      <xdr:row>31</xdr:row>
      <xdr:rowOff>136017</xdr:rowOff>
    </xdr:to>
    <xdr:cxnSp macro="">
      <xdr:nvCxnSpPr>
        <xdr:cNvPr id="92" name="直線コネクタ 91"/>
        <xdr:cNvCxnSpPr/>
      </xdr:nvCxnSpPr>
      <xdr:spPr>
        <a:xfrm>
          <a:off x="4051300" y="6153404"/>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144399</xdr:rowOff>
    </xdr:from>
    <xdr:to>
      <xdr:col>15</xdr:col>
      <xdr:colOff>187325</xdr:colOff>
      <xdr:row>31</xdr:row>
      <xdr:rowOff>74549</xdr:rowOff>
    </xdr:to>
    <xdr:sp macro="" textlink="">
      <xdr:nvSpPr>
        <xdr:cNvPr id="93" name="楕円 92"/>
        <xdr:cNvSpPr/>
      </xdr:nvSpPr>
      <xdr:spPr>
        <a:xfrm>
          <a:off x="3238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23749</xdr:rowOff>
    </xdr:from>
    <xdr:to>
      <xdr:col>19</xdr:col>
      <xdr:colOff>136525</xdr:colOff>
      <xdr:row>31</xdr:row>
      <xdr:rowOff>66929</xdr:rowOff>
    </xdr:to>
    <xdr:cxnSp macro="">
      <xdr:nvCxnSpPr>
        <xdr:cNvPr id="94" name="直線コネクタ 93"/>
        <xdr:cNvCxnSpPr/>
      </xdr:nvCxnSpPr>
      <xdr:spPr>
        <a:xfrm>
          <a:off x="3289300" y="611022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95" name="楕円 94"/>
        <xdr:cNvSpPr/>
      </xdr:nvSpPr>
      <xdr:spPr>
        <a:xfrm>
          <a:off x="247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134747</xdr:rowOff>
    </xdr:from>
    <xdr:to>
      <xdr:col>15</xdr:col>
      <xdr:colOff>136525</xdr:colOff>
      <xdr:row>31</xdr:row>
      <xdr:rowOff>23749</xdr:rowOff>
    </xdr:to>
    <xdr:cxnSp macro="">
      <xdr:nvCxnSpPr>
        <xdr:cNvPr id="96" name="直線コネクタ 95"/>
        <xdr:cNvCxnSpPr/>
      </xdr:nvCxnSpPr>
      <xdr:spPr>
        <a:xfrm>
          <a:off x="2527300" y="604977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97" name="楕円 96"/>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134747</xdr:rowOff>
    </xdr:to>
    <xdr:cxnSp macro="">
      <xdr:nvCxnSpPr>
        <xdr:cNvPr id="98" name="直線コネクタ 97"/>
        <xdr:cNvCxnSpPr/>
      </xdr:nvCxnSpPr>
      <xdr:spPr>
        <a:xfrm>
          <a:off x="1765300" y="598932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99" name="n_1aveValue有形固定資産減価償却率"/>
        <xdr:cNvSpPr txBox="1"/>
      </xdr:nvSpPr>
      <xdr:spPr>
        <a:xfrm>
          <a:off x="38360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101" name="n_3aveValue有形固定資産減価償却率"/>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102" name="n_4aveValue有形固定資産減価償却率"/>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108856</xdr:rowOff>
    </xdr:from>
    <xdr:ext cx="405111" cy="259045"/>
    <xdr:sp macro="" textlink="">
      <xdr:nvSpPr>
        <xdr:cNvPr id="103" name="n_1mainValue有形固定資産減価償却率"/>
        <xdr:cNvSpPr txBox="1"/>
      </xdr:nvSpPr>
      <xdr:spPr>
        <a:xfrm>
          <a:off x="3836044"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104" name="n_2mainValue有形固定資産減価償却率"/>
        <xdr:cNvSpPr txBox="1"/>
      </xdr:nvSpPr>
      <xdr:spPr>
        <a:xfrm>
          <a:off x="3086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105" name="n_3mainValue有形固定資産減価償却率"/>
        <xdr:cNvSpPr txBox="1"/>
      </xdr:nvSpPr>
      <xdr:spPr>
        <a:xfrm>
          <a:off x="2324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6" name="n_4main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地方債残高の削減や新規発行の抑制に取り組んできた結果、類似団体平均を下回っている。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将来の財政需要に対応できるように基金積立ての検討を行うなど、引き続き、将来世代の負担を抑制するような健全財政を推進する。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0" name="テキスト ボックス 12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34" name="直線コネクタ 133"/>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35" name="債務償還比率最小値テキスト"/>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36" name="直線コネクタ 135"/>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37" name="債務償還比率最大値テキスト"/>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38" name="直線コネクタ 137"/>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81399</xdr:rowOff>
    </xdr:from>
    <xdr:ext cx="469744" cy="259045"/>
    <xdr:sp macro="" textlink="">
      <xdr:nvSpPr>
        <xdr:cNvPr id="139" name="債務償還比率平均値テキスト"/>
        <xdr:cNvSpPr txBox="1"/>
      </xdr:nvSpPr>
      <xdr:spPr>
        <a:xfrm>
          <a:off x="14846300" y="582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40" name="フローチャート: 判断 139"/>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41" name="フローチャート: 判断 140"/>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42" name="フローチャート: 判断 141"/>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43" name="フローチャート: 判断 142"/>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44" name="フローチャート: 判断 143"/>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153594</xdr:rowOff>
    </xdr:from>
    <xdr:to>
      <xdr:col>76</xdr:col>
      <xdr:colOff>73025</xdr:colOff>
      <xdr:row>26</xdr:row>
      <xdr:rowOff>83744</xdr:rowOff>
    </xdr:to>
    <xdr:sp macro="" textlink="">
      <xdr:nvSpPr>
        <xdr:cNvPr id="150" name="楕円 149"/>
        <xdr:cNvSpPr/>
      </xdr:nvSpPr>
      <xdr:spPr>
        <a:xfrm>
          <a:off x="14744700" y="52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106621</xdr:rowOff>
    </xdr:from>
    <xdr:ext cx="469744" cy="259045"/>
    <xdr:sp macro="" textlink="">
      <xdr:nvSpPr>
        <xdr:cNvPr id="151" name="債務償還比率該当値テキスト"/>
        <xdr:cNvSpPr txBox="1"/>
      </xdr:nvSpPr>
      <xdr:spPr>
        <a:xfrm>
          <a:off x="14846300" y="51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15151</xdr:rowOff>
    </xdr:from>
    <xdr:to>
      <xdr:col>72</xdr:col>
      <xdr:colOff>123825</xdr:colOff>
      <xdr:row>27</xdr:row>
      <xdr:rowOff>116751</xdr:rowOff>
    </xdr:to>
    <xdr:sp macro="" textlink="">
      <xdr:nvSpPr>
        <xdr:cNvPr id="152" name="楕円 151"/>
        <xdr:cNvSpPr/>
      </xdr:nvSpPr>
      <xdr:spPr>
        <a:xfrm>
          <a:off x="14033500" y="54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32944</xdr:rowOff>
    </xdr:from>
    <xdr:to>
      <xdr:col>76</xdr:col>
      <xdr:colOff>22225</xdr:colOff>
      <xdr:row>27</xdr:row>
      <xdr:rowOff>65951</xdr:rowOff>
    </xdr:to>
    <xdr:cxnSp macro="">
      <xdr:nvCxnSpPr>
        <xdr:cNvPr id="153" name="直線コネクタ 152"/>
        <xdr:cNvCxnSpPr/>
      </xdr:nvCxnSpPr>
      <xdr:spPr>
        <a:xfrm flipV="1">
          <a:off x="14084300" y="5262169"/>
          <a:ext cx="711200" cy="20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35446</xdr:rowOff>
    </xdr:from>
    <xdr:to>
      <xdr:col>68</xdr:col>
      <xdr:colOff>123825</xdr:colOff>
      <xdr:row>27</xdr:row>
      <xdr:rowOff>137046</xdr:rowOff>
    </xdr:to>
    <xdr:sp macro="" textlink="">
      <xdr:nvSpPr>
        <xdr:cNvPr id="154" name="楕円 153"/>
        <xdr:cNvSpPr/>
      </xdr:nvSpPr>
      <xdr:spPr>
        <a:xfrm>
          <a:off x="13271500" y="54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65951</xdr:rowOff>
    </xdr:from>
    <xdr:to>
      <xdr:col>72</xdr:col>
      <xdr:colOff>73025</xdr:colOff>
      <xdr:row>27</xdr:row>
      <xdr:rowOff>86246</xdr:rowOff>
    </xdr:to>
    <xdr:cxnSp macro="">
      <xdr:nvCxnSpPr>
        <xdr:cNvPr id="155" name="直線コネクタ 154"/>
        <xdr:cNvCxnSpPr/>
      </xdr:nvCxnSpPr>
      <xdr:spPr>
        <a:xfrm flipV="1">
          <a:off x="13322300" y="5466626"/>
          <a:ext cx="762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47104</xdr:rowOff>
    </xdr:from>
    <xdr:to>
      <xdr:col>64</xdr:col>
      <xdr:colOff>123825</xdr:colOff>
      <xdr:row>27</xdr:row>
      <xdr:rowOff>148704</xdr:rowOff>
    </xdr:to>
    <xdr:sp macro="" textlink="">
      <xdr:nvSpPr>
        <xdr:cNvPr id="156" name="楕円 155"/>
        <xdr:cNvSpPr/>
      </xdr:nvSpPr>
      <xdr:spPr>
        <a:xfrm>
          <a:off x="12509500" y="54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86246</xdr:rowOff>
    </xdr:from>
    <xdr:to>
      <xdr:col>68</xdr:col>
      <xdr:colOff>73025</xdr:colOff>
      <xdr:row>27</xdr:row>
      <xdr:rowOff>97904</xdr:rowOff>
    </xdr:to>
    <xdr:cxnSp macro="">
      <xdr:nvCxnSpPr>
        <xdr:cNvPr id="157" name="直線コネクタ 156"/>
        <xdr:cNvCxnSpPr/>
      </xdr:nvCxnSpPr>
      <xdr:spPr>
        <a:xfrm flipV="1">
          <a:off x="12560300" y="5486921"/>
          <a:ext cx="762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94171</xdr:rowOff>
    </xdr:from>
    <xdr:to>
      <xdr:col>60</xdr:col>
      <xdr:colOff>123825</xdr:colOff>
      <xdr:row>28</xdr:row>
      <xdr:rowOff>24321</xdr:rowOff>
    </xdr:to>
    <xdr:sp macro="" textlink="">
      <xdr:nvSpPr>
        <xdr:cNvPr id="158" name="楕円 157"/>
        <xdr:cNvSpPr/>
      </xdr:nvSpPr>
      <xdr:spPr>
        <a:xfrm>
          <a:off x="11747500" y="54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97904</xdr:rowOff>
    </xdr:from>
    <xdr:to>
      <xdr:col>64</xdr:col>
      <xdr:colOff>73025</xdr:colOff>
      <xdr:row>27</xdr:row>
      <xdr:rowOff>144971</xdr:rowOff>
    </xdr:to>
    <xdr:cxnSp macro="">
      <xdr:nvCxnSpPr>
        <xdr:cNvPr id="159" name="直線コネクタ 158"/>
        <xdr:cNvCxnSpPr/>
      </xdr:nvCxnSpPr>
      <xdr:spPr>
        <a:xfrm flipV="1">
          <a:off x="11798300" y="5498579"/>
          <a:ext cx="762000" cy="4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142320</xdr:rowOff>
    </xdr:from>
    <xdr:ext cx="469744" cy="259045"/>
    <xdr:sp macro="" textlink="">
      <xdr:nvSpPr>
        <xdr:cNvPr id="160" name="n_1aveValue債務償還比率"/>
        <xdr:cNvSpPr txBox="1"/>
      </xdr:nvSpPr>
      <xdr:spPr>
        <a:xfrm>
          <a:off x="13836727" y="62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38879</xdr:rowOff>
    </xdr:from>
    <xdr:ext cx="469744" cy="259045"/>
    <xdr:sp macro="" textlink="">
      <xdr:nvSpPr>
        <xdr:cNvPr id="161" name="n_2aveValue債務償還比率"/>
        <xdr:cNvSpPr txBox="1"/>
      </xdr:nvSpPr>
      <xdr:spPr>
        <a:xfrm>
          <a:off x="13087427"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62" name="n_3aveValue債務償還比率"/>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63" name="n_4aveValue債務償還比率"/>
        <xdr:cNvSpPr txBox="1"/>
      </xdr:nvSpPr>
      <xdr:spPr>
        <a:xfrm>
          <a:off x="11563427" y="63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133278</xdr:rowOff>
    </xdr:from>
    <xdr:ext cx="469744" cy="259045"/>
    <xdr:sp macro="" textlink="">
      <xdr:nvSpPr>
        <xdr:cNvPr id="164" name="n_1mainValue債務償還比率"/>
        <xdr:cNvSpPr txBox="1"/>
      </xdr:nvSpPr>
      <xdr:spPr>
        <a:xfrm>
          <a:off x="13836727" y="519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153573</xdr:rowOff>
    </xdr:from>
    <xdr:ext cx="469744" cy="259045"/>
    <xdr:sp macro="" textlink="">
      <xdr:nvSpPr>
        <xdr:cNvPr id="165" name="n_2mainValue債務償還比率"/>
        <xdr:cNvSpPr txBox="1"/>
      </xdr:nvSpPr>
      <xdr:spPr>
        <a:xfrm>
          <a:off x="13087427" y="521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165231</xdr:rowOff>
    </xdr:from>
    <xdr:ext cx="469744" cy="259045"/>
    <xdr:sp macro="" textlink="">
      <xdr:nvSpPr>
        <xdr:cNvPr id="166" name="n_3mainValue債務償還比率"/>
        <xdr:cNvSpPr txBox="1"/>
      </xdr:nvSpPr>
      <xdr:spPr>
        <a:xfrm>
          <a:off x="12325427" y="522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40848</xdr:rowOff>
    </xdr:from>
    <xdr:ext cx="469744" cy="259045"/>
    <xdr:sp macro="" textlink="">
      <xdr:nvSpPr>
        <xdr:cNvPr id="167" name="n_4mainValue債務償還比率"/>
        <xdr:cNvSpPr txBox="1"/>
      </xdr:nvSpPr>
      <xdr:spPr>
        <a:xfrm>
          <a:off x="11563427" y="527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3" name="楕円 72"/>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4"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5" name="楕円 74"/>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30480</xdr:rowOff>
    </xdr:to>
    <xdr:cxnSp macro="">
      <xdr:nvCxnSpPr>
        <xdr:cNvPr id="76" name="直線コネクタ 75"/>
        <xdr:cNvCxnSpPr/>
      </xdr:nvCxnSpPr>
      <xdr:spPr>
        <a:xfrm>
          <a:off x="3797300" y="66827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7" name="楕円 76"/>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38</xdr:row>
      <xdr:rowOff>167640</xdr:rowOff>
    </xdr:to>
    <xdr:cxnSp macro="">
      <xdr:nvCxnSpPr>
        <xdr:cNvPr id="78" name="直線コネクタ 77"/>
        <xdr:cNvCxnSpPr/>
      </xdr:nvCxnSpPr>
      <xdr:spPr>
        <a:xfrm>
          <a:off x="2908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67310</xdr:rowOff>
    </xdr:from>
    <xdr:to>
      <xdr:col>10</xdr:col>
      <xdr:colOff>165100</xdr:colOff>
      <xdr:row>38</xdr:row>
      <xdr:rowOff>168910</xdr:rowOff>
    </xdr:to>
    <xdr:sp macro="" textlink="">
      <xdr:nvSpPr>
        <xdr:cNvPr id="79" name="楕円 78"/>
        <xdr:cNvSpPr/>
      </xdr:nvSpPr>
      <xdr:spPr>
        <a:xfrm>
          <a:off x="1968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118110</xdr:rowOff>
    </xdr:from>
    <xdr:to>
      <xdr:col>15</xdr:col>
      <xdr:colOff>50800</xdr:colOff>
      <xdr:row>38</xdr:row>
      <xdr:rowOff>144780</xdr:rowOff>
    </xdr:to>
    <xdr:cxnSp macro="">
      <xdr:nvCxnSpPr>
        <xdr:cNvPr id="80" name="直線コネクタ 79"/>
        <xdr:cNvCxnSpPr/>
      </xdr:nvCxnSpPr>
      <xdr:spPr>
        <a:xfrm>
          <a:off x="2019300" y="6633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34925</xdr:rowOff>
    </xdr:from>
    <xdr:to>
      <xdr:col>6</xdr:col>
      <xdr:colOff>38100</xdr:colOff>
      <xdr:row>38</xdr:row>
      <xdr:rowOff>136525</xdr:rowOff>
    </xdr:to>
    <xdr:sp macro="" textlink="">
      <xdr:nvSpPr>
        <xdr:cNvPr id="81" name="楕円 80"/>
        <xdr:cNvSpPr/>
      </xdr:nvSpPr>
      <xdr:spPr>
        <a:xfrm>
          <a:off x="1079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85725</xdr:rowOff>
    </xdr:from>
    <xdr:to>
      <xdr:col>10</xdr:col>
      <xdr:colOff>114300</xdr:colOff>
      <xdr:row>38</xdr:row>
      <xdr:rowOff>118110</xdr:rowOff>
    </xdr:to>
    <xdr:cxnSp macro="">
      <xdr:nvCxnSpPr>
        <xdr:cNvPr id="82" name="直線コネクタ 81"/>
        <xdr:cNvCxnSpPr/>
      </xdr:nvCxnSpPr>
      <xdr:spPr>
        <a:xfrm>
          <a:off x="1130300" y="6600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7" name="n_1main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8" name="n_2main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160037</xdr:rowOff>
    </xdr:from>
    <xdr:ext cx="405111" cy="259045"/>
    <xdr:sp macro="" textlink="">
      <xdr:nvSpPr>
        <xdr:cNvPr id="89" name="n_3mainValue【道路】&#10;有形固定資産減価償却率"/>
        <xdr:cNvSpPr txBox="1"/>
      </xdr:nvSpPr>
      <xdr:spPr>
        <a:xfrm>
          <a:off x="1816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127652</xdr:rowOff>
    </xdr:from>
    <xdr:ext cx="405111" cy="259045"/>
    <xdr:sp macro="" textlink="">
      <xdr:nvSpPr>
        <xdr:cNvPr id="90" name="n_4mainValue【道路】&#10;有形固定資産減価償却率"/>
        <xdr:cNvSpPr txBox="1"/>
      </xdr:nvSpPr>
      <xdr:spPr>
        <a:xfrm>
          <a:off x="927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51186</xdr:rowOff>
    </xdr:from>
    <xdr:to>
      <xdr:col>55</xdr:col>
      <xdr:colOff>50800</xdr:colOff>
      <xdr:row>38</xdr:row>
      <xdr:rowOff>152786</xdr:rowOff>
    </xdr:to>
    <xdr:sp macro="" textlink="">
      <xdr:nvSpPr>
        <xdr:cNvPr id="128" name="楕円 127"/>
        <xdr:cNvSpPr/>
      </xdr:nvSpPr>
      <xdr:spPr>
        <a:xfrm>
          <a:off x="10426700" y="656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74063</xdr:rowOff>
    </xdr:from>
    <xdr:ext cx="534377" cy="259045"/>
    <xdr:sp macro="" textlink="">
      <xdr:nvSpPr>
        <xdr:cNvPr id="129" name="【道路】&#10;一人当たり延長該当値テキスト"/>
        <xdr:cNvSpPr txBox="1"/>
      </xdr:nvSpPr>
      <xdr:spPr>
        <a:xfrm>
          <a:off x="10515600" y="64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55621</xdr:rowOff>
    </xdr:from>
    <xdr:to>
      <xdr:col>50</xdr:col>
      <xdr:colOff>165100</xdr:colOff>
      <xdr:row>38</xdr:row>
      <xdr:rowOff>157221</xdr:rowOff>
    </xdr:to>
    <xdr:sp macro="" textlink="">
      <xdr:nvSpPr>
        <xdr:cNvPr id="130" name="楕円 129"/>
        <xdr:cNvSpPr/>
      </xdr:nvSpPr>
      <xdr:spPr>
        <a:xfrm>
          <a:off x="9588500" y="65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101986</xdr:rowOff>
    </xdr:from>
    <xdr:to>
      <xdr:col>55</xdr:col>
      <xdr:colOff>0</xdr:colOff>
      <xdr:row>38</xdr:row>
      <xdr:rowOff>106421</xdr:rowOff>
    </xdr:to>
    <xdr:cxnSp macro="">
      <xdr:nvCxnSpPr>
        <xdr:cNvPr id="131" name="直線コネクタ 130"/>
        <xdr:cNvCxnSpPr/>
      </xdr:nvCxnSpPr>
      <xdr:spPr>
        <a:xfrm flipV="1">
          <a:off x="9639300" y="6617086"/>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64765</xdr:rowOff>
    </xdr:from>
    <xdr:to>
      <xdr:col>46</xdr:col>
      <xdr:colOff>38100</xdr:colOff>
      <xdr:row>38</xdr:row>
      <xdr:rowOff>166365</xdr:rowOff>
    </xdr:to>
    <xdr:sp macro="" textlink="">
      <xdr:nvSpPr>
        <xdr:cNvPr id="132" name="楕円 131"/>
        <xdr:cNvSpPr/>
      </xdr:nvSpPr>
      <xdr:spPr>
        <a:xfrm>
          <a:off x="8699500" y="65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106421</xdr:rowOff>
    </xdr:from>
    <xdr:to>
      <xdr:col>50</xdr:col>
      <xdr:colOff>114300</xdr:colOff>
      <xdr:row>38</xdr:row>
      <xdr:rowOff>115565</xdr:rowOff>
    </xdr:to>
    <xdr:cxnSp macro="">
      <xdr:nvCxnSpPr>
        <xdr:cNvPr id="133" name="直線コネクタ 132"/>
        <xdr:cNvCxnSpPr/>
      </xdr:nvCxnSpPr>
      <xdr:spPr>
        <a:xfrm flipV="1">
          <a:off x="8750300" y="662152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62936</xdr:rowOff>
    </xdr:from>
    <xdr:to>
      <xdr:col>41</xdr:col>
      <xdr:colOff>101600</xdr:colOff>
      <xdr:row>38</xdr:row>
      <xdr:rowOff>164536</xdr:rowOff>
    </xdr:to>
    <xdr:sp macro="" textlink="">
      <xdr:nvSpPr>
        <xdr:cNvPr id="134" name="楕円 133"/>
        <xdr:cNvSpPr/>
      </xdr:nvSpPr>
      <xdr:spPr>
        <a:xfrm>
          <a:off x="7810500" y="65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113736</xdr:rowOff>
    </xdr:from>
    <xdr:to>
      <xdr:col>45</xdr:col>
      <xdr:colOff>177800</xdr:colOff>
      <xdr:row>38</xdr:row>
      <xdr:rowOff>115565</xdr:rowOff>
    </xdr:to>
    <xdr:cxnSp macro="">
      <xdr:nvCxnSpPr>
        <xdr:cNvPr id="135" name="直線コネクタ 134"/>
        <xdr:cNvCxnSpPr/>
      </xdr:nvCxnSpPr>
      <xdr:spPr>
        <a:xfrm>
          <a:off x="7861300" y="662883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66045</xdr:rowOff>
    </xdr:from>
    <xdr:to>
      <xdr:col>36</xdr:col>
      <xdr:colOff>165100</xdr:colOff>
      <xdr:row>38</xdr:row>
      <xdr:rowOff>167645</xdr:rowOff>
    </xdr:to>
    <xdr:sp macro="" textlink="">
      <xdr:nvSpPr>
        <xdr:cNvPr id="136" name="楕円 135"/>
        <xdr:cNvSpPr/>
      </xdr:nvSpPr>
      <xdr:spPr>
        <a:xfrm>
          <a:off x="6921500" y="65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113736</xdr:rowOff>
    </xdr:from>
    <xdr:to>
      <xdr:col>41</xdr:col>
      <xdr:colOff>50800</xdr:colOff>
      <xdr:row>38</xdr:row>
      <xdr:rowOff>116845</xdr:rowOff>
    </xdr:to>
    <xdr:cxnSp macro="">
      <xdr:nvCxnSpPr>
        <xdr:cNvPr id="137" name="直線コネクタ 136"/>
        <xdr:cNvCxnSpPr/>
      </xdr:nvCxnSpPr>
      <xdr:spPr>
        <a:xfrm flipV="1">
          <a:off x="6972300" y="66288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2298</xdr:rowOff>
    </xdr:from>
    <xdr:ext cx="534377" cy="259045"/>
    <xdr:sp macro="" textlink="">
      <xdr:nvSpPr>
        <xdr:cNvPr id="142" name="n_1mainValue【道路】&#10;一人当たり延長"/>
        <xdr:cNvSpPr txBox="1"/>
      </xdr:nvSpPr>
      <xdr:spPr>
        <a:xfrm>
          <a:off x="9359411" y="634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11442</xdr:rowOff>
    </xdr:from>
    <xdr:ext cx="534377" cy="259045"/>
    <xdr:sp macro="" textlink="">
      <xdr:nvSpPr>
        <xdr:cNvPr id="143" name="n_2mainValue【道路】&#10;一人当たり延長"/>
        <xdr:cNvSpPr txBox="1"/>
      </xdr:nvSpPr>
      <xdr:spPr>
        <a:xfrm>
          <a:off x="8483111" y="635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9613</xdr:rowOff>
    </xdr:from>
    <xdr:ext cx="534377" cy="259045"/>
    <xdr:sp macro="" textlink="">
      <xdr:nvSpPr>
        <xdr:cNvPr id="144" name="n_3mainValue【道路】&#10;一人当たり延長"/>
        <xdr:cNvSpPr txBox="1"/>
      </xdr:nvSpPr>
      <xdr:spPr>
        <a:xfrm>
          <a:off x="7594111" y="63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12722</xdr:rowOff>
    </xdr:from>
    <xdr:ext cx="534377" cy="259045"/>
    <xdr:sp macro="" textlink="">
      <xdr:nvSpPr>
        <xdr:cNvPr id="145" name="n_4mainValue【道路】&#10;一人当たり延長"/>
        <xdr:cNvSpPr txBox="1"/>
      </xdr:nvSpPr>
      <xdr:spPr>
        <a:xfrm>
          <a:off x="6705111" y="63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8" name="楕円 187"/>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89" name="【橋りょう・トンネ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123916</xdr:rowOff>
    </xdr:from>
    <xdr:to>
      <xdr:col>20</xdr:col>
      <xdr:colOff>38100</xdr:colOff>
      <xdr:row>58</xdr:row>
      <xdr:rowOff>54066</xdr:rowOff>
    </xdr:to>
    <xdr:sp macro="" textlink="">
      <xdr:nvSpPr>
        <xdr:cNvPr id="190" name="楕円 189"/>
        <xdr:cNvSpPr/>
      </xdr:nvSpPr>
      <xdr:spPr>
        <a:xfrm>
          <a:off x="3746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3266</xdr:rowOff>
    </xdr:from>
    <xdr:to>
      <xdr:col>24</xdr:col>
      <xdr:colOff>63500</xdr:colOff>
      <xdr:row>58</xdr:row>
      <xdr:rowOff>68580</xdr:rowOff>
    </xdr:to>
    <xdr:cxnSp macro="">
      <xdr:nvCxnSpPr>
        <xdr:cNvPr id="191" name="直線コネクタ 190"/>
        <xdr:cNvCxnSpPr/>
      </xdr:nvCxnSpPr>
      <xdr:spPr>
        <a:xfrm>
          <a:off x="3797300" y="99473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91259</xdr:rowOff>
    </xdr:from>
    <xdr:to>
      <xdr:col>15</xdr:col>
      <xdr:colOff>101600</xdr:colOff>
      <xdr:row>58</xdr:row>
      <xdr:rowOff>21409</xdr:rowOff>
    </xdr:to>
    <xdr:sp macro="" textlink="">
      <xdr:nvSpPr>
        <xdr:cNvPr id="192" name="楕円 191"/>
        <xdr:cNvSpPr/>
      </xdr:nvSpPr>
      <xdr:spPr>
        <a:xfrm>
          <a:off x="2857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142059</xdr:rowOff>
    </xdr:from>
    <xdr:to>
      <xdr:col>19</xdr:col>
      <xdr:colOff>177800</xdr:colOff>
      <xdr:row>58</xdr:row>
      <xdr:rowOff>3266</xdr:rowOff>
    </xdr:to>
    <xdr:cxnSp macro="">
      <xdr:nvCxnSpPr>
        <xdr:cNvPr id="193" name="直線コネクタ 192"/>
        <xdr:cNvCxnSpPr/>
      </xdr:nvCxnSpPr>
      <xdr:spPr>
        <a:xfrm>
          <a:off x="2908300" y="99147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45538</xdr:rowOff>
    </xdr:from>
    <xdr:to>
      <xdr:col>10</xdr:col>
      <xdr:colOff>165100</xdr:colOff>
      <xdr:row>57</xdr:row>
      <xdr:rowOff>147138</xdr:rowOff>
    </xdr:to>
    <xdr:sp macro="" textlink="">
      <xdr:nvSpPr>
        <xdr:cNvPr id="194" name="楕円 193"/>
        <xdr:cNvSpPr/>
      </xdr:nvSpPr>
      <xdr:spPr>
        <a:xfrm>
          <a:off x="1968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96338</xdr:rowOff>
    </xdr:from>
    <xdr:to>
      <xdr:col>15</xdr:col>
      <xdr:colOff>50800</xdr:colOff>
      <xdr:row>57</xdr:row>
      <xdr:rowOff>142059</xdr:rowOff>
    </xdr:to>
    <xdr:cxnSp macro="">
      <xdr:nvCxnSpPr>
        <xdr:cNvPr id="195" name="直線コネクタ 194"/>
        <xdr:cNvCxnSpPr/>
      </xdr:nvCxnSpPr>
      <xdr:spPr>
        <a:xfrm>
          <a:off x="2019300" y="98689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22678</xdr:rowOff>
    </xdr:from>
    <xdr:to>
      <xdr:col>6</xdr:col>
      <xdr:colOff>38100</xdr:colOff>
      <xdr:row>57</xdr:row>
      <xdr:rowOff>124278</xdr:rowOff>
    </xdr:to>
    <xdr:sp macro="" textlink="">
      <xdr:nvSpPr>
        <xdr:cNvPr id="196" name="楕円 195"/>
        <xdr:cNvSpPr/>
      </xdr:nvSpPr>
      <xdr:spPr>
        <a:xfrm>
          <a:off x="1079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73478</xdr:rowOff>
    </xdr:from>
    <xdr:to>
      <xdr:col>10</xdr:col>
      <xdr:colOff>114300</xdr:colOff>
      <xdr:row>57</xdr:row>
      <xdr:rowOff>96338</xdr:rowOff>
    </xdr:to>
    <xdr:cxnSp macro="">
      <xdr:nvCxnSpPr>
        <xdr:cNvPr id="197" name="直線コネクタ 196"/>
        <xdr:cNvCxnSpPr/>
      </xdr:nvCxnSpPr>
      <xdr:spPr>
        <a:xfrm>
          <a:off x="1130300" y="98461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70593</xdr:rowOff>
    </xdr:from>
    <xdr:ext cx="405111" cy="259045"/>
    <xdr:sp macro="" textlink="">
      <xdr:nvSpPr>
        <xdr:cNvPr id="202" name="n_1mainValue【橋りょう・トンネル】&#10;有形固定資産減価償却率"/>
        <xdr:cNvSpPr txBox="1"/>
      </xdr:nvSpPr>
      <xdr:spPr>
        <a:xfrm>
          <a:off x="3582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37936</xdr:rowOff>
    </xdr:from>
    <xdr:ext cx="405111" cy="259045"/>
    <xdr:sp macro="" textlink="">
      <xdr:nvSpPr>
        <xdr:cNvPr id="203" name="n_2mainValue【橋りょう・トンネル】&#10;有形固定資産減価償却率"/>
        <xdr:cNvSpPr txBox="1"/>
      </xdr:nvSpPr>
      <xdr:spPr>
        <a:xfrm>
          <a:off x="2705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163665</xdr:rowOff>
    </xdr:from>
    <xdr:ext cx="405111" cy="259045"/>
    <xdr:sp macro="" textlink="">
      <xdr:nvSpPr>
        <xdr:cNvPr id="204" name="n_3mainValue【橋りょう・トンネル】&#10;有形固定資産減価償却率"/>
        <xdr:cNvSpPr txBox="1"/>
      </xdr:nvSpPr>
      <xdr:spPr>
        <a:xfrm>
          <a:off x="1816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140805</xdr:rowOff>
    </xdr:from>
    <xdr:ext cx="405111" cy="259045"/>
    <xdr:sp macro="" textlink="">
      <xdr:nvSpPr>
        <xdr:cNvPr id="205" name="n_4mainValue【橋りょう・トンネル】&#10;有形固定資産減価償却率"/>
        <xdr:cNvSpPr txBox="1"/>
      </xdr:nvSpPr>
      <xdr:spPr>
        <a:xfrm>
          <a:off x="927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90384</xdr:rowOff>
    </xdr:from>
    <xdr:to>
      <xdr:col>55</xdr:col>
      <xdr:colOff>50800</xdr:colOff>
      <xdr:row>63</xdr:row>
      <xdr:rowOff>20534</xdr:rowOff>
    </xdr:to>
    <xdr:sp macro="" textlink="">
      <xdr:nvSpPr>
        <xdr:cNvPr id="243" name="楕円 242"/>
        <xdr:cNvSpPr/>
      </xdr:nvSpPr>
      <xdr:spPr>
        <a:xfrm>
          <a:off x="10426700" y="107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68811</xdr:rowOff>
    </xdr:from>
    <xdr:ext cx="534377" cy="259045"/>
    <xdr:sp macro="" textlink="">
      <xdr:nvSpPr>
        <xdr:cNvPr id="244" name="【橋りょう・トンネル】&#10;一人当たり有形固定資産（償却資産）額該当値テキスト"/>
        <xdr:cNvSpPr txBox="1"/>
      </xdr:nvSpPr>
      <xdr:spPr>
        <a:xfrm>
          <a:off x="10515600" y="106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91010</xdr:rowOff>
    </xdr:from>
    <xdr:to>
      <xdr:col>50</xdr:col>
      <xdr:colOff>165100</xdr:colOff>
      <xdr:row>63</xdr:row>
      <xdr:rowOff>21160</xdr:rowOff>
    </xdr:to>
    <xdr:sp macro="" textlink="">
      <xdr:nvSpPr>
        <xdr:cNvPr id="245" name="楕円 244"/>
        <xdr:cNvSpPr/>
      </xdr:nvSpPr>
      <xdr:spPr>
        <a:xfrm>
          <a:off x="9588500" y="107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141184</xdr:rowOff>
    </xdr:from>
    <xdr:to>
      <xdr:col>55</xdr:col>
      <xdr:colOff>0</xdr:colOff>
      <xdr:row>62</xdr:row>
      <xdr:rowOff>141810</xdr:rowOff>
    </xdr:to>
    <xdr:cxnSp macro="">
      <xdr:nvCxnSpPr>
        <xdr:cNvPr id="246" name="直線コネクタ 245"/>
        <xdr:cNvCxnSpPr/>
      </xdr:nvCxnSpPr>
      <xdr:spPr>
        <a:xfrm flipV="1">
          <a:off x="9639300" y="10771084"/>
          <a:ext cx="8382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94905</xdr:rowOff>
    </xdr:from>
    <xdr:to>
      <xdr:col>46</xdr:col>
      <xdr:colOff>38100</xdr:colOff>
      <xdr:row>63</xdr:row>
      <xdr:rowOff>25055</xdr:rowOff>
    </xdr:to>
    <xdr:sp macro="" textlink="">
      <xdr:nvSpPr>
        <xdr:cNvPr id="247" name="楕円 246"/>
        <xdr:cNvSpPr/>
      </xdr:nvSpPr>
      <xdr:spPr>
        <a:xfrm>
          <a:off x="8699500" y="107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141810</xdr:rowOff>
    </xdr:from>
    <xdr:to>
      <xdr:col>50</xdr:col>
      <xdr:colOff>114300</xdr:colOff>
      <xdr:row>62</xdr:row>
      <xdr:rowOff>145705</xdr:rowOff>
    </xdr:to>
    <xdr:cxnSp macro="">
      <xdr:nvCxnSpPr>
        <xdr:cNvPr id="248" name="直線コネクタ 247"/>
        <xdr:cNvCxnSpPr/>
      </xdr:nvCxnSpPr>
      <xdr:spPr>
        <a:xfrm flipV="1">
          <a:off x="8750300" y="10771710"/>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97027</xdr:rowOff>
    </xdr:from>
    <xdr:to>
      <xdr:col>41</xdr:col>
      <xdr:colOff>101600</xdr:colOff>
      <xdr:row>63</xdr:row>
      <xdr:rowOff>27177</xdr:rowOff>
    </xdr:to>
    <xdr:sp macro="" textlink="">
      <xdr:nvSpPr>
        <xdr:cNvPr id="249" name="楕円 248"/>
        <xdr:cNvSpPr/>
      </xdr:nvSpPr>
      <xdr:spPr>
        <a:xfrm>
          <a:off x="7810500" y="107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145705</xdr:rowOff>
    </xdr:from>
    <xdr:to>
      <xdr:col>45</xdr:col>
      <xdr:colOff>177800</xdr:colOff>
      <xdr:row>62</xdr:row>
      <xdr:rowOff>147827</xdr:rowOff>
    </xdr:to>
    <xdr:cxnSp macro="">
      <xdr:nvCxnSpPr>
        <xdr:cNvPr id="250" name="直線コネクタ 249"/>
        <xdr:cNvCxnSpPr/>
      </xdr:nvCxnSpPr>
      <xdr:spPr>
        <a:xfrm flipV="1">
          <a:off x="7861300" y="1077560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101722</xdr:rowOff>
    </xdr:from>
    <xdr:to>
      <xdr:col>36</xdr:col>
      <xdr:colOff>165100</xdr:colOff>
      <xdr:row>63</xdr:row>
      <xdr:rowOff>31872</xdr:rowOff>
    </xdr:to>
    <xdr:sp macro="" textlink="">
      <xdr:nvSpPr>
        <xdr:cNvPr id="251" name="楕円 250"/>
        <xdr:cNvSpPr/>
      </xdr:nvSpPr>
      <xdr:spPr>
        <a:xfrm>
          <a:off x="6921500" y="107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147827</xdr:rowOff>
    </xdr:from>
    <xdr:to>
      <xdr:col>41</xdr:col>
      <xdr:colOff>50800</xdr:colOff>
      <xdr:row>62</xdr:row>
      <xdr:rowOff>152522</xdr:rowOff>
    </xdr:to>
    <xdr:cxnSp macro="">
      <xdr:nvCxnSpPr>
        <xdr:cNvPr id="252" name="直線コネクタ 251"/>
        <xdr:cNvCxnSpPr/>
      </xdr:nvCxnSpPr>
      <xdr:spPr>
        <a:xfrm flipV="1">
          <a:off x="6972300" y="10777727"/>
          <a:ext cx="8890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12287</xdr:rowOff>
    </xdr:from>
    <xdr:ext cx="534377" cy="259045"/>
    <xdr:sp macro="" textlink="">
      <xdr:nvSpPr>
        <xdr:cNvPr id="257" name="n_1mainValue【橋りょう・トンネル】&#10;一人当たり有形固定資産（償却資産）額"/>
        <xdr:cNvSpPr txBox="1"/>
      </xdr:nvSpPr>
      <xdr:spPr>
        <a:xfrm>
          <a:off x="9359411" y="108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16182</xdr:rowOff>
    </xdr:from>
    <xdr:ext cx="534377" cy="259045"/>
    <xdr:sp macro="" textlink="">
      <xdr:nvSpPr>
        <xdr:cNvPr id="258" name="n_2mainValue【橋りょう・トンネル】&#10;一人当たり有形固定資産（償却資産）額"/>
        <xdr:cNvSpPr txBox="1"/>
      </xdr:nvSpPr>
      <xdr:spPr>
        <a:xfrm>
          <a:off x="8483111" y="108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18304</xdr:rowOff>
    </xdr:from>
    <xdr:ext cx="534377" cy="259045"/>
    <xdr:sp macro="" textlink="">
      <xdr:nvSpPr>
        <xdr:cNvPr id="259" name="n_3mainValue【橋りょう・トンネル】&#10;一人当たり有形固定資産（償却資産）額"/>
        <xdr:cNvSpPr txBox="1"/>
      </xdr:nvSpPr>
      <xdr:spPr>
        <a:xfrm>
          <a:off x="7594111" y="1081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22999</xdr:rowOff>
    </xdr:from>
    <xdr:ext cx="534377" cy="259045"/>
    <xdr:sp macro="" textlink="">
      <xdr:nvSpPr>
        <xdr:cNvPr id="260" name="n_4mainValue【橋りょう・トンネル】&#10;一人当たり有形固定資産（償却資産）額"/>
        <xdr:cNvSpPr txBox="1"/>
      </xdr:nvSpPr>
      <xdr:spPr>
        <a:xfrm>
          <a:off x="6705111" y="108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115315</xdr:rowOff>
    </xdr:from>
    <xdr:to>
      <xdr:col>24</xdr:col>
      <xdr:colOff>114300</xdr:colOff>
      <xdr:row>83</xdr:row>
      <xdr:rowOff>45465</xdr:rowOff>
    </xdr:to>
    <xdr:sp macro="" textlink="">
      <xdr:nvSpPr>
        <xdr:cNvPr id="299" name="楕円 298"/>
        <xdr:cNvSpPr/>
      </xdr:nvSpPr>
      <xdr:spPr>
        <a:xfrm>
          <a:off x="4584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93742</xdr:rowOff>
    </xdr:from>
    <xdr:ext cx="405111" cy="259045"/>
    <xdr:sp macro="" textlink="">
      <xdr:nvSpPr>
        <xdr:cNvPr id="300" name="【公営住宅】&#10;有形固定資産減価償却率該当値テキスト"/>
        <xdr:cNvSpPr txBox="1"/>
      </xdr:nvSpPr>
      <xdr:spPr>
        <a:xfrm>
          <a:off x="4673600"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99313</xdr:rowOff>
    </xdr:from>
    <xdr:to>
      <xdr:col>20</xdr:col>
      <xdr:colOff>38100</xdr:colOff>
      <xdr:row>83</xdr:row>
      <xdr:rowOff>29463</xdr:rowOff>
    </xdr:to>
    <xdr:sp macro="" textlink="">
      <xdr:nvSpPr>
        <xdr:cNvPr id="301" name="楕円 300"/>
        <xdr:cNvSpPr/>
      </xdr:nvSpPr>
      <xdr:spPr>
        <a:xfrm>
          <a:off x="3746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82</xdr:row>
      <xdr:rowOff>166115</xdr:rowOff>
    </xdr:to>
    <xdr:cxnSp macro="">
      <xdr:nvCxnSpPr>
        <xdr:cNvPr id="302" name="直線コネクタ 301"/>
        <xdr:cNvCxnSpPr/>
      </xdr:nvCxnSpPr>
      <xdr:spPr>
        <a:xfrm>
          <a:off x="3797300" y="1420901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81026</xdr:rowOff>
    </xdr:from>
    <xdr:to>
      <xdr:col>15</xdr:col>
      <xdr:colOff>101600</xdr:colOff>
      <xdr:row>83</xdr:row>
      <xdr:rowOff>11176</xdr:rowOff>
    </xdr:to>
    <xdr:sp macro="" textlink="">
      <xdr:nvSpPr>
        <xdr:cNvPr id="303" name="楕円 302"/>
        <xdr:cNvSpPr/>
      </xdr:nvSpPr>
      <xdr:spPr>
        <a:xfrm>
          <a:off x="2857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131826</xdr:rowOff>
    </xdr:from>
    <xdr:to>
      <xdr:col>19</xdr:col>
      <xdr:colOff>177800</xdr:colOff>
      <xdr:row>82</xdr:row>
      <xdr:rowOff>150113</xdr:rowOff>
    </xdr:to>
    <xdr:cxnSp macro="">
      <xdr:nvCxnSpPr>
        <xdr:cNvPr id="304" name="直線コネクタ 303"/>
        <xdr:cNvCxnSpPr/>
      </xdr:nvCxnSpPr>
      <xdr:spPr>
        <a:xfrm>
          <a:off x="2908300" y="1419072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62737</xdr:rowOff>
    </xdr:from>
    <xdr:to>
      <xdr:col>10</xdr:col>
      <xdr:colOff>165100</xdr:colOff>
      <xdr:row>82</xdr:row>
      <xdr:rowOff>164337</xdr:rowOff>
    </xdr:to>
    <xdr:sp macro="" textlink="">
      <xdr:nvSpPr>
        <xdr:cNvPr id="305" name="楕円 304"/>
        <xdr:cNvSpPr/>
      </xdr:nvSpPr>
      <xdr:spPr>
        <a:xfrm>
          <a:off x="1968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113537</xdr:rowOff>
    </xdr:from>
    <xdr:to>
      <xdr:col>15</xdr:col>
      <xdr:colOff>50800</xdr:colOff>
      <xdr:row>82</xdr:row>
      <xdr:rowOff>131826</xdr:rowOff>
    </xdr:to>
    <xdr:cxnSp macro="">
      <xdr:nvCxnSpPr>
        <xdr:cNvPr id="306" name="直線コネクタ 305"/>
        <xdr:cNvCxnSpPr/>
      </xdr:nvCxnSpPr>
      <xdr:spPr>
        <a:xfrm>
          <a:off x="2019300" y="141724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37592</xdr:rowOff>
    </xdr:from>
    <xdr:to>
      <xdr:col>6</xdr:col>
      <xdr:colOff>38100</xdr:colOff>
      <xdr:row>82</xdr:row>
      <xdr:rowOff>139192</xdr:rowOff>
    </xdr:to>
    <xdr:sp macro="" textlink="">
      <xdr:nvSpPr>
        <xdr:cNvPr id="307" name="楕円 306"/>
        <xdr:cNvSpPr/>
      </xdr:nvSpPr>
      <xdr:spPr>
        <a:xfrm>
          <a:off x="1079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88392</xdr:rowOff>
    </xdr:from>
    <xdr:to>
      <xdr:col>10</xdr:col>
      <xdr:colOff>114300</xdr:colOff>
      <xdr:row>82</xdr:row>
      <xdr:rowOff>113537</xdr:rowOff>
    </xdr:to>
    <xdr:cxnSp macro="">
      <xdr:nvCxnSpPr>
        <xdr:cNvPr id="308" name="直線コネクタ 307"/>
        <xdr:cNvCxnSpPr/>
      </xdr:nvCxnSpPr>
      <xdr:spPr>
        <a:xfrm>
          <a:off x="1130300" y="1414729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20590</xdr:rowOff>
    </xdr:from>
    <xdr:ext cx="405111" cy="259045"/>
    <xdr:sp macro="" textlink="">
      <xdr:nvSpPr>
        <xdr:cNvPr id="313" name="n_1mainValue【公営住宅】&#10;有形固定資産減価償却率"/>
        <xdr:cNvSpPr txBox="1"/>
      </xdr:nvSpPr>
      <xdr:spPr>
        <a:xfrm>
          <a:off x="35820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2303</xdr:rowOff>
    </xdr:from>
    <xdr:ext cx="405111" cy="259045"/>
    <xdr:sp macro="" textlink="">
      <xdr:nvSpPr>
        <xdr:cNvPr id="314" name="n_2mainValue【公営住宅】&#10;有形固定資産減価償却率"/>
        <xdr:cNvSpPr txBox="1"/>
      </xdr:nvSpPr>
      <xdr:spPr>
        <a:xfrm>
          <a:off x="2705744"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155464</xdr:rowOff>
    </xdr:from>
    <xdr:ext cx="405111" cy="259045"/>
    <xdr:sp macro="" textlink="">
      <xdr:nvSpPr>
        <xdr:cNvPr id="315" name="n_3mainValue【公営住宅】&#10;有形固定資産減価償却率"/>
        <xdr:cNvSpPr txBox="1"/>
      </xdr:nvSpPr>
      <xdr:spPr>
        <a:xfrm>
          <a:off x="1816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130319</xdr:rowOff>
    </xdr:from>
    <xdr:ext cx="405111" cy="259045"/>
    <xdr:sp macro="" textlink="">
      <xdr:nvSpPr>
        <xdr:cNvPr id="316" name="n_4mainValue【公営住宅】&#10;有形固定資産減価償却率"/>
        <xdr:cNvSpPr txBox="1"/>
      </xdr:nvSpPr>
      <xdr:spPr>
        <a:xfrm>
          <a:off x="927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73842</xdr:rowOff>
    </xdr:from>
    <xdr:to>
      <xdr:col>55</xdr:col>
      <xdr:colOff>50800</xdr:colOff>
      <xdr:row>85</xdr:row>
      <xdr:rowOff>3992</xdr:rowOff>
    </xdr:to>
    <xdr:sp macro="" textlink="">
      <xdr:nvSpPr>
        <xdr:cNvPr id="358" name="楕円 357"/>
        <xdr:cNvSpPr/>
      </xdr:nvSpPr>
      <xdr:spPr>
        <a:xfrm>
          <a:off x="10426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52269</xdr:rowOff>
    </xdr:from>
    <xdr:ext cx="469744" cy="259045"/>
    <xdr:sp macro="" textlink="">
      <xdr:nvSpPr>
        <xdr:cNvPr id="359" name="【公営住宅】&#10;一人当たり面積該当値テキスト"/>
        <xdr:cNvSpPr txBox="1"/>
      </xdr:nvSpPr>
      <xdr:spPr>
        <a:xfrm>
          <a:off x="10515600" y="1445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60" name="楕円 359"/>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124642</xdr:rowOff>
    </xdr:to>
    <xdr:cxnSp macro="">
      <xdr:nvCxnSpPr>
        <xdr:cNvPr id="361" name="直線コネクタ 360"/>
        <xdr:cNvCxnSpPr/>
      </xdr:nvCxnSpPr>
      <xdr:spPr>
        <a:xfrm>
          <a:off x="9639300" y="1452154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62" name="楕円 361"/>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119743</xdr:rowOff>
    </xdr:to>
    <xdr:cxnSp macro="">
      <xdr:nvCxnSpPr>
        <xdr:cNvPr id="363" name="直線コネクタ 362"/>
        <xdr:cNvCxnSpPr/>
      </xdr:nvCxnSpPr>
      <xdr:spPr>
        <a:xfrm>
          <a:off x="8750300" y="1451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62412</xdr:rowOff>
    </xdr:from>
    <xdr:to>
      <xdr:col>41</xdr:col>
      <xdr:colOff>101600</xdr:colOff>
      <xdr:row>84</xdr:row>
      <xdr:rowOff>164012</xdr:rowOff>
    </xdr:to>
    <xdr:sp macro="" textlink="">
      <xdr:nvSpPr>
        <xdr:cNvPr id="364" name="楕円 363"/>
        <xdr:cNvSpPr/>
      </xdr:nvSpPr>
      <xdr:spPr>
        <a:xfrm>
          <a:off x="781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113212</xdr:rowOff>
    </xdr:to>
    <xdr:cxnSp macro="">
      <xdr:nvCxnSpPr>
        <xdr:cNvPr id="365" name="直線コネクタ 364"/>
        <xdr:cNvCxnSpPr/>
      </xdr:nvCxnSpPr>
      <xdr:spPr>
        <a:xfrm>
          <a:off x="7861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62412</xdr:rowOff>
    </xdr:from>
    <xdr:to>
      <xdr:col>36</xdr:col>
      <xdr:colOff>165100</xdr:colOff>
      <xdr:row>84</xdr:row>
      <xdr:rowOff>164012</xdr:rowOff>
    </xdr:to>
    <xdr:sp macro="" textlink="">
      <xdr:nvSpPr>
        <xdr:cNvPr id="366" name="楕円 365"/>
        <xdr:cNvSpPr/>
      </xdr:nvSpPr>
      <xdr:spPr>
        <a:xfrm>
          <a:off x="6921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113212</xdr:rowOff>
    </xdr:from>
    <xdr:to>
      <xdr:col>41</xdr:col>
      <xdr:colOff>50800</xdr:colOff>
      <xdr:row>84</xdr:row>
      <xdr:rowOff>113212</xdr:rowOff>
    </xdr:to>
    <xdr:cxnSp macro="">
      <xdr:nvCxnSpPr>
        <xdr:cNvPr id="367" name="直線コネクタ 366"/>
        <xdr:cNvCxnSpPr/>
      </xdr:nvCxnSpPr>
      <xdr:spPr>
        <a:xfrm>
          <a:off x="6972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2" name="n_1mainValue【公営住宅】&#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155139</xdr:rowOff>
    </xdr:from>
    <xdr:ext cx="469744" cy="259045"/>
    <xdr:sp macro="" textlink="">
      <xdr:nvSpPr>
        <xdr:cNvPr id="373" name="n_2mainValue【公営住宅】&#10;一人当たり面積"/>
        <xdr:cNvSpPr txBox="1"/>
      </xdr:nvSpPr>
      <xdr:spPr>
        <a:xfrm>
          <a:off x="8515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155139</xdr:rowOff>
    </xdr:from>
    <xdr:ext cx="469744" cy="259045"/>
    <xdr:sp macro="" textlink="">
      <xdr:nvSpPr>
        <xdr:cNvPr id="374" name="n_3mainValue【公営住宅】&#10;一人当たり面積"/>
        <xdr:cNvSpPr txBox="1"/>
      </xdr:nvSpPr>
      <xdr:spPr>
        <a:xfrm>
          <a:off x="7626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155139</xdr:rowOff>
    </xdr:from>
    <xdr:ext cx="469744" cy="259045"/>
    <xdr:sp macro="" textlink="">
      <xdr:nvSpPr>
        <xdr:cNvPr id="375" name="n_4mainValue【公営住宅】&#10;一人当たり面積"/>
        <xdr:cNvSpPr txBox="1"/>
      </xdr:nvSpPr>
      <xdr:spPr>
        <a:xfrm>
          <a:off x="6737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19"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155702</xdr:rowOff>
    </xdr:from>
    <xdr:to>
      <xdr:col>85</xdr:col>
      <xdr:colOff>177800</xdr:colOff>
      <xdr:row>41</xdr:row>
      <xdr:rowOff>85852</xdr:rowOff>
    </xdr:to>
    <xdr:sp macro="" textlink="">
      <xdr:nvSpPr>
        <xdr:cNvPr id="430" name="楕円 429"/>
        <xdr:cNvSpPr/>
      </xdr:nvSpPr>
      <xdr:spPr>
        <a:xfrm>
          <a:off x="162687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70629</xdr:rowOff>
    </xdr:from>
    <xdr:ext cx="405111" cy="259045"/>
    <xdr:sp macro="" textlink="">
      <xdr:nvSpPr>
        <xdr:cNvPr id="431" name="【認定こども園・幼稚園・保育所】&#10;有形固定資産減価償却率該当値テキスト"/>
        <xdr:cNvSpPr txBox="1"/>
      </xdr:nvSpPr>
      <xdr:spPr>
        <a:xfrm>
          <a:off x="16357600" y="692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432" name="楕円 431"/>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35052</xdr:rowOff>
    </xdr:to>
    <xdr:cxnSp macro="">
      <xdr:nvCxnSpPr>
        <xdr:cNvPr id="433" name="直線コネクタ 432"/>
        <xdr:cNvCxnSpPr/>
      </xdr:nvCxnSpPr>
      <xdr:spPr>
        <a:xfrm>
          <a:off x="15481300" y="702564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71120</xdr:rowOff>
    </xdr:from>
    <xdr:to>
      <xdr:col>76</xdr:col>
      <xdr:colOff>165100</xdr:colOff>
      <xdr:row>41</xdr:row>
      <xdr:rowOff>1270</xdr:rowOff>
    </xdr:to>
    <xdr:sp macro="" textlink="">
      <xdr:nvSpPr>
        <xdr:cNvPr id="434" name="楕円 433"/>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40</xdr:row>
      <xdr:rowOff>167640</xdr:rowOff>
    </xdr:to>
    <xdr:cxnSp macro="">
      <xdr:nvCxnSpPr>
        <xdr:cNvPr id="435" name="直線コネクタ 434"/>
        <xdr:cNvCxnSpPr/>
      </xdr:nvCxnSpPr>
      <xdr:spPr>
        <a:xfrm>
          <a:off x="14592300" y="6979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34544</xdr:rowOff>
    </xdr:from>
    <xdr:to>
      <xdr:col>72</xdr:col>
      <xdr:colOff>38100</xdr:colOff>
      <xdr:row>40</xdr:row>
      <xdr:rowOff>136144</xdr:rowOff>
    </xdr:to>
    <xdr:sp macro="" textlink="">
      <xdr:nvSpPr>
        <xdr:cNvPr id="436" name="楕円 435"/>
        <xdr:cNvSpPr/>
      </xdr:nvSpPr>
      <xdr:spPr>
        <a:xfrm>
          <a:off x="1365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85344</xdr:rowOff>
    </xdr:from>
    <xdr:to>
      <xdr:col>76</xdr:col>
      <xdr:colOff>114300</xdr:colOff>
      <xdr:row>40</xdr:row>
      <xdr:rowOff>121920</xdr:rowOff>
    </xdr:to>
    <xdr:cxnSp macro="">
      <xdr:nvCxnSpPr>
        <xdr:cNvPr id="437" name="直線コネクタ 436"/>
        <xdr:cNvCxnSpPr/>
      </xdr:nvCxnSpPr>
      <xdr:spPr>
        <a:xfrm>
          <a:off x="13703300" y="6943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157988</xdr:rowOff>
    </xdr:from>
    <xdr:to>
      <xdr:col>67</xdr:col>
      <xdr:colOff>101600</xdr:colOff>
      <xdr:row>40</xdr:row>
      <xdr:rowOff>88138</xdr:rowOff>
    </xdr:to>
    <xdr:sp macro="" textlink="">
      <xdr:nvSpPr>
        <xdr:cNvPr id="438" name="楕円 437"/>
        <xdr:cNvSpPr/>
      </xdr:nvSpPr>
      <xdr:spPr>
        <a:xfrm>
          <a:off x="12763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37338</xdr:rowOff>
    </xdr:from>
    <xdr:to>
      <xdr:col>71</xdr:col>
      <xdr:colOff>177800</xdr:colOff>
      <xdr:row>40</xdr:row>
      <xdr:rowOff>85344</xdr:rowOff>
    </xdr:to>
    <xdr:cxnSp macro="">
      <xdr:nvCxnSpPr>
        <xdr:cNvPr id="439" name="直線コネクタ 438"/>
        <xdr:cNvCxnSpPr/>
      </xdr:nvCxnSpPr>
      <xdr:spPr>
        <a:xfrm>
          <a:off x="12814300" y="68953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0" name="n_1aveValue【認定こども園・幼稚園・保育所】&#10;有形固定資産減価償却率"/>
        <xdr:cNvSpPr txBox="1"/>
      </xdr:nvSpPr>
      <xdr:spPr>
        <a:xfrm>
          <a:off x="15266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1" name="n_2aveValue【認定こども園・幼稚園・保育所】&#10;有形固定資産減価償却率"/>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2" name="n_3aveValue【認定こども園・幼稚園・保育所】&#10;有形固定資産減価償却率"/>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3"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38117</xdr:rowOff>
    </xdr:from>
    <xdr:ext cx="405111" cy="259045"/>
    <xdr:sp macro="" textlink="">
      <xdr:nvSpPr>
        <xdr:cNvPr id="444" name="n_1mainValue【認定こども園・幼稚園・保育所】&#10;有形固定資産減価償却率"/>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163847</xdr:rowOff>
    </xdr:from>
    <xdr:ext cx="405111" cy="259045"/>
    <xdr:sp macro="" textlink="">
      <xdr:nvSpPr>
        <xdr:cNvPr id="445" name="n_2mainValue【認定こども園・幼稚園・保育所】&#10;有形固定資産減価償却率"/>
        <xdr:cNvSpPr txBox="1"/>
      </xdr:nvSpPr>
      <xdr:spPr>
        <a:xfrm>
          <a:off x="14389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127271</xdr:rowOff>
    </xdr:from>
    <xdr:ext cx="405111" cy="259045"/>
    <xdr:sp macro="" textlink="">
      <xdr:nvSpPr>
        <xdr:cNvPr id="446" name="n_3mainValue【認定こども園・幼稚園・保育所】&#10;有形固定資産減価償却率"/>
        <xdr:cNvSpPr txBox="1"/>
      </xdr:nvSpPr>
      <xdr:spPr>
        <a:xfrm>
          <a:off x="135007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79265</xdr:rowOff>
    </xdr:from>
    <xdr:ext cx="405111" cy="259045"/>
    <xdr:sp macro="" textlink="">
      <xdr:nvSpPr>
        <xdr:cNvPr id="447" name="n_4mainValue【認定こども園・幼稚園・保育所】&#10;有形固定資産減価償却率"/>
        <xdr:cNvSpPr txBox="1"/>
      </xdr:nvSpPr>
      <xdr:spPr>
        <a:xfrm>
          <a:off x="1261174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485" name="楕円 484"/>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486" name="【認定こども園・幼稚園・保育所】&#10;一人当たり面積該当値テキスト"/>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87" name="楕円 486"/>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112776</xdr:rowOff>
    </xdr:to>
    <xdr:cxnSp macro="">
      <xdr:nvCxnSpPr>
        <xdr:cNvPr id="488" name="直線コネクタ 487"/>
        <xdr:cNvCxnSpPr/>
      </xdr:nvCxnSpPr>
      <xdr:spPr>
        <a:xfrm>
          <a:off x="21323300" y="697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61976</xdr:rowOff>
    </xdr:from>
    <xdr:to>
      <xdr:col>107</xdr:col>
      <xdr:colOff>101600</xdr:colOff>
      <xdr:row>40</xdr:row>
      <xdr:rowOff>163576</xdr:rowOff>
    </xdr:to>
    <xdr:sp macro="" textlink="">
      <xdr:nvSpPr>
        <xdr:cNvPr id="489" name="楕円 488"/>
        <xdr:cNvSpPr/>
      </xdr:nvSpPr>
      <xdr:spPr>
        <a:xfrm>
          <a:off x="20383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40</xdr:row>
      <xdr:rowOff>112776</xdr:rowOff>
    </xdr:to>
    <xdr:cxnSp macro="">
      <xdr:nvCxnSpPr>
        <xdr:cNvPr id="490" name="直線コネクタ 489"/>
        <xdr:cNvCxnSpPr/>
      </xdr:nvCxnSpPr>
      <xdr:spPr>
        <a:xfrm>
          <a:off x="20434300" y="697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91" name="楕円 490"/>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112776</xdr:rowOff>
    </xdr:from>
    <xdr:to>
      <xdr:col>107</xdr:col>
      <xdr:colOff>50800</xdr:colOff>
      <xdr:row>40</xdr:row>
      <xdr:rowOff>117348</xdr:rowOff>
    </xdr:to>
    <xdr:cxnSp macro="">
      <xdr:nvCxnSpPr>
        <xdr:cNvPr id="492" name="直線コネクタ 491"/>
        <xdr:cNvCxnSpPr/>
      </xdr:nvCxnSpPr>
      <xdr:spPr>
        <a:xfrm flipV="1">
          <a:off x="19545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66548</xdr:rowOff>
    </xdr:from>
    <xdr:to>
      <xdr:col>98</xdr:col>
      <xdr:colOff>38100</xdr:colOff>
      <xdr:row>40</xdr:row>
      <xdr:rowOff>168148</xdr:rowOff>
    </xdr:to>
    <xdr:sp macro="" textlink="">
      <xdr:nvSpPr>
        <xdr:cNvPr id="493" name="楕円 492"/>
        <xdr:cNvSpPr/>
      </xdr:nvSpPr>
      <xdr:spPr>
        <a:xfrm>
          <a:off x="18605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117348</xdr:rowOff>
    </xdr:from>
    <xdr:to>
      <xdr:col>102</xdr:col>
      <xdr:colOff>114300</xdr:colOff>
      <xdr:row>40</xdr:row>
      <xdr:rowOff>117348</xdr:rowOff>
    </xdr:to>
    <xdr:cxnSp macro="">
      <xdr:nvCxnSpPr>
        <xdr:cNvPr id="494" name="直線コネクタ 493"/>
        <xdr:cNvCxnSpPr/>
      </xdr:nvCxnSpPr>
      <xdr:spPr>
        <a:xfrm>
          <a:off x="18656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499" name="n_1mainValue【認定こども園・幼稚園・保育所】&#10;一人当たり面積"/>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154703</xdr:rowOff>
    </xdr:from>
    <xdr:ext cx="469744" cy="259045"/>
    <xdr:sp macro="" textlink="">
      <xdr:nvSpPr>
        <xdr:cNvPr id="500" name="n_2mainValue【認定こども園・幼稚園・保育所】&#10;一人当たり面積"/>
        <xdr:cNvSpPr txBox="1"/>
      </xdr:nvSpPr>
      <xdr:spPr>
        <a:xfrm>
          <a:off x="20199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501" name="n_3mainValue【認定こども園・幼稚園・保育所】&#10;一人当たり面積"/>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159275</xdr:rowOff>
    </xdr:from>
    <xdr:ext cx="469744" cy="259045"/>
    <xdr:sp macro="" textlink="">
      <xdr:nvSpPr>
        <xdr:cNvPr id="502" name="n_4mainValue【認定こども園・幼稚園・保育所】&#10;一人当たり面積"/>
        <xdr:cNvSpPr txBox="1"/>
      </xdr:nvSpPr>
      <xdr:spPr>
        <a:xfrm>
          <a:off x="18421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45" name="楕円 544"/>
        <xdr:cNvSpPr/>
      </xdr:nvSpPr>
      <xdr:spPr>
        <a:xfrm>
          <a:off x="16268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118671</xdr:rowOff>
    </xdr:from>
    <xdr:ext cx="405111" cy="259045"/>
    <xdr:sp macro="" textlink="">
      <xdr:nvSpPr>
        <xdr:cNvPr id="546" name="【学校施設】&#10;有形固定資産減価償却率該当値テキスト"/>
        <xdr:cNvSpPr txBox="1"/>
      </xdr:nvSpPr>
      <xdr:spPr>
        <a:xfrm>
          <a:off x="16357600"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7" name="楕円 546"/>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19594</xdr:rowOff>
    </xdr:to>
    <xdr:cxnSp macro="">
      <xdr:nvCxnSpPr>
        <xdr:cNvPr id="548" name="直線コネクタ 547"/>
        <xdr:cNvCxnSpPr/>
      </xdr:nvCxnSpPr>
      <xdr:spPr>
        <a:xfrm>
          <a:off x="15481300" y="102870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136978</xdr:rowOff>
    </xdr:from>
    <xdr:to>
      <xdr:col>76</xdr:col>
      <xdr:colOff>165100</xdr:colOff>
      <xdr:row>60</xdr:row>
      <xdr:rowOff>67128</xdr:rowOff>
    </xdr:to>
    <xdr:sp macro="" textlink="">
      <xdr:nvSpPr>
        <xdr:cNvPr id="549" name="楕円 548"/>
        <xdr:cNvSpPr/>
      </xdr:nvSpPr>
      <xdr:spPr>
        <a:xfrm>
          <a:off x="14541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16328</xdr:rowOff>
    </xdr:to>
    <xdr:cxnSp macro="">
      <xdr:nvCxnSpPr>
        <xdr:cNvPr id="550" name="直線コネクタ 549"/>
        <xdr:cNvCxnSpPr/>
      </xdr:nvCxnSpPr>
      <xdr:spPr>
        <a:xfrm flipV="1">
          <a:off x="14592300" y="10287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51" name="楕円 550"/>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16328</xdr:rowOff>
    </xdr:to>
    <xdr:cxnSp macro="">
      <xdr:nvCxnSpPr>
        <xdr:cNvPr id="552" name="直線コネクタ 551"/>
        <xdr:cNvCxnSpPr/>
      </xdr:nvCxnSpPr>
      <xdr:spPr>
        <a:xfrm>
          <a:off x="13703300" y="10287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553" name="楕円 552"/>
        <xdr:cNvSpPr/>
      </xdr:nvSpPr>
      <xdr:spPr>
        <a:xfrm>
          <a:off x="12763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158387</xdr:rowOff>
    </xdr:from>
    <xdr:to>
      <xdr:col>71</xdr:col>
      <xdr:colOff>177800</xdr:colOff>
      <xdr:row>60</xdr:row>
      <xdr:rowOff>0</xdr:rowOff>
    </xdr:to>
    <xdr:cxnSp macro="">
      <xdr:nvCxnSpPr>
        <xdr:cNvPr id="554" name="直線コネクタ 553"/>
        <xdr:cNvCxnSpPr/>
      </xdr:nvCxnSpPr>
      <xdr:spPr>
        <a:xfrm>
          <a:off x="12814300" y="102739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54990</xdr:rowOff>
    </xdr:from>
    <xdr:ext cx="405111" cy="259045"/>
    <xdr:sp macro="" textlink="">
      <xdr:nvSpPr>
        <xdr:cNvPr id="555" name="n_1aveValue【学校施設】&#10;有形固定資産減価償却率"/>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6" name="n_2aveValue【学校施設】&#10;有形固定資産減価償却率"/>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57"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58"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559" name="n_1main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58255</xdr:rowOff>
    </xdr:from>
    <xdr:ext cx="405111" cy="259045"/>
    <xdr:sp macro="" textlink="">
      <xdr:nvSpPr>
        <xdr:cNvPr id="560" name="n_2mainValue【学校施設】&#10;有形固定資産減価償却率"/>
        <xdr:cNvSpPr txBox="1"/>
      </xdr:nvSpPr>
      <xdr:spPr>
        <a:xfrm>
          <a:off x="14389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61" name="n_3main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28864</xdr:rowOff>
    </xdr:from>
    <xdr:ext cx="405111" cy="259045"/>
    <xdr:sp macro="" textlink="">
      <xdr:nvSpPr>
        <xdr:cNvPr id="562" name="n_4mainValue【学校施設】&#10;有形固定資産減価償却率"/>
        <xdr:cNvSpPr txBox="1"/>
      </xdr:nvSpPr>
      <xdr:spPr>
        <a:xfrm>
          <a:off x="12611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161307</xdr:rowOff>
    </xdr:from>
    <xdr:ext cx="469744" cy="259045"/>
    <xdr:sp macro="" textlink="">
      <xdr:nvSpPr>
        <xdr:cNvPr id="592" name="【学校施設】&#10;一人当たり面積平均値テキスト"/>
        <xdr:cNvSpPr txBox="1"/>
      </xdr:nvSpPr>
      <xdr:spPr>
        <a:xfrm>
          <a:off x="22199600" y="1044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156210</xdr:rowOff>
    </xdr:from>
    <xdr:to>
      <xdr:col>116</xdr:col>
      <xdr:colOff>114300</xdr:colOff>
      <xdr:row>60</xdr:row>
      <xdr:rowOff>86360</xdr:rowOff>
    </xdr:to>
    <xdr:sp macro="" textlink="">
      <xdr:nvSpPr>
        <xdr:cNvPr id="603" name="楕円 602"/>
        <xdr:cNvSpPr/>
      </xdr:nvSpPr>
      <xdr:spPr>
        <a:xfrm>
          <a:off x="221107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7637</xdr:rowOff>
    </xdr:from>
    <xdr:ext cx="469744" cy="259045"/>
    <xdr:sp macro="" textlink="">
      <xdr:nvSpPr>
        <xdr:cNvPr id="604" name="【学校施設】&#10;一人当たり面積該当値テキスト"/>
        <xdr:cNvSpPr txBox="1"/>
      </xdr:nvSpPr>
      <xdr:spPr>
        <a:xfrm>
          <a:off x="22199600"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167640</xdr:rowOff>
    </xdr:from>
    <xdr:to>
      <xdr:col>112</xdr:col>
      <xdr:colOff>38100</xdr:colOff>
      <xdr:row>60</xdr:row>
      <xdr:rowOff>97790</xdr:rowOff>
    </xdr:to>
    <xdr:sp macro="" textlink="">
      <xdr:nvSpPr>
        <xdr:cNvPr id="605" name="楕円 604"/>
        <xdr:cNvSpPr/>
      </xdr:nvSpPr>
      <xdr:spPr>
        <a:xfrm>
          <a:off x="212725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35560</xdr:rowOff>
    </xdr:from>
    <xdr:to>
      <xdr:col>116</xdr:col>
      <xdr:colOff>63500</xdr:colOff>
      <xdr:row>60</xdr:row>
      <xdr:rowOff>46990</xdr:rowOff>
    </xdr:to>
    <xdr:cxnSp macro="">
      <xdr:nvCxnSpPr>
        <xdr:cNvPr id="606" name="直線コネクタ 605"/>
        <xdr:cNvCxnSpPr/>
      </xdr:nvCxnSpPr>
      <xdr:spPr>
        <a:xfrm flipV="1">
          <a:off x="21323300" y="10322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8890</xdr:rowOff>
    </xdr:from>
    <xdr:to>
      <xdr:col>107</xdr:col>
      <xdr:colOff>101600</xdr:colOff>
      <xdr:row>60</xdr:row>
      <xdr:rowOff>110490</xdr:rowOff>
    </xdr:to>
    <xdr:sp macro="" textlink="">
      <xdr:nvSpPr>
        <xdr:cNvPr id="607" name="楕円 606"/>
        <xdr:cNvSpPr/>
      </xdr:nvSpPr>
      <xdr:spPr>
        <a:xfrm>
          <a:off x="20383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46990</xdr:rowOff>
    </xdr:from>
    <xdr:to>
      <xdr:col>111</xdr:col>
      <xdr:colOff>177800</xdr:colOff>
      <xdr:row>60</xdr:row>
      <xdr:rowOff>59690</xdr:rowOff>
    </xdr:to>
    <xdr:cxnSp macro="">
      <xdr:nvCxnSpPr>
        <xdr:cNvPr id="608" name="直線コネクタ 607"/>
        <xdr:cNvCxnSpPr/>
      </xdr:nvCxnSpPr>
      <xdr:spPr>
        <a:xfrm flipV="1">
          <a:off x="20434300" y="1033399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16510</xdr:rowOff>
    </xdr:from>
    <xdr:to>
      <xdr:col>102</xdr:col>
      <xdr:colOff>165100</xdr:colOff>
      <xdr:row>60</xdr:row>
      <xdr:rowOff>118110</xdr:rowOff>
    </xdr:to>
    <xdr:sp macro="" textlink="">
      <xdr:nvSpPr>
        <xdr:cNvPr id="609" name="楕円 608"/>
        <xdr:cNvSpPr/>
      </xdr:nvSpPr>
      <xdr:spPr>
        <a:xfrm>
          <a:off x="19494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59690</xdr:rowOff>
    </xdr:from>
    <xdr:to>
      <xdr:col>107</xdr:col>
      <xdr:colOff>50800</xdr:colOff>
      <xdr:row>60</xdr:row>
      <xdr:rowOff>67310</xdr:rowOff>
    </xdr:to>
    <xdr:cxnSp macro="">
      <xdr:nvCxnSpPr>
        <xdr:cNvPr id="610" name="直線コネクタ 609"/>
        <xdr:cNvCxnSpPr/>
      </xdr:nvCxnSpPr>
      <xdr:spPr>
        <a:xfrm flipV="1">
          <a:off x="19545300" y="10346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11430</xdr:rowOff>
    </xdr:from>
    <xdr:to>
      <xdr:col>98</xdr:col>
      <xdr:colOff>38100</xdr:colOff>
      <xdr:row>60</xdr:row>
      <xdr:rowOff>113030</xdr:rowOff>
    </xdr:to>
    <xdr:sp macro="" textlink="">
      <xdr:nvSpPr>
        <xdr:cNvPr id="611" name="楕円 610"/>
        <xdr:cNvSpPr/>
      </xdr:nvSpPr>
      <xdr:spPr>
        <a:xfrm>
          <a:off x="18605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62230</xdr:rowOff>
    </xdr:from>
    <xdr:to>
      <xdr:col>102</xdr:col>
      <xdr:colOff>114300</xdr:colOff>
      <xdr:row>60</xdr:row>
      <xdr:rowOff>67310</xdr:rowOff>
    </xdr:to>
    <xdr:cxnSp macro="">
      <xdr:nvCxnSpPr>
        <xdr:cNvPr id="612" name="直線コネクタ 611"/>
        <xdr:cNvCxnSpPr/>
      </xdr:nvCxnSpPr>
      <xdr:spPr>
        <a:xfrm>
          <a:off x="18656300" y="103492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13" name="n_1aveValue【学校施設】&#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614" name="n_2aveValue【学校施設】&#10;一人当たり面積"/>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118127</xdr:rowOff>
    </xdr:from>
    <xdr:ext cx="469744" cy="259045"/>
    <xdr:sp macro="" textlink="">
      <xdr:nvSpPr>
        <xdr:cNvPr id="615" name="n_3aveValue【学校施設】&#10;一人当たり面積"/>
        <xdr:cNvSpPr txBox="1"/>
      </xdr:nvSpPr>
      <xdr:spPr>
        <a:xfrm>
          <a:off x="19310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133367</xdr:rowOff>
    </xdr:from>
    <xdr:ext cx="469744" cy="259045"/>
    <xdr:sp macro="" textlink="">
      <xdr:nvSpPr>
        <xdr:cNvPr id="616" name="n_4aveValue【学校施設】&#10;一人当たり面積"/>
        <xdr:cNvSpPr txBox="1"/>
      </xdr:nvSpPr>
      <xdr:spPr>
        <a:xfrm>
          <a:off x="18421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114317</xdr:rowOff>
    </xdr:from>
    <xdr:ext cx="469744" cy="259045"/>
    <xdr:sp macro="" textlink="">
      <xdr:nvSpPr>
        <xdr:cNvPr id="617" name="n_1mainValue【学校施設】&#10;一人当たり面積"/>
        <xdr:cNvSpPr txBox="1"/>
      </xdr:nvSpPr>
      <xdr:spPr>
        <a:xfrm>
          <a:off x="21075727" y="100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127017</xdr:rowOff>
    </xdr:from>
    <xdr:ext cx="469744" cy="259045"/>
    <xdr:sp macro="" textlink="">
      <xdr:nvSpPr>
        <xdr:cNvPr id="618" name="n_2mainValue【学校施設】&#10;一人当たり面積"/>
        <xdr:cNvSpPr txBox="1"/>
      </xdr:nvSpPr>
      <xdr:spPr>
        <a:xfrm>
          <a:off x="2019942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134637</xdr:rowOff>
    </xdr:from>
    <xdr:ext cx="469744" cy="259045"/>
    <xdr:sp macro="" textlink="">
      <xdr:nvSpPr>
        <xdr:cNvPr id="619" name="n_3mainValue【学校施設】&#10;一人当たり面積"/>
        <xdr:cNvSpPr txBox="1"/>
      </xdr:nvSpPr>
      <xdr:spPr>
        <a:xfrm>
          <a:off x="19310427" y="100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129557</xdr:rowOff>
    </xdr:from>
    <xdr:ext cx="469744" cy="259045"/>
    <xdr:sp macro="" textlink="">
      <xdr:nvSpPr>
        <xdr:cNvPr id="620" name="n_4mainValue【学校施設】&#10;一人当たり面積"/>
        <xdr:cNvSpPr txBox="1"/>
      </xdr:nvSpPr>
      <xdr:spPr>
        <a:xfrm>
          <a:off x="184214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648" name="【児童館】&#10;有形固定資産減価償却率平均値テキスト"/>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58165</xdr:rowOff>
    </xdr:from>
    <xdr:to>
      <xdr:col>85</xdr:col>
      <xdr:colOff>177800</xdr:colOff>
      <xdr:row>82</xdr:row>
      <xdr:rowOff>159765</xdr:rowOff>
    </xdr:to>
    <xdr:sp macro="" textlink="">
      <xdr:nvSpPr>
        <xdr:cNvPr id="659" name="楕円 658"/>
        <xdr:cNvSpPr/>
      </xdr:nvSpPr>
      <xdr:spPr>
        <a:xfrm>
          <a:off x="162687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36592</xdr:rowOff>
    </xdr:from>
    <xdr:ext cx="405111" cy="259045"/>
    <xdr:sp macro="" textlink="">
      <xdr:nvSpPr>
        <xdr:cNvPr id="660" name="【児童館】&#10;有形固定資産減価償却率該当値テキスト"/>
        <xdr:cNvSpPr txBox="1"/>
      </xdr:nvSpPr>
      <xdr:spPr>
        <a:xfrm>
          <a:off x="16357600"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xdr:rowOff>
    </xdr:from>
    <xdr:to>
      <xdr:col>81</xdr:col>
      <xdr:colOff>101600</xdr:colOff>
      <xdr:row>82</xdr:row>
      <xdr:rowOff>114046</xdr:rowOff>
    </xdr:to>
    <xdr:sp macro="" textlink="">
      <xdr:nvSpPr>
        <xdr:cNvPr id="661" name="楕円 660"/>
        <xdr:cNvSpPr/>
      </xdr:nvSpPr>
      <xdr:spPr>
        <a:xfrm>
          <a:off x="15430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63246</xdr:rowOff>
    </xdr:from>
    <xdr:to>
      <xdr:col>85</xdr:col>
      <xdr:colOff>127000</xdr:colOff>
      <xdr:row>82</xdr:row>
      <xdr:rowOff>108965</xdr:rowOff>
    </xdr:to>
    <xdr:cxnSp macro="">
      <xdr:nvCxnSpPr>
        <xdr:cNvPr id="662" name="直線コネクタ 661"/>
        <xdr:cNvCxnSpPr/>
      </xdr:nvCxnSpPr>
      <xdr:spPr>
        <a:xfrm>
          <a:off x="15481300" y="1412214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138176</xdr:rowOff>
    </xdr:from>
    <xdr:to>
      <xdr:col>76</xdr:col>
      <xdr:colOff>165100</xdr:colOff>
      <xdr:row>82</xdr:row>
      <xdr:rowOff>68326</xdr:rowOff>
    </xdr:to>
    <xdr:sp macro="" textlink="">
      <xdr:nvSpPr>
        <xdr:cNvPr id="663" name="楕円 662"/>
        <xdr:cNvSpPr/>
      </xdr:nvSpPr>
      <xdr:spPr>
        <a:xfrm>
          <a:off x="145415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17526</xdr:rowOff>
    </xdr:from>
    <xdr:to>
      <xdr:col>81</xdr:col>
      <xdr:colOff>50800</xdr:colOff>
      <xdr:row>82</xdr:row>
      <xdr:rowOff>63246</xdr:rowOff>
    </xdr:to>
    <xdr:cxnSp macro="">
      <xdr:nvCxnSpPr>
        <xdr:cNvPr id="664" name="直線コネクタ 663"/>
        <xdr:cNvCxnSpPr/>
      </xdr:nvCxnSpPr>
      <xdr:spPr>
        <a:xfrm>
          <a:off x="14592300" y="140764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87885</xdr:rowOff>
    </xdr:from>
    <xdr:to>
      <xdr:col>72</xdr:col>
      <xdr:colOff>38100</xdr:colOff>
      <xdr:row>82</xdr:row>
      <xdr:rowOff>18035</xdr:rowOff>
    </xdr:to>
    <xdr:sp macro="" textlink="">
      <xdr:nvSpPr>
        <xdr:cNvPr id="665" name="楕円 664"/>
        <xdr:cNvSpPr/>
      </xdr:nvSpPr>
      <xdr:spPr>
        <a:xfrm>
          <a:off x="13652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138685</xdr:rowOff>
    </xdr:from>
    <xdr:to>
      <xdr:col>76</xdr:col>
      <xdr:colOff>114300</xdr:colOff>
      <xdr:row>82</xdr:row>
      <xdr:rowOff>17526</xdr:rowOff>
    </xdr:to>
    <xdr:cxnSp macro="">
      <xdr:nvCxnSpPr>
        <xdr:cNvPr id="666" name="直線コネクタ 665"/>
        <xdr:cNvCxnSpPr/>
      </xdr:nvCxnSpPr>
      <xdr:spPr>
        <a:xfrm>
          <a:off x="13703300" y="1402613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37592</xdr:rowOff>
    </xdr:from>
    <xdr:to>
      <xdr:col>67</xdr:col>
      <xdr:colOff>101600</xdr:colOff>
      <xdr:row>81</xdr:row>
      <xdr:rowOff>139192</xdr:rowOff>
    </xdr:to>
    <xdr:sp macro="" textlink="">
      <xdr:nvSpPr>
        <xdr:cNvPr id="667" name="楕円 666"/>
        <xdr:cNvSpPr/>
      </xdr:nvSpPr>
      <xdr:spPr>
        <a:xfrm>
          <a:off x="12763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88392</xdr:rowOff>
    </xdr:from>
    <xdr:to>
      <xdr:col>71</xdr:col>
      <xdr:colOff>177800</xdr:colOff>
      <xdr:row>81</xdr:row>
      <xdr:rowOff>138685</xdr:rowOff>
    </xdr:to>
    <xdr:cxnSp macro="">
      <xdr:nvCxnSpPr>
        <xdr:cNvPr id="668" name="直線コネクタ 667"/>
        <xdr:cNvCxnSpPr/>
      </xdr:nvCxnSpPr>
      <xdr:spPr>
        <a:xfrm>
          <a:off x="12814300" y="139758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130573</xdr:rowOff>
    </xdr:from>
    <xdr:ext cx="405111" cy="259045"/>
    <xdr:sp macro="" textlink="">
      <xdr:nvSpPr>
        <xdr:cNvPr id="669" name="n_1aveValue【児童館】&#10;有形固定資産減価償却率"/>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0" name="n_2aveValue【児童館】&#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1" name="n_3aveValue【児童館】&#10;有形固定資産減価償却率"/>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72" name="n_4aveValue【児童館】&#10;有形固定資産減価償却率"/>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105173</xdr:rowOff>
    </xdr:from>
    <xdr:ext cx="405111" cy="259045"/>
    <xdr:sp macro="" textlink="">
      <xdr:nvSpPr>
        <xdr:cNvPr id="673" name="n_1mainValue【児童館】&#10;有形固定資産減価償却率"/>
        <xdr:cNvSpPr txBox="1"/>
      </xdr:nvSpPr>
      <xdr:spPr>
        <a:xfrm>
          <a:off x="15266044"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59453</xdr:rowOff>
    </xdr:from>
    <xdr:ext cx="405111" cy="259045"/>
    <xdr:sp macro="" textlink="">
      <xdr:nvSpPr>
        <xdr:cNvPr id="674" name="n_2mainValue【児童館】&#10;有形固定資産減価償却率"/>
        <xdr:cNvSpPr txBox="1"/>
      </xdr:nvSpPr>
      <xdr:spPr>
        <a:xfrm>
          <a:off x="14389744"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9162</xdr:rowOff>
    </xdr:from>
    <xdr:ext cx="405111" cy="259045"/>
    <xdr:sp macro="" textlink="">
      <xdr:nvSpPr>
        <xdr:cNvPr id="675" name="n_3mainValue【児童館】&#10;有形固定資産減価償却率"/>
        <xdr:cNvSpPr txBox="1"/>
      </xdr:nvSpPr>
      <xdr:spPr>
        <a:xfrm>
          <a:off x="13500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130319</xdr:rowOff>
    </xdr:from>
    <xdr:ext cx="405111" cy="259045"/>
    <xdr:sp macro="" textlink="">
      <xdr:nvSpPr>
        <xdr:cNvPr id="676" name="n_4mainValue【児童館】&#10;有形固定資産減価償却率"/>
        <xdr:cNvSpPr txBox="1"/>
      </xdr:nvSpPr>
      <xdr:spPr>
        <a:xfrm>
          <a:off x="126117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5"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6" name="楕円 715"/>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717" name="【児童館】&#10;一人当たり面積該当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718" name="楕円 717"/>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719" name="直線コネクタ 718"/>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20" name="楕円 719"/>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721" name="直線コネクタ 720"/>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22" name="楕円 721"/>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723" name="直線コネクタ 722"/>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24" name="楕円 723"/>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725" name="直線コネクタ 724"/>
        <xdr:cNvCxnSpPr/>
      </xdr:nvCxnSpPr>
      <xdr:spPr>
        <a:xfrm>
          <a:off x="18656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26" name="n_1ave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7"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8"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29" name="n_4aveValue【児童館】&#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730" name="n_1main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31" name="n_2main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main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33" name="n_4mainValue【児童館】&#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153433</xdr:rowOff>
    </xdr:from>
    <xdr:ext cx="405111" cy="259045"/>
    <xdr:sp macro="" textlink="">
      <xdr:nvSpPr>
        <xdr:cNvPr id="761" name="【公民館】&#10;有形固定資産減価償却率平均値テキスト"/>
        <xdr:cNvSpPr txBox="1"/>
      </xdr:nvSpPr>
      <xdr:spPr>
        <a:xfrm>
          <a:off x="16357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772" name="楕円 771"/>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100347</xdr:rowOff>
    </xdr:from>
    <xdr:ext cx="405111" cy="259045"/>
    <xdr:sp macro="" textlink="">
      <xdr:nvSpPr>
        <xdr:cNvPr id="773" name="【公民館】&#10;有形固定資産減価償却率該当値テキスト"/>
        <xdr:cNvSpPr txBox="1"/>
      </xdr:nvSpPr>
      <xdr:spPr>
        <a:xfrm>
          <a:off x="16357600" y="182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148844</xdr:rowOff>
    </xdr:from>
    <xdr:to>
      <xdr:col>81</xdr:col>
      <xdr:colOff>101600</xdr:colOff>
      <xdr:row>107</xdr:row>
      <xdr:rowOff>78994</xdr:rowOff>
    </xdr:to>
    <xdr:sp macro="" textlink="">
      <xdr:nvSpPr>
        <xdr:cNvPr id="774" name="楕円 773"/>
        <xdr:cNvSpPr/>
      </xdr:nvSpPr>
      <xdr:spPr>
        <a:xfrm>
          <a:off x="15430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28194</xdr:rowOff>
    </xdr:from>
    <xdr:to>
      <xdr:col>85</xdr:col>
      <xdr:colOff>127000</xdr:colOff>
      <xdr:row>107</xdr:row>
      <xdr:rowOff>64770</xdr:rowOff>
    </xdr:to>
    <xdr:cxnSp macro="">
      <xdr:nvCxnSpPr>
        <xdr:cNvPr id="775" name="直線コネクタ 774"/>
        <xdr:cNvCxnSpPr/>
      </xdr:nvCxnSpPr>
      <xdr:spPr>
        <a:xfrm>
          <a:off x="15481300" y="18373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112268</xdr:rowOff>
    </xdr:from>
    <xdr:to>
      <xdr:col>76</xdr:col>
      <xdr:colOff>165100</xdr:colOff>
      <xdr:row>107</xdr:row>
      <xdr:rowOff>42418</xdr:rowOff>
    </xdr:to>
    <xdr:sp macro="" textlink="">
      <xdr:nvSpPr>
        <xdr:cNvPr id="776" name="楕円 775"/>
        <xdr:cNvSpPr/>
      </xdr:nvSpPr>
      <xdr:spPr>
        <a:xfrm>
          <a:off x="14541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163068</xdr:rowOff>
    </xdr:from>
    <xdr:to>
      <xdr:col>81</xdr:col>
      <xdr:colOff>50800</xdr:colOff>
      <xdr:row>107</xdr:row>
      <xdr:rowOff>28194</xdr:rowOff>
    </xdr:to>
    <xdr:cxnSp macro="">
      <xdr:nvCxnSpPr>
        <xdr:cNvPr id="777" name="直線コネクタ 776"/>
        <xdr:cNvCxnSpPr/>
      </xdr:nvCxnSpPr>
      <xdr:spPr>
        <a:xfrm>
          <a:off x="14592300" y="18336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77978</xdr:rowOff>
    </xdr:from>
    <xdr:to>
      <xdr:col>72</xdr:col>
      <xdr:colOff>38100</xdr:colOff>
      <xdr:row>107</xdr:row>
      <xdr:rowOff>8128</xdr:rowOff>
    </xdr:to>
    <xdr:sp macro="" textlink="">
      <xdr:nvSpPr>
        <xdr:cNvPr id="778" name="楕円 777"/>
        <xdr:cNvSpPr/>
      </xdr:nvSpPr>
      <xdr:spPr>
        <a:xfrm>
          <a:off x="13652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128778</xdr:rowOff>
    </xdr:from>
    <xdr:to>
      <xdr:col>76</xdr:col>
      <xdr:colOff>114300</xdr:colOff>
      <xdr:row>106</xdr:row>
      <xdr:rowOff>163068</xdr:rowOff>
    </xdr:to>
    <xdr:cxnSp macro="">
      <xdr:nvCxnSpPr>
        <xdr:cNvPr id="779" name="直線コネクタ 778"/>
        <xdr:cNvCxnSpPr/>
      </xdr:nvCxnSpPr>
      <xdr:spPr>
        <a:xfrm>
          <a:off x="13703300" y="183024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41402</xdr:rowOff>
    </xdr:from>
    <xdr:to>
      <xdr:col>67</xdr:col>
      <xdr:colOff>101600</xdr:colOff>
      <xdr:row>106</xdr:row>
      <xdr:rowOff>143002</xdr:rowOff>
    </xdr:to>
    <xdr:sp macro="" textlink="">
      <xdr:nvSpPr>
        <xdr:cNvPr id="780" name="楕円 779"/>
        <xdr:cNvSpPr/>
      </xdr:nvSpPr>
      <xdr:spPr>
        <a:xfrm>
          <a:off x="12763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92202</xdr:rowOff>
    </xdr:from>
    <xdr:to>
      <xdr:col>71</xdr:col>
      <xdr:colOff>177800</xdr:colOff>
      <xdr:row>106</xdr:row>
      <xdr:rowOff>128778</xdr:rowOff>
    </xdr:to>
    <xdr:cxnSp macro="">
      <xdr:nvCxnSpPr>
        <xdr:cNvPr id="781" name="直線コネクタ 780"/>
        <xdr:cNvCxnSpPr/>
      </xdr:nvCxnSpPr>
      <xdr:spPr>
        <a:xfrm>
          <a:off x="12814300" y="18265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782" name="n_1aveValue【公民館】&#10;有形固定資産減価償却率"/>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83"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4"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785" name="n_4aveValue【公民館】&#10;有形固定資産減価償却率"/>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70121</xdr:rowOff>
    </xdr:from>
    <xdr:ext cx="405111" cy="259045"/>
    <xdr:sp macro="" textlink="">
      <xdr:nvSpPr>
        <xdr:cNvPr id="786" name="n_1mainValue【公民館】&#10;有形固定資産減価償却率"/>
        <xdr:cNvSpPr txBox="1"/>
      </xdr:nvSpPr>
      <xdr:spPr>
        <a:xfrm>
          <a:off x="152660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33545</xdr:rowOff>
    </xdr:from>
    <xdr:ext cx="405111" cy="259045"/>
    <xdr:sp macro="" textlink="">
      <xdr:nvSpPr>
        <xdr:cNvPr id="787" name="n_2mainValue【公民館】&#10;有形固定資産減価償却率"/>
        <xdr:cNvSpPr txBox="1"/>
      </xdr:nvSpPr>
      <xdr:spPr>
        <a:xfrm>
          <a:off x="143897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170705</xdr:rowOff>
    </xdr:from>
    <xdr:ext cx="405111" cy="259045"/>
    <xdr:sp macro="" textlink="">
      <xdr:nvSpPr>
        <xdr:cNvPr id="788" name="n_3mainValue【公民館】&#10;有形固定資産減価償却率"/>
        <xdr:cNvSpPr txBox="1"/>
      </xdr:nvSpPr>
      <xdr:spPr>
        <a:xfrm>
          <a:off x="13500744" y="1834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134129</xdr:rowOff>
    </xdr:from>
    <xdr:ext cx="405111" cy="259045"/>
    <xdr:sp macro="" textlink="">
      <xdr:nvSpPr>
        <xdr:cNvPr id="789" name="n_4mainValue【公民館】&#10;有形固定資産減価償却率"/>
        <xdr:cNvSpPr txBox="1"/>
      </xdr:nvSpPr>
      <xdr:spPr>
        <a:xfrm>
          <a:off x="126117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818" name="【公民館】&#10;一人当たり面積平均値テキスト"/>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829" name="楕円 828"/>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154957</xdr:rowOff>
    </xdr:from>
    <xdr:ext cx="469744" cy="259045"/>
    <xdr:sp macro="" textlink="">
      <xdr:nvSpPr>
        <xdr:cNvPr id="830" name="【公民館】&#10;一人当たり面積該当値テキスト"/>
        <xdr:cNvSpPr txBox="1"/>
      </xdr:nvSpPr>
      <xdr:spPr>
        <a:xfrm>
          <a:off x="22199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831" name="楕円 830"/>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11430</xdr:rowOff>
    </xdr:to>
    <xdr:cxnSp macro="">
      <xdr:nvCxnSpPr>
        <xdr:cNvPr id="832" name="直線コネクタ 831"/>
        <xdr:cNvCxnSpPr/>
      </xdr:nvCxnSpPr>
      <xdr:spPr>
        <a:xfrm>
          <a:off x="21323300" y="18013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33" name="楕円 832"/>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105</xdr:row>
      <xdr:rowOff>19050</xdr:rowOff>
    </xdr:to>
    <xdr:cxnSp macro="">
      <xdr:nvCxnSpPr>
        <xdr:cNvPr id="834" name="直線コネクタ 833"/>
        <xdr:cNvCxnSpPr/>
      </xdr:nvCxnSpPr>
      <xdr:spPr>
        <a:xfrm flipV="1">
          <a:off x="20434300" y="1801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835" name="楕円 834"/>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105</xdr:row>
      <xdr:rowOff>19050</xdr:rowOff>
    </xdr:to>
    <xdr:cxnSp macro="">
      <xdr:nvCxnSpPr>
        <xdr:cNvPr id="836" name="直線コネクタ 835"/>
        <xdr:cNvCxnSpPr/>
      </xdr:nvCxnSpPr>
      <xdr:spPr>
        <a:xfrm>
          <a:off x="19545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837" name="楕円 836"/>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105</xdr:row>
      <xdr:rowOff>26670</xdr:rowOff>
    </xdr:to>
    <xdr:cxnSp macro="">
      <xdr:nvCxnSpPr>
        <xdr:cNvPr id="838" name="直線コネクタ 837"/>
        <xdr:cNvCxnSpPr/>
      </xdr:nvCxnSpPr>
      <xdr:spPr>
        <a:xfrm flipV="1">
          <a:off x="18656300" y="1802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39"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40"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41" name="n_3aveValue【公民館】&#10;一人当たり面積"/>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842" name="n_4aveValue【公民館】&#10;一人当たり面積"/>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78757</xdr:rowOff>
    </xdr:from>
    <xdr:ext cx="469744" cy="259045"/>
    <xdr:sp macro="" textlink="">
      <xdr:nvSpPr>
        <xdr:cNvPr id="843" name="n_1mainValue【公民館】&#10;一人当たり面積"/>
        <xdr:cNvSpPr txBox="1"/>
      </xdr:nvSpPr>
      <xdr:spPr>
        <a:xfrm>
          <a:off x="21075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44" name="n_2mainValue【公民館】&#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845" name="n_3mainValue【公民館】&#10;一人当たり面積"/>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846" name="n_4mainValue【公民館】&#10;一人当たり面積"/>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別の有形固定資産減価償却率を比較すると、ほとんどの類型において類似団体平均値を上回っており、経年比較においても同様である。本市の保有する公共施設の減価償却が相対的に進んでいると言える。</a:t>
          </a:r>
        </a:p>
        <a:p>
          <a:r>
            <a:rPr kumimoji="1" lang="ja-JP" altLang="en-US" sz="1300">
              <a:latin typeface="ＭＳ Ｐゴシック" panose="020B0600070205080204" pitchFamily="50" charset="-128"/>
              <a:ea typeface="ＭＳ Ｐゴシック" panose="020B0600070205080204" pitchFamily="50" charset="-128"/>
            </a:rPr>
            <a:t>それぞれの施設において、維持補修のほか随時長寿命化のための改修工事等を実施しているが、依然として耐用年数を経過した資産が多いことがわかる。公共施設の再編方針や個別施設計画に基づき、統廃合など施設の最適化を実施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4" name="楕円 73"/>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149151</xdr:rowOff>
    </xdr:from>
    <xdr:ext cx="405111" cy="259045"/>
    <xdr:sp macro="" textlink="">
      <xdr:nvSpPr>
        <xdr:cNvPr id="75" name="【図書館】&#10;有形固定資産減価償却率該当値テキスト"/>
        <xdr:cNvSpPr txBox="1"/>
      </xdr:nvSpPr>
      <xdr:spPr>
        <a:xfrm>
          <a:off x="46736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126637</xdr:rowOff>
    </xdr:from>
    <xdr:to>
      <xdr:col>20</xdr:col>
      <xdr:colOff>38100</xdr:colOff>
      <xdr:row>38</xdr:row>
      <xdr:rowOff>56787</xdr:rowOff>
    </xdr:to>
    <xdr:sp macro="" textlink="">
      <xdr:nvSpPr>
        <xdr:cNvPr id="76" name="楕円 75"/>
        <xdr:cNvSpPr/>
      </xdr:nvSpPr>
      <xdr:spPr>
        <a:xfrm>
          <a:off x="3746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xdr:rowOff>
    </xdr:from>
    <xdr:to>
      <xdr:col>24</xdr:col>
      <xdr:colOff>63500</xdr:colOff>
      <xdr:row>38</xdr:row>
      <xdr:rowOff>50074</xdr:rowOff>
    </xdr:to>
    <xdr:cxnSp macro="">
      <xdr:nvCxnSpPr>
        <xdr:cNvPr id="77" name="直線コネクタ 76"/>
        <xdr:cNvCxnSpPr/>
      </xdr:nvCxnSpPr>
      <xdr:spPr>
        <a:xfrm>
          <a:off x="3797300" y="652108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84183</xdr:rowOff>
    </xdr:from>
    <xdr:to>
      <xdr:col>15</xdr:col>
      <xdr:colOff>101600</xdr:colOff>
      <xdr:row>38</xdr:row>
      <xdr:rowOff>14332</xdr:rowOff>
    </xdr:to>
    <xdr:sp macro="" textlink="">
      <xdr:nvSpPr>
        <xdr:cNvPr id="78" name="楕円 77"/>
        <xdr:cNvSpPr/>
      </xdr:nvSpPr>
      <xdr:spPr>
        <a:xfrm>
          <a:off x="2857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134983</xdr:rowOff>
    </xdr:from>
    <xdr:to>
      <xdr:col>19</xdr:col>
      <xdr:colOff>177800</xdr:colOff>
      <xdr:row>38</xdr:row>
      <xdr:rowOff>5987</xdr:rowOff>
    </xdr:to>
    <xdr:cxnSp macro="">
      <xdr:nvCxnSpPr>
        <xdr:cNvPr id="79" name="直線コネクタ 78"/>
        <xdr:cNvCxnSpPr/>
      </xdr:nvCxnSpPr>
      <xdr:spPr>
        <a:xfrm>
          <a:off x="2908300" y="64786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80" name="楕円 79"/>
        <xdr:cNvSpPr/>
      </xdr:nvSpPr>
      <xdr:spPr>
        <a:xfrm>
          <a:off x="1968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90896</xdr:rowOff>
    </xdr:from>
    <xdr:to>
      <xdr:col>15</xdr:col>
      <xdr:colOff>50800</xdr:colOff>
      <xdr:row>37</xdr:row>
      <xdr:rowOff>134983</xdr:rowOff>
    </xdr:to>
    <xdr:cxnSp macro="">
      <xdr:nvCxnSpPr>
        <xdr:cNvPr id="81" name="直線コネクタ 80"/>
        <xdr:cNvCxnSpPr/>
      </xdr:nvCxnSpPr>
      <xdr:spPr>
        <a:xfrm>
          <a:off x="2019300" y="64345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165826</xdr:rowOff>
    </xdr:from>
    <xdr:to>
      <xdr:col>6</xdr:col>
      <xdr:colOff>38100</xdr:colOff>
      <xdr:row>37</xdr:row>
      <xdr:rowOff>95976</xdr:rowOff>
    </xdr:to>
    <xdr:sp macro="" textlink="">
      <xdr:nvSpPr>
        <xdr:cNvPr id="82" name="楕円 81"/>
        <xdr:cNvSpPr/>
      </xdr:nvSpPr>
      <xdr:spPr>
        <a:xfrm>
          <a:off x="1079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45176</xdr:rowOff>
    </xdr:from>
    <xdr:to>
      <xdr:col>10</xdr:col>
      <xdr:colOff>114300</xdr:colOff>
      <xdr:row>37</xdr:row>
      <xdr:rowOff>90896</xdr:rowOff>
    </xdr:to>
    <xdr:cxnSp macro="">
      <xdr:nvCxnSpPr>
        <xdr:cNvPr id="83" name="直線コネクタ 82"/>
        <xdr:cNvCxnSpPr/>
      </xdr:nvCxnSpPr>
      <xdr:spPr>
        <a:xfrm>
          <a:off x="1130300" y="6388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6" name="n_3aveValue【図書館】&#10;有形固定資産減価償却率"/>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47914</xdr:rowOff>
    </xdr:from>
    <xdr:ext cx="405111" cy="259045"/>
    <xdr:sp macro="" textlink="">
      <xdr:nvSpPr>
        <xdr:cNvPr id="88" name="n_1mainValue【図書館】&#10;有形固定資産減価償却率"/>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5460</xdr:rowOff>
    </xdr:from>
    <xdr:ext cx="405111" cy="259045"/>
    <xdr:sp macro="" textlink="">
      <xdr:nvSpPr>
        <xdr:cNvPr id="89" name="n_2mainValue【図書館】&#10;有形固定資産減価償却率"/>
        <xdr:cNvSpPr txBox="1"/>
      </xdr:nvSpPr>
      <xdr:spPr>
        <a:xfrm>
          <a:off x="2705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158223</xdr:rowOff>
    </xdr:from>
    <xdr:ext cx="405111" cy="259045"/>
    <xdr:sp macro="" textlink="">
      <xdr:nvSpPr>
        <xdr:cNvPr id="90" name="n_3mainValue【図書館】&#10;有形固定資産減価償却率"/>
        <xdr:cNvSpPr txBox="1"/>
      </xdr:nvSpPr>
      <xdr:spPr>
        <a:xfrm>
          <a:off x="1816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91" name="n_4mainValue【図書館】&#10;有形固定資産減価償却率"/>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9" name="楕円 128"/>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30"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31" name="楕円 130"/>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53340</xdr:rowOff>
    </xdr:to>
    <xdr:cxnSp macro="">
      <xdr:nvCxnSpPr>
        <xdr:cNvPr id="132" name="直線コネクタ 131"/>
        <xdr:cNvCxnSpPr/>
      </xdr:nvCxnSpPr>
      <xdr:spPr>
        <a:xfrm flipV="1">
          <a:off x="9639300" y="6202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3" name="楕円 132"/>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4" name="直線コネクタ 133"/>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5" name="楕円 134"/>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76200</xdr:rowOff>
    </xdr:to>
    <xdr:cxnSp macro="">
      <xdr:nvCxnSpPr>
        <xdr:cNvPr id="136" name="直線コネクタ 135"/>
        <xdr:cNvCxnSpPr/>
      </xdr:nvCxnSpPr>
      <xdr:spPr>
        <a:xfrm flipV="1">
          <a:off x="7861300" y="622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7" name="楕円 136"/>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76200</xdr:rowOff>
    </xdr:to>
    <xdr:cxnSp macro="">
      <xdr:nvCxnSpPr>
        <xdr:cNvPr id="138" name="直線コネクタ 137"/>
        <xdr:cNvCxnSpPr/>
      </xdr:nvCxnSpPr>
      <xdr:spPr>
        <a:xfrm>
          <a:off x="6972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3"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44" name="n_2mainValue【図書館】&#10;一人当たり面積"/>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5"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6"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7" name="楕円 186"/>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88" name="【体育館・プール】&#10;有形固定資産減価償却率該当値テキスト"/>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xdr:rowOff>
    </xdr:from>
    <xdr:to>
      <xdr:col>20</xdr:col>
      <xdr:colOff>38100</xdr:colOff>
      <xdr:row>61</xdr:row>
      <xdr:rowOff>113665</xdr:rowOff>
    </xdr:to>
    <xdr:sp macro="" textlink="">
      <xdr:nvSpPr>
        <xdr:cNvPr id="189" name="楕円 188"/>
        <xdr:cNvSpPr/>
      </xdr:nvSpPr>
      <xdr:spPr>
        <a:xfrm>
          <a:off x="3746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62865</xdr:rowOff>
    </xdr:from>
    <xdr:to>
      <xdr:col>24</xdr:col>
      <xdr:colOff>63500</xdr:colOff>
      <xdr:row>61</xdr:row>
      <xdr:rowOff>87630</xdr:rowOff>
    </xdr:to>
    <xdr:cxnSp macro="">
      <xdr:nvCxnSpPr>
        <xdr:cNvPr id="190" name="直線コネクタ 189"/>
        <xdr:cNvCxnSpPr/>
      </xdr:nvCxnSpPr>
      <xdr:spPr>
        <a:xfrm>
          <a:off x="3797300" y="105213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164465</xdr:rowOff>
    </xdr:from>
    <xdr:to>
      <xdr:col>15</xdr:col>
      <xdr:colOff>101600</xdr:colOff>
      <xdr:row>61</xdr:row>
      <xdr:rowOff>94615</xdr:rowOff>
    </xdr:to>
    <xdr:sp macro="" textlink="">
      <xdr:nvSpPr>
        <xdr:cNvPr id="191" name="楕円 190"/>
        <xdr:cNvSpPr/>
      </xdr:nvSpPr>
      <xdr:spPr>
        <a:xfrm>
          <a:off x="2857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43815</xdr:rowOff>
    </xdr:from>
    <xdr:to>
      <xdr:col>19</xdr:col>
      <xdr:colOff>177800</xdr:colOff>
      <xdr:row>61</xdr:row>
      <xdr:rowOff>62865</xdr:rowOff>
    </xdr:to>
    <xdr:cxnSp macro="">
      <xdr:nvCxnSpPr>
        <xdr:cNvPr id="192" name="直線コネクタ 191"/>
        <xdr:cNvCxnSpPr/>
      </xdr:nvCxnSpPr>
      <xdr:spPr>
        <a:xfrm>
          <a:off x="2908300" y="105022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3" name="楕円 192"/>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43815</xdr:rowOff>
    </xdr:to>
    <xdr:cxnSp macro="">
      <xdr:nvCxnSpPr>
        <xdr:cNvPr id="194" name="直線コネクタ 193"/>
        <xdr:cNvCxnSpPr/>
      </xdr:nvCxnSpPr>
      <xdr:spPr>
        <a:xfrm>
          <a:off x="2019300" y="10469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93980</xdr:rowOff>
    </xdr:from>
    <xdr:to>
      <xdr:col>6</xdr:col>
      <xdr:colOff>38100</xdr:colOff>
      <xdr:row>61</xdr:row>
      <xdr:rowOff>24130</xdr:rowOff>
    </xdr:to>
    <xdr:sp macro="" textlink="">
      <xdr:nvSpPr>
        <xdr:cNvPr id="195" name="楕円 194"/>
        <xdr:cNvSpPr/>
      </xdr:nvSpPr>
      <xdr:spPr>
        <a:xfrm>
          <a:off x="1079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144780</xdr:rowOff>
    </xdr:from>
    <xdr:to>
      <xdr:col>10</xdr:col>
      <xdr:colOff>114300</xdr:colOff>
      <xdr:row>61</xdr:row>
      <xdr:rowOff>11430</xdr:rowOff>
    </xdr:to>
    <xdr:cxnSp macro="">
      <xdr:nvCxnSpPr>
        <xdr:cNvPr id="196" name="直線コネクタ 195"/>
        <xdr:cNvCxnSpPr/>
      </xdr:nvCxnSpPr>
      <xdr:spPr>
        <a:xfrm>
          <a:off x="1130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104792</xdr:rowOff>
    </xdr:from>
    <xdr:ext cx="405111" cy="259045"/>
    <xdr:sp macro="" textlink="">
      <xdr:nvSpPr>
        <xdr:cNvPr id="201" name="n_1mainValue【体育館・プール】&#10;有形固定資産減価償却率"/>
        <xdr:cNvSpPr txBox="1"/>
      </xdr:nvSpPr>
      <xdr:spPr>
        <a:xfrm>
          <a:off x="3582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202" name="n_2mainValue【体育館・プール】&#10;有形固定資産減価償却率"/>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3" name="n_3mainValue【体育館・プール】&#10;有形固定資産減価償却率"/>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15257</xdr:rowOff>
    </xdr:from>
    <xdr:ext cx="405111" cy="259045"/>
    <xdr:sp macro="" textlink="">
      <xdr:nvSpPr>
        <xdr:cNvPr id="204" name="n_4mainValue【体育館・プール】&#10;有形固定資産減価償却率"/>
        <xdr:cNvSpPr txBox="1"/>
      </xdr:nvSpPr>
      <xdr:spPr>
        <a:xfrm>
          <a:off x="927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44" name="楕円 243"/>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45" name="【体育館・プール】&#10;一人当たり面積該当値テキスト"/>
        <xdr:cNvSpPr txBox="1"/>
      </xdr:nvSpPr>
      <xdr:spPr>
        <a:xfrm>
          <a:off x="10515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154940</xdr:rowOff>
    </xdr:from>
    <xdr:to>
      <xdr:col>50</xdr:col>
      <xdr:colOff>165100</xdr:colOff>
      <xdr:row>62</xdr:row>
      <xdr:rowOff>85090</xdr:rowOff>
    </xdr:to>
    <xdr:sp macro="" textlink="">
      <xdr:nvSpPr>
        <xdr:cNvPr id="246" name="楕円 245"/>
        <xdr:cNvSpPr/>
      </xdr:nvSpPr>
      <xdr:spPr>
        <a:xfrm>
          <a:off x="958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34290</xdr:rowOff>
    </xdr:from>
    <xdr:to>
      <xdr:col>55</xdr:col>
      <xdr:colOff>0</xdr:colOff>
      <xdr:row>62</xdr:row>
      <xdr:rowOff>38100</xdr:rowOff>
    </xdr:to>
    <xdr:cxnSp macro="">
      <xdr:nvCxnSpPr>
        <xdr:cNvPr id="247" name="直線コネクタ 246"/>
        <xdr:cNvCxnSpPr/>
      </xdr:nvCxnSpPr>
      <xdr:spPr>
        <a:xfrm>
          <a:off x="9639300" y="10664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48" name="楕円 247"/>
        <xdr:cNvSpPr/>
      </xdr:nvSpPr>
      <xdr:spPr>
        <a:xfrm>
          <a:off x="869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34290</xdr:rowOff>
    </xdr:from>
    <xdr:to>
      <xdr:col>50</xdr:col>
      <xdr:colOff>114300</xdr:colOff>
      <xdr:row>62</xdr:row>
      <xdr:rowOff>38100</xdr:rowOff>
    </xdr:to>
    <xdr:cxnSp macro="">
      <xdr:nvCxnSpPr>
        <xdr:cNvPr id="249" name="直線コネクタ 248"/>
        <xdr:cNvCxnSpPr/>
      </xdr:nvCxnSpPr>
      <xdr:spPr>
        <a:xfrm flipV="1">
          <a:off x="8750300" y="1066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158750</xdr:rowOff>
    </xdr:from>
    <xdr:to>
      <xdr:col>41</xdr:col>
      <xdr:colOff>101600</xdr:colOff>
      <xdr:row>62</xdr:row>
      <xdr:rowOff>88900</xdr:rowOff>
    </xdr:to>
    <xdr:sp macro="" textlink="">
      <xdr:nvSpPr>
        <xdr:cNvPr id="250" name="楕円 249"/>
        <xdr:cNvSpPr/>
      </xdr:nvSpPr>
      <xdr:spPr>
        <a:xfrm>
          <a:off x="781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38100</xdr:rowOff>
    </xdr:to>
    <xdr:cxnSp macro="">
      <xdr:nvCxnSpPr>
        <xdr:cNvPr id="251" name="直線コネクタ 250"/>
        <xdr:cNvCxnSpPr/>
      </xdr:nvCxnSpPr>
      <xdr:spPr>
        <a:xfrm>
          <a:off x="7861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162560</xdr:rowOff>
    </xdr:from>
    <xdr:to>
      <xdr:col>36</xdr:col>
      <xdr:colOff>165100</xdr:colOff>
      <xdr:row>62</xdr:row>
      <xdr:rowOff>92710</xdr:rowOff>
    </xdr:to>
    <xdr:sp macro="" textlink="">
      <xdr:nvSpPr>
        <xdr:cNvPr id="252" name="楕円 251"/>
        <xdr:cNvSpPr/>
      </xdr:nvSpPr>
      <xdr:spPr>
        <a:xfrm>
          <a:off x="692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38100</xdr:rowOff>
    </xdr:from>
    <xdr:to>
      <xdr:col>41</xdr:col>
      <xdr:colOff>50800</xdr:colOff>
      <xdr:row>62</xdr:row>
      <xdr:rowOff>41910</xdr:rowOff>
    </xdr:to>
    <xdr:cxnSp macro="">
      <xdr:nvCxnSpPr>
        <xdr:cNvPr id="253" name="直線コネクタ 252"/>
        <xdr:cNvCxnSpPr/>
      </xdr:nvCxnSpPr>
      <xdr:spPr>
        <a:xfrm flipV="1">
          <a:off x="6972300" y="1066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76217</xdr:rowOff>
    </xdr:from>
    <xdr:ext cx="469744" cy="259045"/>
    <xdr:sp macro="" textlink="">
      <xdr:nvSpPr>
        <xdr:cNvPr id="258" name="n_1mainValue【体育館・プール】&#10;一人当たり面積"/>
        <xdr:cNvSpPr txBox="1"/>
      </xdr:nvSpPr>
      <xdr:spPr>
        <a:xfrm>
          <a:off x="93917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80027</xdr:rowOff>
    </xdr:from>
    <xdr:ext cx="469744" cy="259045"/>
    <xdr:sp macro="" textlink="">
      <xdr:nvSpPr>
        <xdr:cNvPr id="259" name="n_2mainValue【体育館・プール】&#10;一人当たり面積"/>
        <xdr:cNvSpPr txBox="1"/>
      </xdr:nvSpPr>
      <xdr:spPr>
        <a:xfrm>
          <a:off x="8515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80027</xdr:rowOff>
    </xdr:from>
    <xdr:ext cx="469744" cy="259045"/>
    <xdr:sp macro="" textlink="">
      <xdr:nvSpPr>
        <xdr:cNvPr id="260" name="n_3mainValue【体育館・プール】&#10;一人当たり面積"/>
        <xdr:cNvSpPr txBox="1"/>
      </xdr:nvSpPr>
      <xdr:spPr>
        <a:xfrm>
          <a:off x="7626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83837</xdr:rowOff>
    </xdr:from>
    <xdr:ext cx="469744" cy="259045"/>
    <xdr:sp macro="" textlink="">
      <xdr:nvSpPr>
        <xdr:cNvPr id="261" name="n_4mainValue【体育館・プール】&#10;一人当たり面積"/>
        <xdr:cNvSpPr txBox="1"/>
      </xdr:nvSpPr>
      <xdr:spPr>
        <a:xfrm>
          <a:off x="6737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85271</xdr:rowOff>
    </xdr:from>
    <xdr:to>
      <xdr:col>24</xdr:col>
      <xdr:colOff>114300</xdr:colOff>
      <xdr:row>85</xdr:row>
      <xdr:rowOff>15421</xdr:rowOff>
    </xdr:to>
    <xdr:sp macro="" textlink="">
      <xdr:nvSpPr>
        <xdr:cNvPr id="304" name="楕円 303"/>
        <xdr:cNvSpPr/>
      </xdr:nvSpPr>
      <xdr:spPr>
        <a:xfrm>
          <a:off x="4584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63698</xdr:rowOff>
    </xdr:from>
    <xdr:ext cx="405111" cy="259045"/>
    <xdr:sp macro="" textlink="">
      <xdr:nvSpPr>
        <xdr:cNvPr id="305" name="【福祉施設】&#10;有形固定資産減価償却率該当値テキスト"/>
        <xdr:cNvSpPr txBox="1"/>
      </xdr:nvSpPr>
      <xdr:spPr>
        <a:xfrm>
          <a:off x="46736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306" name="楕円 305"/>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136071</xdr:rowOff>
    </xdr:to>
    <xdr:cxnSp macro="">
      <xdr:nvCxnSpPr>
        <xdr:cNvPr id="307" name="直線コネクタ 306"/>
        <xdr:cNvCxnSpPr/>
      </xdr:nvCxnSpPr>
      <xdr:spPr>
        <a:xfrm>
          <a:off x="3797300" y="14462761"/>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106499</xdr:rowOff>
    </xdr:from>
    <xdr:to>
      <xdr:col>15</xdr:col>
      <xdr:colOff>101600</xdr:colOff>
      <xdr:row>84</xdr:row>
      <xdr:rowOff>36649</xdr:rowOff>
    </xdr:to>
    <xdr:sp macro="" textlink="">
      <xdr:nvSpPr>
        <xdr:cNvPr id="308" name="楕円 307"/>
        <xdr:cNvSpPr/>
      </xdr:nvSpPr>
      <xdr:spPr>
        <a:xfrm>
          <a:off x="2857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157299</xdr:rowOff>
    </xdr:from>
    <xdr:to>
      <xdr:col>19</xdr:col>
      <xdr:colOff>177800</xdr:colOff>
      <xdr:row>84</xdr:row>
      <xdr:rowOff>60961</xdr:rowOff>
    </xdr:to>
    <xdr:cxnSp macro="">
      <xdr:nvCxnSpPr>
        <xdr:cNvPr id="309" name="直線コネクタ 308"/>
        <xdr:cNvCxnSpPr/>
      </xdr:nvCxnSpPr>
      <xdr:spPr>
        <a:xfrm>
          <a:off x="2908300" y="1438764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64044</xdr:rowOff>
    </xdr:from>
    <xdr:to>
      <xdr:col>10</xdr:col>
      <xdr:colOff>165100</xdr:colOff>
      <xdr:row>83</xdr:row>
      <xdr:rowOff>165644</xdr:rowOff>
    </xdr:to>
    <xdr:sp macro="" textlink="">
      <xdr:nvSpPr>
        <xdr:cNvPr id="310" name="楕円 309"/>
        <xdr:cNvSpPr/>
      </xdr:nvSpPr>
      <xdr:spPr>
        <a:xfrm>
          <a:off x="1968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114844</xdr:rowOff>
    </xdr:from>
    <xdr:to>
      <xdr:col>15</xdr:col>
      <xdr:colOff>50800</xdr:colOff>
      <xdr:row>83</xdr:row>
      <xdr:rowOff>157299</xdr:rowOff>
    </xdr:to>
    <xdr:cxnSp macro="">
      <xdr:nvCxnSpPr>
        <xdr:cNvPr id="311" name="直線コネクタ 310"/>
        <xdr:cNvCxnSpPr/>
      </xdr:nvCxnSpPr>
      <xdr:spPr>
        <a:xfrm>
          <a:off x="2019300" y="143451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41184</xdr:rowOff>
    </xdr:from>
    <xdr:to>
      <xdr:col>6</xdr:col>
      <xdr:colOff>38100</xdr:colOff>
      <xdr:row>83</xdr:row>
      <xdr:rowOff>142784</xdr:rowOff>
    </xdr:to>
    <xdr:sp macro="" textlink="">
      <xdr:nvSpPr>
        <xdr:cNvPr id="312" name="楕円 311"/>
        <xdr:cNvSpPr/>
      </xdr:nvSpPr>
      <xdr:spPr>
        <a:xfrm>
          <a:off x="1079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91984</xdr:rowOff>
    </xdr:from>
    <xdr:to>
      <xdr:col>10</xdr:col>
      <xdr:colOff>114300</xdr:colOff>
      <xdr:row>83</xdr:row>
      <xdr:rowOff>114844</xdr:rowOff>
    </xdr:to>
    <xdr:cxnSp macro="">
      <xdr:nvCxnSpPr>
        <xdr:cNvPr id="313" name="直線コネクタ 312"/>
        <xdr:cNvCxnSpPr/>
      </xdr:nvCxnSpPr>
      <xdr:spPr>
        <a:xfrm>
          <a:off x="1130300" y="143223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18" name="n_1mainValue【福祉施設】&#10;有形固定資産減価償却率"/>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27776</xdr:rowOff>
    </xdr:from>
    <xdr:ext cx="405111" cy="259045"/>
    <xdr:sp macro="" textlink="">
      <xdr:nvSpPr>
        <xdr:cNvPr id="319" name="n_2mainValue【福祉施設】&#10;有形固定資産減価償却率"/>
        <xdr:cNvSpPr txBox="1"/>
      </xdr:nvSpPr>
      <xdr:spPr>
        <a:xfrm>
          <a:off x="2705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156771</xdr:rowOff>
    </xdr:from>
    <xdr:ext cx="405111" cy="259045"/>
    <xdr:sp macro="" textlink="">
      <xdr:nvSpPr>
        <xdr:cNvPr id="320" name="n_3mainValue【福祉施設】&#10;有形固定資産減価償却率"/>
        <xdr:cNvSpPr txBox="1"/>
      </xdr:nvSpPr>
      <xdr:spPr>
        <a:xfrm>
          <a:off x="1816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133911</xdr:rowOff>
    </xdr:from>
    <xdr:ext cx="405111" cy="259045"/>
    <xdr:sp macro="" textlink="">
      <xdr:nvSpPr>
        <xdr:cNvPr id="321" name="n_4mainValue【福祉施設】&#10;有形固定資産減価償却率"/>
        <xdr:cNvSpPr txBox="1"/>
      </xdr:nvSpPr>
      <xdr:spPr>
        <a:xfrm>
          <a:off x="927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54627</xdr:rowOff>
    </xdr:from>
    <xdr:ext cx="469744" cy="259045"/>
    <xdr:sp macro="" textlink="">
      <xdr:nvSpPr>
        <xdr:cNvPr id="350" name="【福祉施設】&#10;一人当たり面積平均値テキスト"/>
        <xdr:cNvSpPr txBox="1"/>
      </xdr:nvSpPr>
      <xdr:spPr>
        <a:xfrm>
          <a:off x="10515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38100</xdr:rowOff>
    </xdr:from>
    <xdr:to>
      <xdr:col>55</xdr:col>
      <xdr:colOff>50800</xdr:colOff>
      <xdr:row>84</xdr:row>
      <xdr:rowOff>139700</xdr:rowOff>
    </xdr:to>
    <xdr:sp macro="" textlink="">
      <xdr:nvSpPr>
        <xdr:cNvPr id="361" name="楕円 360"/>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62"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363" name="楕円 362"/>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88900</xdr:rowOff>
    </xdr:from>
    <xdr:to>
      <xdr:col>55</xdr:col>
      <xdr:colOff>0</xdr:colOff>
      <xdr:row>84</xdr:row>
      <xdr:rowOff>101600</xdr:rowOff>
    </xdr:to>
    <xdr:cxnSp macro="">
      <xdr:nvCxnSpPr>
        <xdr:cNvPr id="364" name="直線コネクタ 363"/>
        <xdr:cNvCxnSpPr/>
      </xdr:nvCxnSpPr>
      <xdr:spPr>
        <a:xfrm flipV="1">
          <a:off x="9639300" y="1449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65" name="楕円 364"/>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101600</xdr:rowOff>
    </xdr:to>
    <xdr:cxnSp macro="">
      <xdr:nvCxnSpPr>
        <xdr:cNvPr id="366" name="直線コネクタ 365"/>
        <xdr:cNvCxnSpPr/>
      </xdr:nvCxnSpPr>
      <xdr:spPr>
        <a:xfrm>
          <a:off x="8750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50800</xdr:rowOff>
    </xdr:from>
    <xdr:to>
      <xdr:col>41</xdr:col>
      <xdr:colOff>101600</xdr:colOff>
      <xdr:row>84</xdr:row>
      <xdr:rowOff>152400</xdr:rowOff>
    </xdr:to>
    <xdr:sp macro="" textlink="">
      <xdr:nvSpPr>
        <xdr:cNvPr id="367" name="楕円 366"/>
        <xdr:cNvSpPr/>
      </xdr:nvSpPr>
      <xdr:spPr>
        <a:xfrm>
          <a:off x="7810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101600</xdr:rowOff>
    </xdr:from>
    <xdr:to>
      <xdr:col>45</xdr:col>
      <xdr:colOff>177800</xdr:colOff>
      <xdr:row>84</xdr:row>
      <xdr:rowOff>101600</xdr:rowOff>
    </xdr:to>
    <xdr:cxnSp macro="">
      <xdr:nvCxnSpPr>
        <xdr:cNvPr id="368" name="直線コネクタ 367"/>
        <xdr:cNvCxnSpPr/>
      </xdr:nvCxnSpPr>
      <xdr:spPr>
        <a:xfrm>
          <a:off x="7861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50800</xdr:rowOff>
    </xdr:from>
    <xdr:to>
      <xdr:col>36</xdr:col>
      <xdr:colOff>165100</xdr:colOff>
      <xdr:row>84</xdr:row>
      <xdr:rowOff>152400</xdr:rowOff>
    </xdr:to>
    <xdr:sp macro="" textlink="">
      <xdr:nvSpPr>
        <xdr:cNvPr id="369" name="楕円 368"/>
        <xdr:cNvSpPr/>
      </xdr:nvSpPr>
      <xdr:spPr>
        <a:xfrm>
          <a:off x="6921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101600</xdr:rowOff>
    </xdr:from>
    <xdr:to>
      <xdr:col>41</xdr:col>
      <xdr:colOff>50800</xdr:colOff>
      <xdr:row>84</xdr:row>
      <xdr:rowOff>101600</xdr:rowOff>
    </xdr:to>
    <xdr:cxnSp macro="">
      <xdr:nvCxnSpPr>
        <xdr:cNvPr id="370" name="直線コネクタ 369"/>
        <xdr:cNvCxnSpPr/>
      </xdr:nvCxnSpPr>
      <xdr:spPr>
        <a:xfrm>
          <a:off x="6972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48277</xdr:rowOff>
    </xdr:from>
    <xdr:ext cx="469744" cy="259045"/>
    <xdr:sp macro="" textlink="">
      <xdr:nvSpPr>
        <xdr:cNvPr id="371" name="n_1ave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2"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3"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4" name="n_4aveValue【福祉施設】&#10;一人当たり面積"/>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375"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76" name="n_2mainValue【福祉施設】&#10;一人当たり面積"/>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143527</xdr:rowOff>
    </xdr:from>
    <xdr:ext cx="469744" cy="259045"/>
    <xdr:sp macro="" textlink="">
      <xdr:nvSpPr>
        <xdr:cNvPr id="377" name="n_3mainValue【福祉施設】&#10;一人当たり面積"/>
        <xdr:cNvSpPr txBox="1"/>
      </xdr:nvSpPr>
      <xdr:spPr>
        <a:xfrm>
          <a:off x="7626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143527</xdr:rowOff>
    </xdr:from>
    <xdr:ext cx="469744" cy="259045"/>
    <xdr:sp macro="" textlink="">
      <xdr:nvSpPr>
        <xdr:cNvPr id="378" name="n_4mainValue【福祉施設】&#10;一人当たり面積"/>
        <xdr:cNvSpPr txBox="1"/>
      </xdr:nvSpPr>
      <xdr:spPr>
        <a:xfrm>
          <a:off x="6737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09"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420" name="楕円 419"/>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151147</xdr:rowOff>
    </xdr:from>
    <xdr:ext cx="405111" cy="259045"/>
    <xdr:sp macro="" textlink="">
      <xdr:nvSpPr>
        <xdr:cNvPr id="421" name="【市民会館】&#10;有形固定資産減価償却率該当値テキスト"/>
        <xdr:cNvSpPr txBox="1"/>
      </xdr:nvSpPr>
      <xdr:spPr>
        <a:xfrm>
          <a:off x="4673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120106</xdr:rowOff>
    </xdr:from>
    <xdr:to>
      <xdr:col>20</xdr:col>
      <xdr:colOff>38100</xdr:colOff>
      <xdr:row>104</xdr:row>
      <xdr:rowOff>50256</xdr:rowOff>
    </xdr:to>
    <xdr:sp macro="" textlink="">
      <xdr:nvSpPr>
        <xdr:cNvPr id="422" name="楕円 421"/>
        <xdr:cNvSpPr/>
      </xdr:nvSpPr>
      <xdr:spPr>
        <a:xfrm>
          <a:off x="3746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170906</xdr:rowOff>
    </xdr:from>
    <xdr:to>
      <xdr:col>24</xdr:col>
      <xdr:colOff>63500</xdr:colOff>
      <xdr:row>104</xdr:row>
      <xdr:rowOff>7620</xdr:rowOff>
    </xdr:to>
    <xdr:cxnSp macro="">
      <xdr:nvCxnSpPr>
        <xdr:cNvPr id="423" name="直線コネクタ 422"/>
        <xdr:cNvCxnSpPr/>
      </xdr:nvCxnSpPr>
      <xdr:spPr>
        <a:xfrm>
          <a:off x="3797300" y="178302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424" name="楕円 423"/>
        <xdr:cNvSpPr/>
      </xdr:nvSpPr>
      <xdr:spPr>
        <a:xfrm>
          <a:off x="2857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157843</xdr:rowOff>
    </xdr:from>
    <xdr:to>
      <xdr:col>19</xdr:col>
      <xdr:colOff>177800</xdr:colOff>
      <xdr:row>103</xdr:row>
      <xdr:rowOff>170906</xdr:rowOff>
    </xdr:to>
    <xdr:cxnSp macro="">
      <xdr:nvCxnSpPr>
        <xdr:cNvPr id="425" name="直線コネクタ 424"/>
        <xdr:cNvCxnSpPr/>
      </xdr:nvCxnSpPr>
      <xdr:spPr>
        <a:xfrm>
          <a:off x="2908300" y="178171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69487</xdr:rowOff>
    </xdr:from>
    <xdr:to>
      <xdr:col>10</xdr:col>
      <xdr:colOff>165100</xdr:colOff>
      <xdr:row>103</xdr:row>
      <xdr:rowOff>171087</xdr:rowOff>
    </xdr:to>
    <xdr:sp macro="" textlink="">
      <xdr:nvSpPr>
        <xdr:cNvPr id="426" name="楕円 425"/>
        <xdr:cNvSpPr/>
      </xdr:nvSpPr>
      <xdr:spPr>
        <a:xfrm>
          <a:off x="1968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120287</xdr:rowOff>
    </xdr:from>
    <xdr:to>
      <xdr:col>15</xdr:col>
      <xdr:colOff>50800</xdr:colOff>
      <xdr:row>103</xdr:row>
      <xdr:rowOff>157843</xdr:rowOff>
    </xdr:to>
    <xdr:cxnSp macro="">
      <xdr:nvCxnSpPr>
        <xdr:cNvPr id="427" name="直線コネクタ 426"/>
        <xdr:cNvCxnSpPr/>
      </xdr:nvCxnSpPr>
      <xdr:spPr>
        <a:xfrm>
          <a:off x="2019300" y="177796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38463</xdr:rowOff>
    </xdr:from>
    <xdr:to>
      <xdr:col>6</xdr:col>
      <xdr:colOff>38100</xdr:colOff>
      <xdr:row>103</xdr:row>
      <xdr:rowOff>140063</xdr:rowOff>
    </xdr:to>
    <xdr:sp macro="" textlink="">
      <xdr:nvSpPr>
        <xdr:cNvPr id="428" name="楕円 427"/>
        <xdr:cNvSpPr/>
      </xdr:nvSpPr>
      <xdr:spPr>
        <a:xfrm>
          <a:off x="1079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89263</xdr:rowOff>
    </xdr:from>
    <xdr:to>
      <xdr:col>10</xdr:col>
      <xdr:colOff>114300</xdr:colOff>
      <xdr:row>103</xdr:row>
      <xdr:rowOff>120287</xdr:rowOff>
    </xdr:to>
    <xdr:cxnSp macro="">
      <xdr:nvCxnSpPr>
        <xdr:cNvPr id="429" name="直線コネクタ 428"/>
        <xdr:cNvCxnSpPr/>
      </xdr:nvCxnSpPr>
      <xdr:spPr>
        <a:xfrm>
          <a:off x="1130300" y="1774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147519</xdr:rowOff>
    </xdr:from>
    <xdr:ext cx="405111" cy="259045"/>
    <xdr:sp macro="" textlink="">
      <xdr:nvSpPr>
        <xdr:cNvPr id="430" name="n_1aveValue【市民会館】&#10;有形固定資産減価償却率"/>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431"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32" name="n_3aveValue【市民会館】&#10;有形固定資産減価償却率"/>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3" name="n_4aveValue【市民会館】&#10;有形固定資産減価償却率"/>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66783</xdr:rowOff>
    </xdr:from>
    <xdr:ext cx="405111" cy="259045"/>
    <xdr:sp macro="" textlink="">
      <xdr:nvSpPr>
        <xdr:cNvPr id="434" name="n_1mainValue【市民会館】&#10;有形固定資産減価償却率"/>
        <xdr:cNvSpPr txBox="1"/>
      </xdr:nvSpPr>
      <xdr:spPr>
        <a:xfrm>
          <a:off x="3582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435" name="n_2mainValue【市民会館】&#10;有形固定資産減価償却率"/>
        <xdr:cNvSpPr txBox="1"/>
      </xdr:nvSpPr>
      <xdr:spPr>
        <a:xfrm>
          <a:off x="2705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16164</xdr:rowOff>
    </xdr:from>
    <xdr:ext cx="405111" cy="259045"/>
    <xdr:sp macro="" textlink="">
      <xdr:nvSpPr>
        <xdr:cNvPr id="436" name="n_3mainValue【市民会館】&#10;有形固定資産減価償却率"/>
        <xdr:cNvSpPr txBox="1"/>
      </xdr:nvSpPr>
      <xdr:spPr>
        <a:xfrm>
          <a:off x="1816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156590</xdr:rowOff>
    </xdr:from>
    <xdr:ext cx="405111" cy="259045"/>
    <xdr:sp macro="" textlink="">
      <xdr:nvSpPr>
        <xdr:cNvPr id="437" name="n_4mainValue【市民会館】&#10;有形固定資産減価償却率"/>
        <xdr:cNvSpPr txBox="1"/>
      </xdr:nvSpPr>
      <xdr:spPr>
        <a:xfrm>
          <a:off x="927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477" name="楕円 476"/>
        <xdr:cNvSpPr/>
      </xdr:nvSpPr>
      <xdr:spPr>
        <a:xfrm>
          <a:off x="10426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29227</xdr:rowOff>
    </xdr:from>
    <xdr:ext cx="469744" cy="259045"/>
    <xdr:sp macro="" textlink="">
      <xdr:nvSpPr>
        <xdr:cNvPr id="478" name="【市民会館】&#10;一人当たり面積該当値テキスト"/>
        <xdr:cNvSpPr txBox="1"/>
      </xdr:nvSpPr>
      <xdr:spPr>
        <a:xfrm>
          <a:off x="10515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9" name="楕円 478"/>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64770</xdr:rowOff>
    </xdr:to>
    <xdr:cxnSp macro="">
      <xdr:nvCxnSpPr>
        <xdr:cNvPr id="480" name="直線コネクタ 479"/>
        <xdr:cNvCxnSpPr/>
      </xdr:nvCxnSpPr>
      <xdr:spPr>
        <a:xfrm flipV="1">
          <a:off x="9639300" y="18059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81" name="楕円 480"/>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64770</xdr:rowOff>
    </xdr:to>
    <xdr:cxnSp macro="">
      <xdr:nvCxnSpPr>
        <xdr:cNvPr id="482" name="直線コネクタ 481"/>
        <xdr:cNvCxnSpPr/>
      </xdr:nvCxnSpPr>
      <xdr:spPr>
        <a:xfrm>
          <a:off x="8750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83" name="楕円 482"/>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72389</xdr:rowOff>
    </xdr:to>
    <xdr:cxnSp macro="">
      <xdr:nvCxnSpPr>
        <xdr:cNvPr id="484" name="直線コネクタ 483"/>
        <xdr:cNvCxnSpPr/>
      </xdr:nvCxnSpPr>
      <xdr:spPr>
        <a:xfrm flipV="1">
          <a:off x="7861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21589</xdr:rowOff>
    </xdr:from>
    <xdr:to>
      <xdr:col>36</xdr:col>
      <xdr:colOff>165100</xdr:colOff>
      <xdr:row>105</xdr:row>
      <xdr:rowOff>123189</xdr:rowOff>
    </xdr:to>
    <xdr:sp macro="" textlink="">
      <xdr:nvSpPr>
        <xdr:cNvPr id="485" name="楕円 484"/>
        <xdr:cNvSpPr/>
      </xdr:nvSpPr>
      <xdr:spPr>
        <a:xfrm>
          <a:off x="692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72389</xdr:rowOff>
    </xdr:from>
    <xdr:to>
      <xdr:col>41</xdr:col>
      <xdr:colOff>50800</xdr:colOff>
      <xdr:row>105</xdr:row>
      <xdr:rowOff>72389</xdr:rowOff>
    </xdr:to>
    <xdr:cxnSp macro="">
      <xdr:nvCxnSpPr>
        <xdr:cNvPr id="486" name="直線コネクタ 485"/>
        <xdr:cNvCxnSpPr/>
      </xdr:nvCxnSpPr>
      <xdr:spPr>
        <a:xfrm>
          <a:off x="6972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7" name="n_1ave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88"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89" name="n_3aveValue【市民会館】&#10;一人当たり面積"/>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0"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91"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2" name="n_2main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93" name="n_3mainValue【市民会館】&#10;一人当たり面積"/>
        <xdr:cNvSpPr txBox="1"/>
      </xdr:nvSpPr>
      <xdr:spPr>
        <a:xfrm>
          <a:off x="7626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139716</xdr:rowOff>
    </xdr:from>
    <xdr:ext cx="469744" cy="259045"/>
    <xdr:sp macro="" textlink="">
      <xdr:nvSpPr>
        <xdr:cNvPr id="494" name="n_4mainValue【市民会館】&#10;一人当たり面積"/>
        <xdr:cNvSpPr txBox="1"/>
      </xdr:nvSpPr>
      <xdr:spPr>
        <a:xfrm>
          <a:off x="6737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524" name="【一般廃棄物処理施設】&#10;有形固定資産減価償却率平均値テキスト"/>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535" name="楕円 534"/>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536" name="【一般廃棄物処理施設】&#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537" name="楕円 536"/>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26670</xdr:rowOff>
    </xdr:to>
    <xdr:cxnSp macro="">
      <xdr:nvCxnSpPr>
        <xdr:cNvPr id="538" name="直線コネクタ 537"/>
        <xdr:cNvCxnSpPr/>
      </xdr:nvCxnSpPr>
      <xdr:spPr>
        <a:xfrm>
          <a:off x="15481300" y="6659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539" name="楕円 538"/>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38</xdr:row>
      <xdr:rowOff>144780</xdr:rowOff>
    </xdr:to>
    <xdr:cxnSp macro="">
      <xdr:nvCxnSpPr>
        <xdr:cNvPr id="540" name="直線コネクタ 539"/>
        <xdr:cNvCxnSpPr/>
      </xdr:nvCxnSpPr>
      <xdr:spPr>
        <a:xfrm>
          <a:off x="14592300" y="6610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149225</xdr:rowOff>
    </xdr:from>
    <xdr:to>
      <xdr:col>72</xdr:col>
      <xdr:colOff>38100</xdr:colOff>
      <xdr:row>38</xdr:row>
      <xdr:rowOff>79375</xdr:rowOff>
    </xdr:to>
    <xdr:sp macro="" textlink="">
      <xdr:nvSpPr>
        <xdr:cNvPr id="541" name="楕円 540"/>
        <xdr:cNvSpPr/>
      </xdr:nvSpPr>
      <xdr:spPr>
        <a:xfrm>
          <a:off x="13652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28575</xdr:rowOff>
    </xdr:from>
    <xdr:to>
      <xdr:col>76</xdr:col>
      <xdr:colOff>114300</xdr:colOff>
      <xdr:row>38</xdr:row>
      <xdr:rowOff>95250</xdr:rowOff>
    </xdr:to>
    <xdr:cxnSp macro="">
      <xdr:nvCxnSpPr>
        <xdr:cNvPr id="542" name="直線コネクタ 541"/>
        <xdr:cNvCxnSpPr/>
      </xdr:nvCxnSpPr>
      <xdr:spPr>
        <a:xfrm>
          <a:off x="13703300" y="65436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63500</xdr:rowOff>
    </xdr:from>
    <xdr:to>
      <xdr:col>67</xdr:col>
      <xdr:colOff>101600</xdr:colOff>
      <xdr:row>38</xdr:row>
      <xdr:rowOff>165100</xdr:rowOff>
    </xdr:to>
    <xdr:sp macro="" textlink="">
      <xdr:nvSpPr>
        <xdr:cNvPr id="543" name="楕円 542"/>
        <xdr:cNvSpPr/>
      </xdr:nvSpPr>
      <xdr:spPr>
        <a:xfrm>
          <a:off x="12763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28575</xdr:rowOff>
    </xdr:from>
    <xdr:to>
      <xdr:col>71</xdr:col>
      <xdr:colOff>177800</xdr:colOff>
      <xdr:row>38</xdr:row>
      <xdr:rowOff>114300</xdr:rowOff>
    </xdr:to>
    <xdr:cxnSp macro="">
      <xdr:nvCxnSpPr>
        <xdr:cNvPr id="544" name="直線コネクタ 543"/>
        <xdr:cNvCxnSpPr/>
      </xdr:nvCxnSpPr>
      <xdr:spPr>
        <a:xfrm flipV="1">
          <a:off x="12814300" y="6543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45"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549" name="n_1main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550" name="n_2mainValue【一般廃棄物処理施設】&#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551" name="n_3mainValue【一般廃棄物処理施設】&#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156227</xdr:rowOff>
    </xdr:from>
    <xdr:ext cx="405111" cy="259045"/>
    <xdr:sp macro="" textlink="">
      <xdr:nvSpPr>
        <xdr:cNvPr id="552" name="n_4mainValue【一般廃棄物処理施設】&#10;有形固定資産減価償却率"/>
        <xdr:cNvSpPr txBox="1"/>
      </xdr:nvSpPr>
      <xdr:spPr>
        <a:xfrm>
          <a:off x="12611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1" name="【一般廃棄物処理施設】&#10;一人当たり有形固定資産（償却資産）額平均値テキスト"/>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32512</xdr:rowOff>
    </xdr:from>
    <xdr:to>
      <xdr:col>116</xdr:col>
      <xdr:colOff>114300</xdr:colOff>
      <xdr:row>35</xdr:row>
      <xdr:rowOff>134112</xdr:rowOff>
    </xdr:to>
    <xdr:sp macro="" textlink="">
      <xdr:nvSpPr>
        <xdr:cNvPr id="592" name="楕円 591"/>
        <xdr:cNvSpPr/>
      </xdr:nvSpPr>
      <xdr:spPr>
        <a:xfrm>
          <a:off x="221107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55389</xdr:rowOff>
    </xdr:from>
    <xdr:ext cx="534377" cy="259045"/>
    <xdr:sp macro="" textlink="">
      <xdr:nvSpPr>
        <xdr:cNvPr id="593" name="【一般廃棄物処理施設】&#10;一人当たり有形固定資産（償却資産）額該当値テキスト"/>
        <xdr:cNvSpPr txBox="1"/>
      </xdr:nvSpPr>
      <xdr:spPr>
        <a:xfrm>
          <a:off x="22199600" y="58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45301</xdr:rowOff>
    </xdr:from>
    <xdr:to>
      <xdr:col>112</xdr:col>
      <xdr:colOff>38100</xdr:colOff>
      <xdr:row>35</xdr:row>
      <xdr:rowOff>146901</xdr:rowOff>
    </xdr:to>
    <xdr:sp macro="" textlink="">
      <xdr:nvSpPr>
        <xdr:cNvPr id="594" name="楕円 593"/>
        <xdr:cNvSpPr/>
      </xdr:nvSpPr>
      <xdr:spPr>
        <a:xfrm>
          <a:off x="21272500" y="60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83312</xdr:rowOff>
    </xdr:from>
    <xdr:to>
      <xdr:col>116</xdr:col>
      <xdr:colOff>63500</xdr:colOff>
      <xdr:row>35</xdr:row>
      <xdr:rowOff>96101</xdr:rowOff>
    </xdr:to>
    <xdr:cxnSp macro="">
      <xdr:nvCxnSpPr>
        <xdr:cNvPr id="595" name="直線コネクタ 594"/>
        <xdr:cNvCxnSpPr/>
      </xdr:nvCxnSpPr>
      <xdr:spPr>
        <a:xfrm flipV="1">
          <a:off x="21323300" y="6084062"/>
          <a:ext cx="8382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54356</xdr:rowOff>
    </xdr:from>
    <xdr:to>
      <xdr:col>107</xdr:col>
      <xdr:colOff>101600</xdr:colOff>
      <xdr:row>35</xdr:row>
      <xdr:rowOff>155956</xdr:rowOff>
    </xdr:to>
    <xdr:sp macro="" textlink="">
      <xdr:nvSpPr>
        <xdr:cNvPr id="596" name="楕円 595"/>
        <xdr:cNvSpPr/>
      </xdr:nvSpPr>
      <xdr:spPr>
        <a:xfrm>
          <a:off x="20383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96101</xdr:rowOff>
    </xdr:from>
    <xdr:to>
      <xdr:col>111</xdr:col>
      <xdr:colOff>177800</xdr:colOff>
      <xdr:row>35</xdr:row>
      <xdr:rowOff>105156</xdr:rowOff>
    </xdr:to>
    <xdr:cxnSp macro="">
      <xdr:nvCxnSpPr>
        <xdr:cNvPr id="597" name="直線コネクタ 596"/>
        <xdr:cNvCxnSpPr/>
      </xdr:nvCxnSpPr>
      <xdr:spPr>
        <a:xfrm flipV="1">
          <a:off x="20434300" y="6096851"/>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55994</xdr:rowOff>
    </xdr:from>
    <xdr:to>
      <xdr:col>102</xdr:col>
      <xdr:colOff>165100</xdr:colOff>
      <xdr:row>35</xdr:row>
      <xdr:rowOff>157594</xdr:rowOff>
    </xdr:to>
    <xdr:sp macro="" textlink="">
      <xdr:nvSpPr>
        <xdr:cNvPr id="598" name="楕円 597"/>
        <xdr:cNvSpPr/>
      </xdr:nvSpPr>
      <xdr:spPr>
        <a:xfrm>
          <a:off x="19494500" y="60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105156</xdr:rowOff>
    </xdr:from>
    <xdr:to>
      <xdr:col>107</xdr:col>
      <xdr:colOff>50800</xdr:colOff>
      <xdr:row>35</xdr:row>
      <xdr:rowOff>106794</xdr:rowOff>
    </xdr:to>
    <xdr:cxnSp macro="">
      <xdr:nvCxnSpPr>
        <xdr:cNvPr id="599" name="直線コネクタ 598"/>
        <xdr:cNvCxnSpPr/>
      </xdr:nvCxnSpPr>
      <xdr:spPr>
        <a:xfrm flipV="1">
          <a:off x="19545300" y="610590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113678</xdr:rowOff>
    </xdr:from>
    <xdr:to>
      <xdr:col>98</xdr:col>
      <xdr:colOff>38100</xdr:colOff>
      <xdr:row>36</xdr:row>
      <xdr:rowOff>43828</xdr:rowOff>
    </xdr:to>
    <xdr:sp macro="" textlink="">
      <xdr:nvSpPr>
        <xdr:cNvPr id="600" name="楕円 599"/>
        <xdr:cNvSpPr/>
      </xdr:nvSpPr>
      <xdr:spPr>
        <a:xfrm>
          <a:off x="18605500" y="61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106794</xdr:rowOff>
    </xdr:from>
    <xdr:to>
      <xdr:col>102</xdr:col>
      <xdr:colOff>114300</xdr:colOff>
      <xdr:row>35</xdr:row>
      <xdr:rowOff>164478</xdr:rowOff>
    </xdr:to>
    <xdr:cxnSp macro="">
      <xdr:nvCxnSpPr>
        <xdr:cNvPr id="601" name="直線コネクタ 600"/>
        <xdr:cNvCxnSpPr/>
      </xdr:nvCxnSpPr>
      <xdr:spPr>
        <a:xfrm flipV="1">
          <a:off x="18656300" y="6107544"/>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2" name="n_1aveValue【一般廃棄物処理施設】&#10;一人当たり有形固定資産（償却資産）額"/>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102735</xdr:rowOff>
    </xdr:from>
    <xdr:ext cx="534377" cy="259045"/>
    <xdr:sp macro="" textlink="">
      <xdr:nvSpPr>
        <xdr:cNvPr id="603" name="n_2aveValue【一般廃棄物処理施設】&#10;一人当たり有形固定資産（償却資産）額"/>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11663</xdr:rowOff>
    </xdr:from>
    <xdr:ext cx="534377" cy="259045"/>
    <xdr:sp macro="" textlink="">
      <xdr:nvSpPr>
        <xdr:cNvPr id="604" name="n_3aveValue【一般廃棄物処理施設】&#10;一人当たり有形固定資産（償却資産）額"/>
        <xdr:cNvSpPr txBox="1"/>
      </xdr:nvSpPr>
      <xdr:spPr>
        <a:xfrm>
          <a:off x="19278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83799</xdr:rowOff>
    </xdr:from>
    <xdr:ext cx="534377" cy="259045"/>
    <xdr:sp macro="" textlink="">
      <xdr:nvSpPr>
        <xdr:cNvPr id="605" name="n_4aveValue【一般廃棄物処理施設】&#10;一人当たり有形固定資産（償却資産）額"/>
        <xdr:cNvSpPr txBox="1"/>
      </xdr:nvSpPr>
      <xdr:spPr>
        <a:xfrm>
          <a:off x="18389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163428</xdr:rowOff>
    </xdr:from>
    <xdr:ext cx="534377" cy="259045"/>
    <xdr:sp macro="" textlink="">
      <xdr:nvSpPr>
        <xdr:cNvPr id="606" name="n_1mainValue【一般廃棄物処理施設】&#10;一人当たり有形固定資産（償却資産）額"/>
        <xdr:cNvSpPr txBox="1"/>
      </xdr:nvSpPr>
      <xdr:spPr>
        <a:xfrm>
          <a:off x="21043411" y="58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1033</xdr:rowOff>
    </xdr:from>
    <xdr:ext cx="534377" cy="259045"/>
    <xdr:sp macro="" textlink="">
      <xdr:nvSpPr>
        <xdr:cNvPr id="607" name="n_2mainValue【一般廃棄物処理施設】&#10;一人当たり有形固定資産（償却資産）額"/>
        <xdr:cNvSpPr txBox="1"/>
      </xdr:nvSpPr>
      <xdr:spPr>
        <a:xfrm>
          <a:off x="20167111" y="58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2671</xdr:rowOff>
    </xdr:from>
    <xdr:ext cx="534377" cy="259045"/>
    <xdr:sp macro="" textlink="">
      <xdr:nvSpPr>
        <xdr:cNvPr id="608" name="n_3mainValue【一般廃棄物処理施設】&#10;一人当たり有形固定資産（償却資産）額"/>
        <xdr:cNvSpPr txBox="1"/>
      </xdr:nvSpPr>
      <xdr:spPr>
        <a:xfrm>
          <a:off x="19278111" y="58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60355</xdr:rowOff>
    </xdr:from>
    <xdr:ext cx="534377" cy="259045"/>
    <xdr:sp macro="" textlink="">
      <xdr:nvSpPr>
        <xdr:cNvPr id="609" name="n_4mainValue【一般廃棄物処理施設】&#10;一人当たり有形固定資産（償却資産）額"/>
        <xdr:cNvSpPr txBox="1"/>
      </xdr:nvSpPr>
      <xdr:spPr>
        <a:xfrm>
          <a:off x="18389111" y="58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648" name="楕円 647"/>
        <xdr:cNvSpPr/>
      </xdr:nvSpPr>
      <xdr:spPr>
        <a:xfrm>
          <a:off x="162687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78503</xdr:rowOff>
    </xdr:from>
    <xdr:ext cx="405111" cy="259045"/>
    <xdr:sp macro="" textlink="">
      <xdr:nvSpPr>
        <xdr:cNvPr id="649" name="【保健センター・保健所】&#10;有形固定資産減価償却率該当値テキスト"/>
        <xdr:cNvSpPr txBox="1"/>
      </xdr:nvSpPr>
      <xdr:spPr>
        <a:xfrm>
          <a:off x="16357600"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54356</xdr:rowOff>
    </xdr:from>
    <xdr:to>
      <xdr:col>81</xdr:col>
      <xdr:colOff>101600</xdr:colOff>
      <xdr:row>60</xdr:row>
      <xdr:rowOff>155956</xdr:rowOff>
    </xdr:to>
    <xdr:sp macro="" textlink="">
      <xdr:nvSpPr>
        <xdr:cNvPr id="650" name="楕円 649"/>
        <xdr:cNvSpPr/>
      </xdr:nvSpPr>
      <xdr:spPr>
        <a:xfrm>
          <a:off x="15430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105156</xdr:rowOff>
    </xdr:from>
    <xdr:to>
      <xdr:col>85</xdr:col>
      <xdr:colOff>127000</xdr:colOff>
      <xdr:row>60</xdr:row>
      <xdr:rowOff>150876</xdr:rowOff>
    </xdr:to>
    <xdr:cxnSp macro="">
      <xdr:nvCxnSpPr>
        <xdr:cNvPr id="651" name="直線コネクタ 650"/>
        <xdr:cNvCxnSpPr/>
      </xdr:nvCxnSpPr>
      <xdr:spPr>
        <a:xfrm>
          <a:off x="15481300" y="10392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xdr:rowOff>
    </xdr:from>
    <xdr:to>
      <xdr:col>76</xdr:col>
      <xdr:colOff>165100</xdr:colOff>
      <xdr:row>60</xdr:row>
      <xdr:rowOff>110236</xdr:rowOff>
    </xdr:to>
    <xdr:sp macro="" textlink="">
      <xdr:nvSpPr>
        <xdr:cNvPr id="652" name="楕円 651"/>
        <xdr:cNvSpPr/>
      </xdr:nvSpPr>
      <xdr:spPr>
        <a:xfrm>
          <a:off x="14541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59436</xdr:rowOff>
    </xdr:from>
    <xdr:to>
      <xdr:col>81</xdr:col>
      <xdr:colOff>50800</xdr:colOff>
      <xdr:row>60</xdr:row>
      <xdr:rowOff>105156</xdr:rowOff>
    </xdr:to>
    <xdr:cxnSp macro="">
      <xdr:nvCxnSpPr>
        <xdr:cNvPr id="653" name="直線コネクタ 652"/>
        <xdr:cNvCxnSpPr/>
      </xdr:nvCxnSpPr>
      <xdr:spPr>
        <a:xfrm>
          <a:off x="14592300" y="103464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136652</xdr:rowOff>
    </xdr:from>
    <xdr:to>
      <xdr:col>72</xdr:col>
      <xdr:colOff>38100</xdr:colOff>
      <xdr:row>60</xdr:row>
      <xdr:rowOff>66802</xdr:rowOff>
    </xdr:to>
    <xdr:sp macro="" textlink="">
      <xdr:nvSpPr>
        <xdr:cNvPr id="654" name="楕円 653"/>
        <xdr:cNvSpPr/>
      </xdr:nvSpPr>
      <xdr:spPr>
        <a:xfrm>
          <a:off x="13652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xdr:rowOff>
    </xdr:from>
    <xdr:to>
      <xdr:col>76</xdr:col>
      <xdr:colOff>114300</xdr:colOff>
      <xdr:row>60</xdr:row>
      <xdr:rowOff>59436</xdr:rowOff>
    </xdr:to>
    <xdr:cxnSp macro="">
      <xdr:nvCxnSpPr>
        <xdr:cNvPr id="655" name="直線コネクタ 654"/>
        <xdr:cNvCxnSpPr/>
      </xdr:nvCxnSpPr>
      <xdr:spPr>
        <a:xfrm>
          <a:off x="13703300" y="103030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90932</xdr:rowOff>
    </xdr:from>
    <xdr:to>
      <xdr:col>67</xdr:col>
      <xdr:colOff>101600</xdr:colOff>
      <xdr:row>60</xdr:row>
      <xdr:rowOff>21082</xdr:rowOff>
    </xdr:to>
    <xdr:sp macro="" textlink="">
      <xdr:nvSpPr>
        <xdr:cNvPr id="656" name="楕円 655"/>
        <xdr:cNvSpPr/>
      </xdr:nvSpPr>
      <xdr:spPr>
        <a:xfrm>
          <a:off x="12763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141732</xdr:rowOff>
    </xdr:from>
    <xdr:to>
      <xdr:col>71</xdr:col>
      <xdr:colOff>177800</xdr:colOff>
      <xdr:row>60</xdr:row>
      <xdr:rowOff>16002</xdr:rowOff>
    </xdr:to>
    <xdr:cxnSp macro="">
      <xdr:nvCxnSpPr>
        <xdr:cNvPr id="657" name="直線コネクタ 656"/>
        <xdr:cNvCxnSpPr/>
      </xdr:nvCxnSpPr>
      <xdr:spPr>
        <a:xfrm>
          <a:off x="12814300" y="102572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147083</xdr:rowOff>
    </xdr:from>
    <xdr:ext cx="405111" cy="259045"/>
    <xdr:sp macro="" textlink="">
      <xdr:nvSpPr>
        <xdr:cNvPr id="662" name="n_1mainValue【保健センター・保健所】&#10;有形固定資産減価償却率"/>
        <xdr:cNvSpPr txBox="1"/>
      </xdr:nvSpPr>
      <xdr:spPr>
        <a:xfrm>
          <a:off x="152660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101363</xdr:rowOff>
    </xdr:from>
    <xdr:ext cx="405111" cy="259045"/>
    <xdr:sp macro="" textlink="">
      <xdr:nvSpPr>
        <xdr:cNvPr id="663" name="n_2mainValue【保健センター・保健所】&#10;有形固定資産減価償却率"/>
        <xdr:cNvSpPr txBox="1"/>
      </xdr:nvSpPr>
      <xdr:spPr>
        <a:xfrm>
          <a:off x="143897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57929</xdr:rowOff>
    </xdr:from>
    <xdr:ext cx="405111" cy="259045"/>
    <xdr:sp macro="" textlink="">
      <xdr:nvSpPr>
        <xdr:cNvPr id="664" name="n_3mainValue【保健センター・保健所】&#10;有形固定資産減価償却率"/>
        <xdr:cNvSpPr txBox="1"/>
      </xdr:nvSpPr>
      <xdr:spPr>
        <a:xfrm>
          <a:off x="13500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12209</xdr:rowOff>
    </xdr:from>
    <xdr:ext cx="405111" cy="259045"/>
    <xdr:sp macro="" textlink="">
      <xdr:nvSpPr>
        <xdr:cNvPr id="665" name="n_4mainValue【保健センター・保健所】&#10;有形固定資産減価償却率"/>
        <xdr:cNvSpPr txBox="1"/>
      </xdr:nvSpPr>
      <xdr:spPr>
        <a:xfrm>
          <a:off x="12611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707" name="楕円 706"/>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708" name="【保健センター・保健所】&#10;一人当たり面積該当値テキスト"/>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709" name="楕円 708"/>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0</xdr:rowOff>
    </xdr:to>
    <xdr:cxnSp macro="">
      <xdr:nvCxnSpPr>
        <xdr:cNvPr id="710" name="直線コネクタ 709"/>
        <xdr:cNvCxnSpPr/>
      </xdr:nvCxnSpPr>
      <xdr:spPr>
        <a:xfrm>
          <a:off x="21323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711" name="楕円 710"/>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32657</xdr:rowOff>
    </xdr:to>
    <xdr:cxnSp macro="">
      <xdr:nvCxnSpPr>
        <xdr:cNvPr id="712" name="直線コネクタ 711"/>
        <xdr:cNvCxnSpPr/>
      </xdr:nvCxnSpPr>
      <xdr:spPr>
        <a:xfrm flipV="1">
          <a:off x="20434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153307</xdr:rowOff>
    </xdr:from>
    <xdr:to>
      <xdr:col>102</xdr:col>
      <xdr:colOff>165100</xdr:colOff>
      <xdr:row>60</xdr:row>
      <xdr:rowOff>83457</xdr:rowOff>
    </xdr:to>
    <xdr:sp macro="" textlink="">
      <xdr:nvSpPr>
        <xdr:cNvPr id="713" name="楕円 712"/>
        <xdr:cNvSpPr/>
      </xdr:nvSpPr>
      <xdr:spPr>
        <a:xfrm>
          <a:off x="19494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32657</xdr:rowOff>
    </xdr:to>
    <xdr:cxnSp macro="">
      <xdr:nvCxnSpPr>
        <xdr:cNvPr id="714" name="直線コネクタ 713"/>
        <xdr:cNvCxnSpPr/>
      </xdr:nvCxnSpPr>
      <xdr:spPr>
        <a:xfrm>
          <a:off x="19545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153307</xdr:rowOff>
    </xdr:from>
    <xdr:to>
      <xdr:col>98</xdr:col>
      <xdr:colOff>38100</xdr:colOff>
      <xdr:row>60</xdr:row>
      <xdr:rowOff>83457</xdr:rowOff>
    </xdr:to>
    <xdr:sp macro="" textlink="">
      <xdr:nvSpPr>
        <xdr:cNvPr id="715" name="楕円 714"/>
        <xdr:cNvSpPr/>
      </xdr:nvSpPr>
      <xdr:spPr>
        <a:xfrm>
          <a:off x="18605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32657</xdr:rowOff>
    </xdr:from>
    <xdr:to>
      <xdr:col>102</xdr:col>
      <xdr:colOff>114300</xdr:colOff>
      <xdr:row>60</xdr:row>
      <xdr:rowOff>32657</xdr:rowOff>
    </xdr:to>
    <xdr:cxnSp macro="">
      <xdr:nvCxnSpPr>
        <xdr:cNvPr id="716" name="直線コネクタ 715"/>
        <xdr:cNvCxnSpPr/>
      </xdr:nvCxnSpPr>
      <xdr:spPr>
        <a:xfrm>
          <a:off x="18656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717"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19" name="n_3aveValue【保健センター・保健所】&#10;一人当たり面積"/>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0"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721"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99984</xdr:rowOff>
    </xdr:from>
    <xdr:ext cx="469744" cy="259045"/>
    <xdr:sp macro="" textlink="">
      <xdr:nvSpPr>
        <xdr:cNvPr id="722" name="n_2mainValue【保健センター・保健所】&#10;一人当たり面積"/>
        <xdr:cNvSpPr txBox="1"/>
      </xdr:nvSpPr>
      <xdr:spPr>
        <a:xfrm>
          <a:off x="20199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99984</xdr:rowOff>
    </xdr:from>
    <xdr:ext cx="469744" cy="259045"/>
    <xdr:sp macro="" textlink="">
      <xdr:nvSpPr>
        <xdr:cNvPr id="723" name="n_3mainValue【保健センター・保健所】&#10;一人当たり面積"/>
        <xdr:cNvSpPr txBox="1"/>
      </xdr:nvSpPr>
      <xdr:spPr>
        <a:xfrm>
          <a:off x="19310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99984</xdr:rowOff>
    </xdr:from>
    <xdr:ext cx="469744" cy="259045"/>
    <xdr:sp macro="" textlink="">
      <xdr:nvSpPr>
        <xdr:cNvPr id="724" name="n_4mainValue【保健センター・保健所】&#10;一人当たり面積"/>
        <xdr:cNvSpPr txBox="1"/>
      </xdr:nvSpPr>
      <xdr:spPr>
        <a:xfrm>
          <a:off x="18421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74185</xdr:rowOff>
    </xdr:from>
    <xdr:ext cx="405111" cy="259045"/>
    <xdr:sp macro="" textlink="">
      <xdr:nvSpPr>
        <xdr:cNvPr id="752" name="【消防施設】&#10;有形固定資産減価償却率平均値テキスト"/>
        <xdr:cNvSpPr txBox="1"/>
      </xdr:nvSpPr>
      <xdr:spPr>
        <a:xfrm>
          <a:off x="16357600" y="1413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133604</xdr:rowOff>
    </xdr:from>
    <xdr:to>
      <xdr:col>85</xdr:col>
      <xdr:colOff>177800</xdr:colOff>
      <xdr:row>84</xdr:row>
      <xdr:rowOff>63754</xdr:rowOff>
    </xdr:to>
    <xdr:sp macro="" textlink="">
      <xdr:nvSpPr>
        <xdr:cNvPr id="763" name="楕円 762"/>
        <xdr:cNvSpPr/>
      </xdr:nvSpPr>
      <xdr:spPr>
        <a:xfrm>
          <a:off x="162687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112031</xdr:rowOff>
    </xdr:from>
    <xdr:ext cx="405111" cy="259045"/>
    <xdr:sp macro="" textlink="">
      <xdr:nvSpPr>
        <xdr:cNvPr id="764" name="【消防施設】&#10;有形固定資産減価償却率該当値テキスト"/>
        <xdr:cNvSpPr txBox="1"/>
      </xdr:nvSpPr>
      <xdr:spPr>
        <a:xfrm>
          <a:off x="16357600"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99313</xdr:rowOff>
    </xdr:from>
    <xdr:to>
      <xdr:col>81</xdr:col>
      <xdr:colOff>101600</xdr:colOff>
      <xdr:row>84</xdr:row>
      <xdr:rowOff>29463</xdr:rowOff>
    </xdr:to>
    <xdr:sp macro="" textlink="">
      <xdr:nvSpPr>
        <xdr:cNvPr id="765" name="楕円 764"/>
        <xdr:cNvSpPr/>
      </xdr:nvSpPr>
      <xdr:spPr>
        <a:xfrm>
          <a:off x="15430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150113</xdr:rowOff>
    </xdr:from>
    <xdr:to>
      <xdr:col>85</xdr:col>
      <xdr:colOff>127000</xdr:colOff>
      <xdr:row>84</xdr:row>
      <xdr:rowOff>12954</xdr:rowOff>
    </xdr:to>
    <xdr:cxnSp macro="">
      <xdr:nvCxnSpPr>
        <xdr:cNvPr id="766" name="直線コネクタ 765"/>
        <xdr:cNvCxnSpPr/>
      </xdr:nvCxnSpPr>
      <xdr:spPr>
        <a:xfrm>
          <a:off x="15481300" y="1438046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71882</xdr:rowOff>
    </xdr:from>
    <xdr:to>
      <xdr:col>76</xdr:col>
      <xdr:colOff>165100</xdr:colOff>
      <xdr:row>84</xdr:row>
      <xdr:rowOff>2032</xdr:rowOff>
    </xdr:to>
    <xdr:sp macro="" textlink="">
      <xdr:nvSpPr>
        <xdr:cNvPr id="767" name="楕円 766"/>
        <xdr:cNvSpPr/>
      </xdr:nvSpPr>
      <xdr:spPr>
        <a:xfrm>
          <a:off x="14541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122682</xdr:rowOff>
    </xdr:from>
    <xdr:to>
      <xdr:col>81</xdr:col>
      <xdr:colOff>50800</xdr:colOff>
      <xdr:row>83</xdr:row>
      <xdr:rowOff>150113</xdr:rowOff>
    </xdr:to>
    <xdr:cxnSp macro="">
      <xdr:nvCxnSpPr>
        <xdr:cNvPr id="768" name="直線コネクタ 767"/>
        <xdr:cNvCxnSpPr/>
      </xdr:nvCxnSpPr>
      <xdr:spPr>
        <a:xfrm>
          <a:off x="14592300" y="143530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69" name="楕円 768"/>
        <xdr:cNvSpPr/>
      </xdr:nvSpPr>
      <xdr:spPr>
        <a:xfrm>
          <a:off x="13652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60961</xdr:rowOff>
    </xdr:from>
    <xdr:to>
      <xdr:col>76</xdr:col>
      <xdr:colOff>114300</xdr:colOff>
      <xdr:row>83</xdr:row>
      <xdr:rowOff>122682</xdr:rowOff>
    </xdr:to>
    <xdr:cxnSp macro="">
      <xdr:nvCxnSpPr>
        <xdr:cNvPr id="770" name="直線コネクタ 769"/>
        <xdr:cNvCxnSpPr/>
      </xdr:nvCxnSpPr>
      <xdr:spPr>
        <a:xfrm>
          <a:off x="13703300" y="142913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5587</xdr:rowOff>
    </xdr:from>
    <xdr:to>
      <xdr:col>67</xdr:col>
      <xdr:colOff>101600</xdr:colOff>
      <xdr:row>83</xdr:row>
      <xdr:rowOff>107187</xdr:rowOff>
    </xdr:to>
    <xdr:sp macro="" textlink="">
      <xdr:nvSpPr>
        <xdr:cNvPr id="771" name="楕円 770"/>
        <xdr:cNvSpPr/>
      </xdr:nvSpPr>
      <xdr:spPr>
        <a:xfrm>
          <a:off x="12763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56387</xdr:rowOff>
    </xdr:from>
    <xdr:to>
      <xdr:col>71</xdr:col>
      <xdr:colOff>177800</xdr:colOff>
      <xdr:row>83</xdr:row>
      <xdr:rowOff>60961</xdr:rowOff>
    </xdr:to>
    <xdr:cxnSp macro="">
      <xdr:nvCxnSpPr>
        <xdr:cNvPr id="772" name="直線コネクタ 771"/>
        <xdr:cNvCxnSpPr/>
      </xdr:nvCxnSpPr>
      <xdr:spPr>
        <a:xfrm>
          <a:off x="12814300" y="142867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7129</xdr:rowOff>
    </xdr:from>
    <xdr:ext cx="405111" cy="259045"/>
    <xdr:sp macro="" textlink="">
      <xdr:nvSpPr>
        <xdr:cNvPr id="773" name="n_1aveValue【消防施設】&#10;有形固定資産減価償却率"/>
        <xdr:cNvSpPr txBox="1"/>
      </xdr:nvSpPr>
      <xdr:spPr>
        <a:xfrm>
          <a:off x="15266044" y="1406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167149</xdr:rowOff>
    </xdr:from>
    <xdr:ext cx="405111" cy="259045"/>
    <xdr:sp macro="" textlink="">
      <xdr:nvSpPr>
        <xdr:cNvPr id="774" name="n_2aveValue【消防施設】&#10;有形固定資産減価償却率"/>
        <xdr:cNvSpPr txBox="1"/>
      </xdr:nvSpPr>
      <xdr:spPr>
        <a:xfrm>
          <a:off x="14389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20590</xdr:rowOff>
    </xdr:from>
    <xdr:ext cx="405111" cy="259045"/>
    <xdr:sp macro="" textlink="">
      <xdr:nvSpPr>
        <xdr:cNvPr id="777" name="n_1mainValue【消防施設】&#10;有形固定資産減価償却率"/>
        <xdr:cNvSpPr txBox="1"/>
      </xdr:nvSpPr>
      <xdr:spPr>
        <a:xfrm>
          <a:off x="15266044"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164609</xdr:rowOff>
    </xdr:from>
    <xdr:ext cx="405111" cy="259045"/>
    <xdr:sp macro="" textlink="">
      <xdr:nvSpPr>
        <xdr:cNvPr id="778" name="n_2mainValue【消防施設】&#10;有形固定資産減価償却率"/>
        <xdr:cNvSpPr txBox="1"/>
      </xdr:nvSpPr>
      <xdr:spPr>
        <a:xfrm>
          <a:off x="143897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9" name="n_3mainValue【消防施設】&#10;有形固定資産減価償却率"/>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123714</xdr:rowOff>
    </xdr:from>
    <xdr:ext cx="405111" cy="259045"/>
    <xdr:sp macro="" textlink="">
      <xdr:nvSpPr>
        <xdr:cNvPr id="780" name="n_4mainValue【消防施設】&#10;有形固定資産減価償却率"/>
        <xdr:cNvSpPr txBox="1"/>
      </xdr:nvSpPr>
      <xdr:spPr>
        <a:xfrm>
          <a:off x="12611744" y="140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821" name="楕円 820"/>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822" name="【消防施設】&#10;一人当たり面積該当値テキスト"/>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823" name="楕円 822"/>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0</xdr:rowOff>
    </xdr:to>
    <xdr:cxnSp macro="">
      <xdr:nvCxnSpPr>
        <xdr:cNvPr id="824" name="直線コネクタ 823"/>
        <xdr:cNvCxnSpPr/>
      </xdr:nvCxnSpPr>
      <xdr:spPr>
        <a:xfrm>
          <a:off x="21323300" y="1423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825" name="楕円 824"/>
        <xdr:cNvSpPr/>
      </xdr:nvSpPr>
      <xdr:spPr>
        <a:xfrm>
          <a:off x="2038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0</xdr:rowOff>
    </xdr:to>
    <xdr:cxnSp macro="">
      <xdr:nvCxnSpPr>
        <xdr:cNvPr id="826" name="直線コネクタ 825"/>
        <xdr:cNvCxnSpPr/>
      </xdr:nvCxnSpPr>
      <xdr:spPr>
        <a:xfrm>
          <a:off x="20434300" y="1423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7" name="楕円 826"/>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0</xdr:rowOff>
    </xdr:from>
    <xdr:to>
      <xdr:col>107</xdr:col>
      <xdr:colOff>50800</xdr:colOff>
      <xdr:row>83</xdr:row>
      <xdr:rowOff>19050</xdr:rowOff>
    </xdr:to>
    <xdr:cxnSp macro="">
      <xdr:nvCxnSpPr>
        <xdr:cNvPr id="828" name="直線コネクタ 827"/>
        <xdr:cNvCxnSpPr/>
      </xdr:nvCxnSpPr>
      <xdr:spPr>
        <a:xfrm flipV="1">
          <a:off x="19545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829" name="楕円 828"/>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0</xdr:rowOff>
    </xdr:from>
    <xdr:to>
      <xdr:col>102</xdr:col>
      <xdr:colOff>114300</xdr:colOff>
      <xdr:row>83</xdr:row>
      <xdr:rowOff>19050</xdr:rowOff>
    </xdr:to>
    <xdr:cxnSp macro="">
      <xdr:nvCxnSpPr>
        <xdr:cNvPr id="830" name="直線コネクタ 829"/>
        <xdr:cNvCxnSpPr/>
      </xdr:nvCxnSpPr>
      <xdr:spPr>
        <a:xfrm>
          <a:off x="18656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831" name="n_1ave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33"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835" name="n_1mainValue【消防施設】&#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836" name="n_2mainValue【消防施設】&#10;一人当たり面積"/>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7" name="n_3main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41927</xdr:rowOff>
    </xdr:from>
    <xdr:ext cx="469744" cy="259045"/>
    <xdr:sp macro="" textlink="">
      <xdr:nvSpPr>
        <xdr:cNvPr id="838" name="n_4mainValue【消防施設】&#10;一人当たり面積"/>
        <xdr:cNvSpPr txBox="1"/>
      </xdr:nvSpPr>
      <xdr:spPr>
        <a:xfrm>
          <a:off x="18421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879" name="楕円 878"/>
        <xdr:cNvSpPr/>
      </xdr:nvSpPr>
      <xdr:spPr>
        <a:xfrm>
          <a:off x="16268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68597</xdr:rowOff>
    </xdr:from>
    <xdr:ext cx="405111" cy="259045"/>
    <xdr:sp macro="" textlink="">
      <xdr:nvSpPr>
        <xdr:cNvPr id="880" name="【庁舎】&#10;有形固定資産減価償却率該当値テキスト"/>
        <xdr:cNvSpPr txBox="1"/>
      </xdr:nvSpPr>
      <xdr:spPr>
        <a:xfrm>
          <a:off x="163576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881" name="楕円 880"/>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97155</xdr:rowOff>
    </xdr:from>
    <xdr:to>
      <xdr:col>85</xdr:col>
      <xdr:colOff>127000</xdr:colOff>
      <xdr:row>104</xdr:row>
      <xdr:rowOff>140970</xdr:rowOff>
    </xdr:to>
    <xdr:cxnSp macro="">
      <xdr:nvCxnSpPr>
        <xdr:cNvPr id="882" name="直線コネクタ 881"/>
        <xdr:cNvCxnSpPr/>
      </xdr:nvCxnSpPr>
      <xdr:spPr>
        <a:xfrm>
          <a:off x="15481300" y="179279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636</xdr:rowOff>
    </xdr:from>
    <xdr:to>
      <xdr:col>76</xdr:col>
      <xdr:colOff>165100</xdr:colOff>
      <xdr:row>104</xdr:row>
      <xdr:rowOff>102236</xdr:rowOff>
    </xdr:to>
    <xdr:sp macro="" textlink="">
      <xdr:nvSpPr>
        <xdr:cNvPr id="883" name="楕円 882"/>
        <xdr:cNvSpPr/>
      </xdr:nvSpPr>
      <xdr:spPr>
        <a:xfrm>
          <a:off x="14541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51436</xdr:rowOff>
    </xdr:from>
    <xdr:to>
      <xdr:col>81</xdr:col>
      <xdr:colOff>50800</xdr:colOff>
      <xdr:row>104</xdr:row>
      <xdr:rowOff>97155</xdr:rowOff>
    </xdr:to>
    <xdr:cxnSp macro="">
      <xdr:nvCxnSpPr>
        <xdr:cNvPr id="884" name="直線コネクタ 883"/>
        <xdr:cNvCxnSpPr/>
      </xdr:nvCxnSpPr>
      <xdr:spPr>
        <a:xfrm>
          <a:off x="14592300" y="178822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126364</xdr:rowOff>
    </xdr:from>
    <xdr:to>
      <xdr:col>72</xdr:col>
      <xdr:colOff>38100</xdr:colOff>
      <xdr:row>104</xdr:row>
      <xdr:rowOff>56514</xdr:rowOff>
    </xdr:to>
    <xdr:sp macro="" textlink="">
      <xdr:nvSpPr>
        <xdr:cNvPr id="885" name="楕円 884"/>
        <xdr:cNvSpPr/>
      </xdr:nvSpPr>
      <xdr:spPr>
        <a:xfrm>
          <a:off x="13652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5714</xdr:rowOff>
    </xdr:from>
    <xdr:to>
      <xdr:col>76</xdr:col>
      <xdr:colOff>114300</xdr:colOff>
      <xdr:row>104</xdr:row>
      <xdr:rowOff>51436</xdr:rowOff>
    </xdr:to>
    <xdr:cxnSp macro="">
      <xdr:nvCxnSpPr>
        <xdr:cNvPr id="886" name="直線コネクタ 885"/>
        <xdr:cNvCxnSpPr/>
      </xdr:nvCxnSpPr>
      <xdr:spPr>
        <a:xfrm>
          <a:off x="13703300" y="178365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76836</xdr:rowOff>
    </xdr:from>
    <xdr:to>
      <xdr:col>67</xdr:col>
      <xdr:colOff>101600</xdr:colOff>
      <xdr:row>104</xdr:row>
      <xdr:rowOff>6986</xdr:rowOff>
    </xdr:to>
    <xdr:sp macro="" textlink="">
      <xdr:nvSpPr>
        <xdr:cNvPr id="887" name="楕円 886"/>
        <xdr:cNvSpPr/>
      </xdr:nvSpPr>
      <xdr:spPr>
        <a:xfrm>
          <a:off x="12763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127636</xdr:rowOff>
    </xdr:from>
    <xdr:to>
      <xdr:col>71</xdr:col>
      <xdr:colOff>177800</xdr:colOff>
      <xdr:row>104</xdr:row>
      <xdr:rowOff>5714</xdr:rowOff>
    </xdr:to>
    <xdr:cxnSp macro="">
      <xdr:nvCxnSpPr>
        <xdr:cNvPr id="888" name="直線コネクタ 887"/>
        <xdr:cNvCxnSpPr/>
      </xdr:nvCxnSpPr>
      <xdr:spPr>
        <a:xfrm>
          <a:off x="12814300" y="177869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139082</xdr:rowOff>
    </xdr:from>
    <xdr:ext cx="405111" cy="259045"/>
    <xdr:sp macro="" textlink="">
      <xdr:nvSpPr>
        <xdr:cNvPr id="893" name="n_1main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93363</xdr:rowOff>
    </xdr:from>
    <xdr:ext cx="405111" cy="259045"/>
    <xdr:sp macro="" textlink="">
      <xdr:nvSpPr>
        <xdr:cNvPr id="894" name="n_2mainValue【庁舎】&#10;有形固定資産減価償却率"/>
        <xdr:cNvSpPr txBox="1"/>
      </xdr:nvSpPr>
      <xdr:spPr>
        <a:xfrm>
          <a:off x="14389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47641</xdr:rowOff>
    </xdr:from>
    <xdr:ext cx="405111" cy="259045"/>
    <xdr:sp macro="" textlink="">
      <xdr:nvSpPr>
        <xdr:cNvPr id="895" name="n_3mainValue【庁舎】&#10;有形固定資産減価償却率"/>
        <xdr:cNvSpPr txBox="1"/>
      </xdr:nvSpPr>
      <xdr:spPr>
        <a:xfrm>
          <a:off x="13500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169563</xdr:rowOff>
    </xdr:from>
    <xdr:ext cx="405111" cy="259045"/>
    <xdr:sp macro="" textlink="">
      <xdr:nvSpPr>
        <xdr:cNvPr id="896" name="n_4mainValue【庁舎】&#10;有形固定資産減価償却率"/>
        <xdr:cNvSpPr txBox="1"/>
      </xdr:nvSpPr>
      <xdr:spPr>
        <a:xfrm>
          <a:off x="12611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36" name="楕円 935"/>
        <xdr:cNvSpPr/>
      </xdr:nvSpPr>
      <xdr:spPr>
        <a:xfrm>
          <a:off x="22110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64788</xdr:rowOff>
    </xdr:from>
    <xdr:ext cx="469744" cy="259045"/>
    <xdr:sp macro="" textlink="">
      <xdr:nvSpPr>
        <xdr:cNvPr id="937" name="【庁舎】&#10;一人当たり面積該当値テキスト"/>
        <xdr:cNvSpPr txBox="1"/>
      </xdr:nvSpPr>
      <xdr:spPr>
        <a:xfrm>
          <a:off x="22199600"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938" name="楕円 937"/>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137161</xdr:rowOff>
    </xdr:from>
    <xdr:to>
      <xdr:col>116</xdr:col>
      <xdr:colOff>63500</xdr:colOff>
      <xdr:row>105</xdr:row>
      <xdr:rowOff>140970</xdr:rowOff>
    </xdr:to>
    <xdr:cxnSp macro="">
      <xdr:nvCxnSpPr>
        <xdr:cNvPr id="939" name="直線コネクタ 938"/>
        <xdr:cNvCxnSpPr/>
      </xdr:nvCxnSpPr>
      <xdr:spPr>
        <a:xfrm flipV="1">
          <a:off x="21323300" y="18139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940" name="楕円 939"/>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144780</xdr:rowOff>
    </xdr:to>
    <xdr:cxnSp macro="">
      <xdr:nvCxnSpPr>
        <xdr:cNvPr id="941" name="直線コネクタ 940"/>
        <xdr:cNvCxnSpPr/>
      </xdr:nvCxnSpPr>
      <xdr:spPr>
        <a:xfrm flipV="1">
          <a:off x="20434300" y="1814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42" name="楕円 941"/>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148589</xdr:rowOff>
    </xdr:to>
    <xdr:cxnSp macro="">
      <xdr:nvCxnSpPr>
        <xdr:cNvPr id="943" name="直線コネクタ 942"/>
        <xdr:cNvCxnSpPr/>
      </xdr:nvCxnSpPr>
      <xdr:spPr>
        <a:xfrm flipV="1">
          <a:off x="19545300" y="18147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944" name="楕円 943"/>
        <xdr:cNvSpPr/>
      </xdr:nvSpPr>
      <xdr:spPr>
        <a:xfrm>
          <a:off x="18605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105</xdr:row>
      <xdr:rowOff>148589</xdr:rowOff>
    </xdr:to>
    <xdr:cxnSp macro="">
      <xdr:nvCxnSpPr>
        <xdr:cNvPr id="945" name="直線コネクタ 944"/>
        <xdr:cNvCxnSpPr/>
      </xdr:nvCxnSpPr>
      <xdr:spPr>
        <a:xfrm>
          <a:off x="18656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庁舎】&#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9"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36847</xdr:rowOff>
    </xdr:from>
    <xdr:ext cx="469744" cy="259045"/>
    <xdr:sp macro="" textlink="">
      <xdr:nvSpPr>
        <xdr:cNvPr id="950" name="n_1main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951" name="n_2main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952" name="n_3mainValue【庁舎】&#10;一人当たり面積"/>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953" name="n_4mainValue【庁舎】&#10;一人当たり面積"/>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別の有形固定資産減価償却率を比較すると、ほとんどの類型において類似団体平均値を上回っており、経年比較においても同様である。本市の保有する公共施設の減価償却が相対的に進んでいると言える。</a:t>
          </a: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年度に耐震化改修工事を実施しており、その結果、有形固定資産減価償却率が下がっている。公共施設の再編方針や個別施設計画に基づき、統廃合など施設の最適化を実施する必要がある。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81050" y="46990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を下回り、前年度から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個人・法人市民税の減により基準財政収入額が減少したためです。</a:t>
          </a:r>
        </a:p>
        <a:p>
          <a:r>
            <a:rPr kumimoji="1" lang="ja-JP" altLang="en-US" sz="1300">
              <a:latin typeface="ＭＳ Ｐゴシック" panose="020B0600070205080204" pitchFamily="50" charset="-128"/>
              <a:ea typeface="ＭＳ Ｐゴシック" panose="020B0600070205080204" pitchFamily="50" charset="-128"/>
            </a:rPr>
            <a:t>　今後も市税をはじめとした歳入の確保に努めるとともに、歳出の見直しを進め、引き続き財政の健全性を維持します。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27940</xdr:rowOff>
    </xdr:to>
    <xdr:cxnSp macro="">
      <xdr:nvCxnSpPr>
        <xdr:cNvPr id="67" name="直線コネクタ 66"/>
        <xdr:cNvCxnSpPr/>
      </xdr:nvCxnSpPr>
      <xdr:spPr>
        <a:xfrm>
          <a:off x="4114800" y="700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86" name="楕円 85"/>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120667</xdr:rowOff>
    </xdr:from>
    <xdr:ext cx="762000" cy="259045"/>
    <xdr:sp macro="" textlink="">
      <xdr:nvSpPr>
        <xdr:cNvPr id="87" name="財政力該当値テキスト"/>
        <xdr:cNvSpPr txBox="1"/>
      </xdr:nvSpPr>
      <xdr:spPr>
        <a:xfrm>
          <a:off x="5041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15257</xdr:rowOff>
    </xdr:from>
    <xdr:ext cx="736600" cy="259045"/>
    <xdr:sp macro="" textlink="">
      <xdr:nvSpPr>
        <xdr:cNvPr id="89" name="テキスト ボックス 88"/>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15257</xdr:rowOff>
    </xdr:from>
    <xdr:ext cx="762000" cy="259045"/>
    <xdr:sp macro="" textlink="">
      <xdr:nvSpPr>
        <xdr:cNvPr id="91" name="テキスト ボックス 90"/>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財政構造の弾力性を示す経常収支比率は、類似団体平均</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86.1</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普通交付税等の経常一般財源が増加した一方で、公債費や公営企業に対する繰出金等が減少したことによるものです。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今後も市税をはじめとした歳入の確保に努めるとともに、歳出の見直しを進め、弾力性のある財政運営を行います。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64</xdr:row>
      <xdr:rowOff>135890</xdr:rowOff>
    </xdr:to>
    <xdr:cxnSp macro="">
      <xdr:nvCxnSpPr>
        <xdr:cNvPr id="130" name="直線コネクタ 129"/>
        <xdr:cNvCxnSpPr/>
      </xdr:nvCxnSpPr>
      <xdr:spPr>
        <a:xfrm flipV="1">
          <a:off x="4114800" y="1088347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1"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135890</xdr:rowOff>
    </xdr:to>
    <xdr:cxnSp macro="">
      <xdr:nvCxnSpPr>
        <xdr:cNvPr id="133" name="直線コネクタ 132"/>
        <xdr:cNvCxnSpPr/>
      </xdr:nvCxnSpPr>
      <xdr:spPr>
        <a:xfrm>
          <a:off x="3225800" y="1095586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35" name="テキスト ボックス 134"/>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55456</xdr:rowOff>
    </xdr:to>
    <xdr:cxnSp macro="">
      <xdr:nvCxnSpPr>
        <xdr:cNvPr id="136" name="直線コネクタ 135"/>
        <xdr:cNvCxnSpPr/>
      </xdr:nvCxnSpPr>
      <xdr:spPr>
        <a:xfrm flipV="1">
          <a:off x="2336800" y="1095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38" name="テキスト ボックス 137"/>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55456</xdr:rowOff>
    </xdr:to>
    <xdr:cxnSp macro="">
      <xdr:nvCxnSpPr>
        <xdr:cNvPr id="139" name="直線コネクタ 138"/>
        <xdr:cNvCxnSpPr/>
      </xdr:nvCxnSpPr>
      <xdr:spPr>
        <a:xfrm>
          <a:off x="1447800" y="1096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41" name="テキスト ボックス 140"/>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43" name="テキスト ボックス 142"/>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49" name="楕円 148"/>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47854</xdr:rowOff>
    </xdr:from>
    <xdr:ext cx="762000" cy="259045"/>
    <xdr:sp macro="" textlink="">
      <xdr:nvSpPr>
        <xdr:cNvPr id="150" name="財政構造の弾力性該当値テキスト"/>
        <xdr:cNvSpPr txBox="1"/>
      </xdr:nvSpPr>
      <xdr:spPr>
        <a:xfrm>
          <a:off x="50419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1" name="楕円 150"/>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52" name="テキスト ボックス 151"/>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3" name="楕円 152"/>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4" name="テキスト ボックス 153"/>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5" name="楕円 154"/>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6" name="テキスト ボックス 155"/>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7" name="楕円 156"/>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58" name="テキスト ボックス 157"/>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人件費・物件費等の状況では、人口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人当たりの決算額は、類似団体平均</a:t>
          </a:r>
          <a:r>
            <a:rPr kumimoji="1" lang="en-US" altLang="ja-JP" sz="1300">
              <a:latin typeface="ＭＳ Ｐゴシック" panose="020B0600070205080204" pitchFamily="50" charset="-128"/>
              <a:ea typeface="ＭＳ Ｐゴシック" panose="020B0600070205080204" pitchFamily="50" charset="-128"/>
            </a:rPr>
            <a:t>126,172</a:t>
          </a:r>
          <a:r>
            <a:rPr kumimoji="1" lang="ja-JP" altLang="en-US" sz="1300">
              <a:latin typeface="ＭＳ Ｐゴシック" panose="020B0600070205080204" pitchFamily="50" charset="-128"/>
              <a:ea typeface="ＭＳ Ｐゴシック" panose="020B0600070205080204" pitchFamily="50" charset="-128"/>
            </a:rPr>
            <a:t>円、全国平均</a:t>
          </a:r>
          <a:r>
            <a:rPr kumimoji="1" lang="en-US" altLang="ja-JP" sz="1300">
              <a:latin typeface="ＭＳ Ｐゴシック" panose="020B0600070205080204" pitchFamily="50" charset="-128"/>
              <a:ea typeface="ＭＳ Ｐゴシック" panose="020B0600070205080204" pitchFamily="50" charset="-128"/>
            </a:rPr>
            <a:t>155,088</a:t>
          </a:r>
          <a:r>
            <a:rPr kumimoji="1" lang="ja-JP" altLang="en-US" sz="1300">
              <a:latin typeface="ＭＳ Ｐゴシック" panose="020B0600070205080204" pitchFamily="50" charset="-128"/>
              <a:ea typeface="ＭＳ Ｐゴシック" panose="020B0600070205080204" pitchFamily="50" charset="-128"/>
            </a:rPr>
            <a:t>円、埼玉県平均</a:t>
          </a:r>
          <a:r>
            <a:rPr kumimoji="1" lang="en-US" altLang="ja-JP" sz="1300">
              <a:latin typeface="ＭＳ Ｐゴシック" panose="020B0600070205080204" pitchFamily="50" charset="-128"/>
              <a:ea typeface="ＭＳ Ｐゴシック" panose="020B0600070205080204" pitchFamily="50" charset="-128"/>
            </a:rPr>
            <a:t>123,224</a:t>
          </a:r>
          <a:r>
            <a:rPr kumimoji="1" lang="ja-JP" altLang="en-US" sz="1300">
              <a:latin typeface="ＭＳ Ｐゴシック" panose="020B0600070205080204" pitchFamily="50" charset="-128"/>
              <a:ea typeface="ＭＳ Ｐゴシック" panose="020B0600070205080204" pitchFamily="50" charset="-128"/>
            </a:rPr>
            <a:t>円を下回る</a:t>
          </a:r>
          <a:r>
            <a:rPr kumimoji="1" lang="en-US" altLang="ja-JP" sz="1300">
              <a:latin typeface="ＭＳ Ｐゴシック" panose="020B0600070205080204" pitchFamily="50" charset="-128"/>
              <a:ea typeface="ＭＳ Ｐゴシック" panose="020B0600070205080204" pitchFamily="50" charset="-128"/>
            </a:rPr>
            <a:t>115,331</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10,737</a:t>
          </a:r>
          <a:r>
            <a:rPr kumimoji="1" lang="ja-JP" altLang="en-US" sz="1300">
              <a:latin typeface="ＭＳ Ｐゴシック" panose="020B0600070205080204" pitchFamily="50" charset="-128"/>
              <a:ea typeface="ＭＳ Ｐゴシック" panose="020B0600070205080204" pitchFamily="50" charset="-128"/>
            </a:rPr>
            <a:t>円増加しました。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新型コロナウイルス感染症に係るワクチン接種事業や関連事業の委託料の増等によるものです。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今後、増加が見込まれる維持補修費について、公共施設マネジメント計画に基づき抑制に努めます。また、行政改革大綱に基づき指定管理者制度の導入や適正な職員定員管理に努めます。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106395</xdr:rowOff>
    </xdr:from>
    <xdr:to>
      <xdr:col>23</xdr:col>
      <xdr:colOff>133350</xdr:colOff>
      <xdr:row>81</xdr:row>
      <xdr:rowOff>120005</xdr:rowOff>
    </xdr:to>
    <xdr:cxnSp macro="">
      <xdr:nvCxnSpPr>
        <xdr:cNvPr id="195" name="直線コネクタ 194"/>
        <xdr:cNvCxnSpPr/>
      </xdr:nvCxnSpPr>
      <xdr:spPr>
        <a:xfrm>
          <a:off x="4114800" y="13822395"/>
          <a:ext cx="838200" cy="18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6" name="人件費・物件費等の状況平均値テキスト"/>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71907</xdr:rowOff>
    </xdr:from>
    <xdr:to>
      <xdr:col>19</xdr:col>
      <xdr:colOff>133350</xdr:colOff>
      <xdr:row>80</xdr:row>
      <xdr:rowOff>106395</xdr:rowOff>
    </xdr:to>
    <xdr:cxnSp macro="">
      <xdr:nvCxnSpPr>
        <xdr:cNvPr id="198" name="直線コネクタ 197"/>
        <xdr:cNvCxnSpPr/>
      </xdr:nvCxnSpPr>
      <xdr:spPr>
        <a:xfrm>
          <a:off x="3225800" y="13787907"/>
          <a:ext cx="889000" cy="3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200" name="テキスト ボックス 199"/>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16477</xdr:rowOff>
    </xdr:from>
    <xdr:to>
      <xdr:col>15</xdr:col>
      <xdr:colOff>82550</xdr:colOff>
      <xdr:row>80</xdr:row>
      <xdr:rowOff>71907</xdr:rowOff>
    </xdr:to>
    <xdr:cxnSp macro="">
      <xdr:nvCxnSpPr>
        <xdr:cNvPr id="201" name="直線コネクタ 200"/>
        <xdr:cNvCxnSpPr/>
      </xdr:nvCxnSpPr>
      <xdr:spPr>
        <a:xfrm>
          <a:off x="2336800" y="13732477"/>
          <a:ext cx="889000" cy="5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96480</xdr:rowOff>
    </xdr:from>
    <xdr:ext cx="762000" cy="259045"/>
    <xdr:sp macro="" textlink="">
      <xdr:nvSpPr>
        <xdr:cNvPr id="203" name="テキスト ボックス 202"/>
        <xdr:cNvSpPr txBox="1"/>
      </xdr:nvSpPr>
      <xdr:spPr>
        <a:xfrm>
          <a:off x="2844800" y="1398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109055</xdr:rowOff>
    </xdr:from>
    <xdr:to>
      <xdr:col>11</xdr:col>
      <xdr:colOff>31750</xdr:colOff>
      <xdr:row>80</xdr:row>
      <xdr:rowOff>16477</xdr:rowOff>
    </xdr:to>
    <xdr:cxnSp macro="">
      <xdr:nvCxnSpPr>
        <xdr:cNvPr id="204" name="直線コネクタ 203"/>
        <xdr:cNvCxnSpPr/>
      </xdr:nvCxnSpPr>
      <xdr:spPr>
        <a:xfrm>
          <a:off x="1447800" y="13653605"/>
          <a:ext cx="889000" cy="7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21643</xdr:rowOff>
    </xdr:from>
    <xdr:ext cx="762000" cy="259045"/>
    <xdr:sp macro="" textlink="">
      <xdr:nvSpPr>
        <xdr:cNvPr id="206" name="テキスト ボックス 205"/>
        <xdr:cNvSpPr txBox="1"/>
      </xdr:nvSpPr>
      <xdr:spPr>
        <a:xfrm>
          <a:off x="1955800" y="1390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5046</xdr:rowOff>
    </xdr:from>
    <xdr:ext cx="762000" cy="259045"/>
    <xdr:sp macro="" textlink="">
      <xdr:nvSpPr>
        <xdr:cNvPr id="208" name="テキスト ボックス 207"/>
        <xdr:cNvSpPr txBox="1"/>
      </xdr:nvSpPr>
      <xdr:spPr>
        <a:xfrm>
          <a:off x="1066800" y="1389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69205</xdr:rowOff>
    </xdr:from>
    <xdr:to>
      <xdr:col>23</xdr:col>
      <xdr:colOff>184150</xdr:colOff>
      <xdr:row>81</xdr:row>
      <xdr:rowOff>170805</xdr:rowOff>
    </xdr:to>
    <xdr:sp macro="" textlink="">
      <xdr:nvSpPr>
        <xdr:cNvPr id="214" name="楕円 213"/>
        <xdr:cNvSpPr/>
      </xdr:nvSpPr>
      <xdr:spPr>
        <a:xfrm>
          <a:off x="4902200" y="139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85732</xdr:rowOff>
    </xdr:from>
    <xdr:ext cx="762000" cy="259045"/>
    <xdr:sp macro="" textlink="">
      <xdr:nvSpPr>
        <xdr:cNvPr id="215" name="人件費・物件費等の状況該当値テキスト"/>
        <xdr:cNvSpPr txBox="1"/>
      </xdr:nvSpPr>
      <xdr:spPr>
        <a:xfrm>
          <a:off x="5041900" y="1380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55595</xdr:rowOff>
    </xdr:from>
    <xdr:to>
      <xdr:col>19</xdr:col>
      <xdr:colOff>184150</xdr:colOff>
      <xdr:row>80</xdr:row>
      <xdr:rowOff>157195</xdr:rowOff>
    </xdr:to>
    <xdr:sp macro="" textlink="">
      <xdr:nvSpPr>
        <xdr:cNvPr id="216" name="楕円 215"/>
        <xdr:cNvSpPr/>
      </xdr:nvSpPr>
      <xdr:spPr>
        <a:xfrm>
          <a:off x="4064000" y="13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167372</xdr:rowOff>
    </xdr:from>
    <xdr:ext cx="736600" cy="259045"/>
    <xdr:sp macro="" textlink="">
      <xdr:nvSpPr>
        <xdr:cNvPr id="217" name="テキスト ボックス 216"/>
        <xdr:cNvSpPr txBox="1"/>
      </xdr:nvSpPr>
      <xdr:spPr>
        <a:xfrm>
          <a:off x="3733800" y="1354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21107</xdr:rowOff>
    </xdr:from>
    <xdr:to>
      <xdr:col>15</xdr:col>
      <xdr:colOff>133350</xdr:colOff>
      <xdr:row>80</xdr:row>
      <xdr:rowOff>122707</xdr:rowOff>
    </xdr:to>
    <xdr:sp macro="" textlink="">
      <xdr:nvSpPr>
        <xdr:cNvPr id="218" name="楕円 217"/>
        <xdr:cNvSpPr/>
      </xdr:nvSpPr>
      <xdr:spPr>
        <a:xfrm>
          <a:off x="3175000" y="137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132884</xdr:rowOff>
    </xdr:from>
    <xdr:ext cx="762000" cy="259045"/>
    <xdr:sp macro="" textlink="">
      <xdr:nvSpPr>
        <xdr:cNvPr id="219" name="テキスト ボックス 218"/>
        <xdr:cNvSpPr txBox="1"/>
      </xdr:nvSpPr>
      <xdr:spPr>
        <a:xfrm>
          <a:off x="2844800" y="1350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137127</xdr:rowOff>
    </xdr:from>
    <xdr:to>
      <xdr:col>11</xdr:col>
      <xdr:colOff>82550</xdr:colOff>
      <xdr:row>80</xdr:row>
      <xdr:rowOff>67277</xdr:rowOff>
    </xdr:to>
    <xdr:sp macro="" textlink="">
      <xdr:nvSpPr>
        <xdr:cNvPr id="220" name="楕円 219"/>
        <xdr:cNvSpPr/>
      </xdr:nvSpPr>
      <xdr:spPr>
        <a:xfrm>
          <a:off x="2286000" y="136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77454</xdr:rowOff>
    </xdr:from>
    <xdr:ext cx="762000" cy="259045"/>
    <xdr:sp macro="" textlink="">
      <xdr:nvSpPr>
        <xdr:cNvPr id="221" name="テキスト ボックス 220"/>
        <xdr:cNvSpPr txBox="1"/>
      </xdr:nvSpPr>
      <xdr:spPr>
        <a:xfrm>
          <a:off x="1955800" y="1345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58255</xdr:rowOff>
    </xdr:from>
    <xdr:to>
      <xdr:col>7</xdr:col>
      <xdr:colOff>31750</xdr:colOff>
      <xdr:row>79</xdr:row>
      <xdr:rowOff>159855</xdr:rowOff>
    </xdr:to>
    <xdr:sp macro="" textlink="">
      <xdr:nvSpPr>
        <xdr:cNvPr id="222" name="楕円 221"/>
        <xdr:cNvSpPr/>
      </xdr:nvSpPr>
      <xdr:spPr>
        <a:xfrm>
          <a:off x="1397000" y="136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170032</xdr:rowOff>
    </xdr:from>
    <xdr:ext cx="762000" cy="259045"/>
    <xdr:sp macro="" textlink="">
      <xdr:nvSpPr>
        <xdr:cNvPr id="223" name="テキスト ボックス 222"/>
        <xdr:cNvSpPr txBox="1"/>
      </xdr:nvSpPr>
      <xdr:spPr>
        <a:xfrm>
          <a:off x="1066800" y="1337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類似団体平均、全国市平均を上回っている状況を踏まえ、今後も引き続き給与水準の適正化を行い、ラスパイレス指数の減少に努めます。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7" name="直線コネクタ 256"/>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91016</xdr:rowOff>
    </xdr:to>
    <xdr:cxnSp macro="">
      <xdr:nvCxnSpPr>
        <xdr:cNvPr id="260" name="直線コネクタ 259"/>
        <xdr:cNvCxnSpPr/>
      </xdr:nvCxnSpPr>
      <xdr:spPr>
        <a:xfrm flipV="1">
          <a:off x="15290800" y="148060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91016</xdr:rowOff>
    </xdr:to>
    <xdr:cxnSp macro="">
      <xdr:nvCxnSpPr>
        <xdr:cNvPr id="263" name="直線コネクタ 262"/>
        <xdr:cNvCxnSpPr/>
      </xdr:nvCxnSpPr>
      <xdr:spPr>
        <a:xfrm>
          <a:off x="14401800" y="149066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10584</xdr:rowOff>
    </xdr:to>
    <xdr:cxnSp macro="">
      <xdr:nvCxnSpPr>
        <xdr:cNvPr id="266" name="直線コネクタ 265"/>
        <xdr:cNvCxnSpPr/>
      </xdr:nvCxnSpPr>
      <xdr:spPr>
        <a:xfrm flipV="1">
          <a:off x="13512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7"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2" name="楕円 281"/>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3" name="テキスト ボックス 282"/>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合併直後の平成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人の削減を行ったことにより、人口千人当たりの職員数は全国平均を大幅に下回っているほか、県内平均も下回っています。</a:t>
          </a:r>
        </a:p>
        <a:p>
          <a:r>
            <a:rPr kumimoji="1" lang="ja-JP" altLang="en-US" sz="1300">
              <a:latin typeface="ＭＳ Ｐゴシック" panose="020B0600070205080204" pitchFamily="50" charset="-128"/>
              <a:ea typeface="ＭＳ Ｐゴシック" panose="020B0600070205080204" pitchFamily="50" charset="-128"/>
            </a:rPr>
            <a:t>　総合振興計画後期基本計画の中で、平成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か年を計画期間とした目標値を策定し、</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人の削減を目標としてきましたが、平成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年度当初時点で達成しました。今後も適正な定員管理に努めます。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55033</xdr:rowOff>
    </xdr:to>
    <xdr:cxnSp macro="">
      <xdr:nvCxnSpPr>
        <xdr:cNvPr id="320" name="直線コネクタ 319"/>
        <xdr:cNvCxnSpPr/>
      </xdr:nvCxnSpPr>
      <xdr:spPr>
        <a:xfrm>
          <a:off x="16179800" y="1049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1"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34925</xdr:rowOff>
    </xdr:to>
    <xdr:cxnSp macro="">
      <xdr:nvCxnSpPr>
        <xdr:cNvPr id="323" name="直線コネクタ 322"/>
        <xdr:cNvCxnSpPr/>
      </xdr:nvCxnSpPr>
      <xdr:spPr>
        <a:xfrm>
          <a:off x="15290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18838</xdr:rowOff>
    </xdr:from>
    <xdr:to>
      <xdr:col>72</xdr:col>
      <xdr:colOff>203200</xdr:colOff>
      <xdr:row>61</xdr:row>
      <xdr:rowOff>22860</xdr:rowOff>
    </xdr:to>
    <xdr:cxnSp macro="">
      <xdr:nvCxnSpPr>
        <xdr:cNvPr id="326" name="直線コネクタ 325"/>
        <xdr:cNvCxnSpPr/>
      </xdr:nvCxnSpPr>
      <xdr:spPr>
        <a:xfrm>
          <a:off x="14401800" y="104772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8" name="テキスト ボックス 327"/>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18838</xdr:rowOff>
    </xdr:from>
    <xdr:to>
      <xdr:col>68</xdr:col>
      <xdr:colOff>152400</xdr:colOff>
      <xdr:row>61</xdr:row>
      <xdr:rowOff>26881</xdr:rowOff>
    </xdr:to>
    <xdr:cxnSp macro="">
      <xdr:nvCxnSpPr>
        <xdr:cNvPr id="329" name="直線コネクタ 328"/>
        <xdr:cNvCxnSpPr/>
      </xdr:nvCxnSpPr>
      <xdr:spPr>
        <a:xfrm flipV="1">
          <a:off x="13512800" y="104772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1" name="テキスト ボックス 330"/>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3" name="テキスト ボックス 332"/>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4233</xdr:rowOff>
    </xdr:from>
    <xdr:to>
      <xdr:col>81</xdr:col>
      <xdr:colOff>95250</xdr:colOff>
      <xdr:row>61</xdr:row>
      <xdr:rowOff>105833</xdr:rowOff>
    </xdr:to>
    <xdr:sp macro="" textlink="">
      <xdr:nvSpPr>
        <xdr:cNvPr id="339" name="楕円 338"/>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20760</xdr:rowOff>
    </xdr:from>
    <xdr:ext cx="762000" cy="259045"/>
    <xdr:sp macro="" textlink="">
      <xdr:nvSpPr>
        <xdr:cNvPr id="340" name="定員管理の状況該当値テキスト"/>
        <xdr:cNvSpPr txBox="1"/>
      </xdr:nvSpPr>
      <xdr:spPr>
        <a:xfrm>
          <a:off x="17106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1" name="楕円 340"/>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2" name="テキスト ボックス 341"/>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3" name="楕円 342"/>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4" name="テキスト ボックス 343"/>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139488</xdr:rowOff>
    </xdr:from>
    <xdr:to>
      <xdr:col>68</xdr:col>
      <xdr:colOff>203200</xdr:colOff>
      <xdr:row>61</xdr:row>
      <xdr:rowOff>69638</xdr:rowOff>
    </xdr:to>
    <xdr:sp macro="" textlink="">
      <xdr:nvSpPr>
        <xdr:cNvPr id="345" name="楕円 344"/>
        <xdr:cNvSpPr/>
      </xdr:nvSpPr>
      <xdr:spPr>
        <a:xfrm>
          <a:off x="14351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46" name="テキスト ボックス 345"/>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147531</xdr:rowOff>
    </xdr:from>
    <xdr:to>
      <xdr:col>64</xdr:col>
      <xdr:colOff>152400</xdr:colOff>
      <xdr:row>61</xdr:row>
      <xdr:rowOff>77681</xdr:rowOff>
    </xdr:to>
    <xdr:sp macro="" textlink="">
      <xdr:nvSpPr>
        <xdr:cNvPr id="347" name="楕円 346"/>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87858</xdr:rowOff>
    </xdr:from>
    <xdr:ext cx="762000" cy="259045"/>
    <xdr:sp macro="" textlink="">
      <xdr:nvSpPr>
        <xdr:cNvPr id="348" name="テキスト ボックス 347"/>
        <xdr:cNvSpPr txBox="1"/>
      </xdr:nvSpPr>
      <xdr:spPr>
        <a:xfrm>
          <a:off x="13131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近年、一般会計における元利償還金の減少が続いていることによるものです。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32355</xdr:rowOff>
    </xdr:from>
    <xdr:to>
      <xdr:col>81</xdr:col>
      <xdr:colOff>44450</xdr:colOff>
      <xdr:row>37</xdr:row>
      <xdr:rowOff>124278</xdr:rowOff>
    </xdr:to>
    <xdr:cxnSp macro="">
      <xdr:nvCxnSpPr>
        <xdr:cNvPr id="383" name="直線コネクタ 382"/>
        <xdr:cNvCxnSpPr/>
      </xdr:nvCxnSpPr>
      <xdr:spPr>
        <a:xfrm flipV="1">
          <a:off x="16179800" y="637600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4"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21772</xdr:rowOff>
    </xdr:to>
    <xdr:cxnSp macro="">
      <xdr:nvCxnSpPr>
        <xdr:cNvPr id="386" name="直線コネクタ 385"/>
        <xdr:cNvCxnSpPr/>
      </xdr:nvCxnSpPr>
      <xdr:spPr>
        <a:xfrm flipV="1">
          <a:off x="15290800" y="646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67733</xdr:rowOff>
    </xdr:to>
    <xdr:cxnSp macro="">
      <xdr:nvCxnSpPr>
        <xdr:cNvPr id="389" name="直線コネクタ 388"/>
        <xdr:cNvCxnSpPr/>
      </xdr:nvCxnSpPr>
      <xdr:spPr>
        <a:xfrm flipV="1">
          <a:off x="14401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90715</xdr:rowOff>
    </xdr:to>
    <xdr:cxnSp macro="">
      <xdr:nvCxnSpPr>
        <xdr:cNvPr id="392" name="直線コネクタ 391"/>
        <xdr:cNvCxnSpPr/>
      </xdr:nvCxnSpPr>
      <xdr:spPr>
        <a:xfrm flipV="1">
          <a:off x="13512800" y="65828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4" name="テキスト ボックス 393"/>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6" name="テキスト ボックス 395"/>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153005</xdr:rowOff>
    </xdr:from>
    <xdr:to>
      <xdr:col>81</xdr:col>
      <xdr:colOff>95250</xdr:colOff>
      <xdr:row>37</xdr:row>
      <xdr:rowOff>83155</xdr:rowOff>
    </xdr:to>
    <xdr:sp macro="" textlink="">
      <xdr:nvSpPr>
        <xdr:cNvPr id="402" name="楕円 401"/>
        <xdr:cNvSpPr/>
      </xdr:nvSpPr>
      <xdr:spPr>
        <a:xfrm>
          <a:off x="169672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74282</xdr:rowOff>
    </xdr:from>
    <xdr:ext cx="762000" cy="259045"/>
    <xdr:sp macro="" textlink="">
      <xdr:nvSpPr>
        <xdr:cNvPr id="403" name="公債費負担の状況該当値テキスト"/>
        <xdr:cNvSpPr txBox="1"/>
      </xdr:nvSpPr>
      <xdr:spPr>
        <a:xfrm>
          <a:off x="17106900" y="624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4" name="楕円 403"/>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5" name="テキスト ボックス 404"/>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6" name="楕円 405"/>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7" name="テキスト ボックス 406"/>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8" name="楕円 407"/>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9" name="テキスト ボックス 408"/>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10" name="楕円 409"/>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11" name="テキスト ボックス 410"/>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将来負担額に対して充当可能財源が上回るため、平成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年度から引き続き将来負担比率は算定されませんでした。</a:t>
          </a:r>
        </a:p>
        <a:p>
          <a:r>
            <a:rPr kumimoji="1" lang="ja-JP" altLang="en-US" sz="1300">
              <a:latin typeface="ＭＳ Ｐゴシック" panose="020B0600070205080204" pitchFamily="50" charset="-128"/>
              <a:ea typeface="ＭＳ Ｐゴシック" panose="020B0600070205080204" pitchFamily="50" charset="-128"/>
            </a:rPr>
            <a:t>　起債残高が減少していること、職員数の減や組織の若返りにより退職手当負担見込額が減少したことに加え、将来に備えた基金の積立額の増加したことなどによります。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0" name="直線コネクタ 439"/>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1"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2" name="直線コネクタ 441"/>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5" name="将来負担の状況平均値テキスト"/>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6" name="フローチャート: 判断 445"/>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7" name="フローチャート: 判断 446"/>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48" name="テキスト ボックス 447"/>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49" name="フローチャート: 判断 448"/>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0" name="テキスト ボックス 449"/>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41169</xdr:rowOff>
    </xdr:from>
    <xdr:to>
      <xdr:col>68</xdr:col>
      <xdr:colOff>203200</xdr:colOff>
      <xdr:row>16</xdr:row>
      <xdr:rowOff>142769</xdr:rowOff>
    </xdr:to>
    <xdr:sp macro="" textlink="">
      <xdr:nvSpPr>
        <xdr:cNvPr id="451" name="フローチャート: 判断 450"/>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2" name="テキスト ボックス 451"/>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3" name="フローチャート: 判断 452"/>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4" name="テキスト ボックス 453"/>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年度においては、職員数の減、人事院勧告に基づく期末手当の減があったためです。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今後も引き続き、適正な職員定員管理を行っていきます。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57150</xdr:rowOff>
    </xdr:from>
    <xdr:to>
      <xdr:col>24</xdr:col>
      <xdr:colOff>25400</xdr:colOff>
      <xdr:row>37</xdr:row>
      <xdr:rowOff>107950</xdr:rowOff>
    </xdr:to>
    <xdr:cxnSp macro="">
      <xdr:nvCxnSpPr>
        <xdr:cNvPr id="66" name="直線コネクタ 65"/>
        <xdr:cNvCxnSpPr/>
      </xdr:nvCxnSpPr>
      <xdr:spPr>
        <a:xfrm flipV="1">
          <a:off x="3987800" y="6400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107950</xdr:rowOff>
    </xdr:to>
    <xdr:cxnSp macro="">
      <xdr:nvCxnSpPr>
        <xdr:cNvPr id="69" name="直線コネクタ 68"/>
        <xdr:cNvCxnSpPr/>
      </xdr:nvCxnSpPr>
      <xdr:spPr>
        <a:xfrm>
          <a:off x="3098800" y="629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36</xdr:row>
      <xdr:rowOff>127000</xdr:rowOff>
    </xdr:to>
    <xdr:cxnSp macro="">
      <xdr:nvCxnSpPr>
        <xdr:cNvPr id="72" name="直線コネクタ 71"/>
        <xdr:cNvCxnSpPr/>
      </xdr:nvCxnSpPr>
      <xdr:spPr>
        <a:xfrm>
          <a:off x="2209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101600</xdr:rowOff>
    </xdr:to>
    <xdr:cxnSp macro="">
      <xdr:nvCxnSpPr>
        <xdr:cNvPr id="75" name="直線コネクタ 74"/>
        <xdr:cNvCxnSpPr/>
      </xdr:nvCxnSpPr>
      <xdr:spPr>
        <a:xfrm>
          <a:off x="1320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6" name="人件費該当値テキスト"/>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92" name="テキスト ボックス 91"/>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％となっておりますが、前年度から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今後も、民間委託による物件費の増が見込まれますが、業務の効率化を図り、健全な財政運営に努めていきます。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29029</xdr:rowOff>
    </xdr:to>
    <xdr:cxnSp macro="">
      <xdr:nvCxnSpPr>
        <xdr:cNvPr id="129" name="直線コネクタ 128"/>
        <xdr:cNvCxnSpPr/>
      </xdr:nvCxnSpPr>
      <xdr:spPr>
        <a:xfrm>
          <a:off x="15671800" y="27559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0"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xdr:rowOff>
    </xdr:to>
    <xdr:cxnSp macro="">
      <xdr:nvCxnSpPr>
        <xdr:cNvPr id="132" name="直線コネクタ 131"/>
        <xdr:cNvCxnSpPr/>
      </xdr:nvCxnSpPr>
      <xdr:spPr>
        <a:xfrm>
          <a:off x="14782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167821</xdr:rowOff>
    </xdr:from>
    <xdr:to>
      <xdr:col>73</xdr:col>
      <xdr:colOff>180975</xdr:colOff>
      <xdr:row>16</xdr:row>
      <xdr:rowOff>12700</xdr:rowOff>
    </xdr:to>
    <xdr:cxnSp macro="">
      <xdr:nvCxnSpPr>
        <xdr:cNvPr id="135" name="直線コネクタ 134"/>
        <xdr:cNvCxnSpPr/>
      </xdr:nvCxnSpPr>
      <xdr:spPr>
        <a:xfrm>
          <a:off x="13893800" y="2739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167821</xdr:rowOff>
    </xdr:to>
    <xdr:cxnSp macro="">
      <xdr:nvCxnSpPr>
        <xdr:cNvPr id="138" name="直線コネクタ 137"/>
        <xdr:cNvCxnSpPr/>
      </xdr:nvCxnSpPr>
      <xdr:spPr>
        <a:xfrm>
          <a:off x="13004800" y="2641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48" name="楕円 147"/>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166206</xdr:rowOff>
    </xdr:from>
    <xdr:ext cx="762000" cy="259045"/>
    <xdr:sp macro="" textlink="">
      <xdr:nvSpPr>
        <xdr:cNvPr id="149" name="物件費該当値テキスト"/>
        <xdr:cNvSpPr txBox="1"/>
      </xdr:nvSpPr>
      <xdr:spPr>
        <a:xfrm>
          <a:off x="16598900" y="25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117021</xdr:rowOff>
    </xdr:from>
    <xdr:to>
      <xdr:col>69</xdr:col>
      <xdr:colOff>142875</xdr:colOff>
      <xdr:row>16</xdr:row>
      <xdr:rowOff>47171</xdr:rowOff>
    </xdr:to>
    <xdr:sp macro="" textlink="">
      <xdr:nvSpPr>
        <xdr:cNvPr id="154" name="楕円 153"/>
        <xdr:cNvSpPr/>
      </xdr:nvSpPr>
      <xdr:spPr>
        <a:xfrm>
          <a:off x="13843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57348</xdr:rowOff>
    </xdr:from>
    <xdr:ext cx="762000" cy="259045"/>
    <xdr:sp macro="" textlink="">
      <xdr:nvSpPr>
        <xdr:cNvPr id="155" name="テキスト ボックス 154"/>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6" name="楕円 155"/>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7" name="テキスト ボックス 156"/>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重度心身障害者医療費給付事業、老人保護措置事業の歳出等が減少しています。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143328</xdr:rowOff>
    </xdr:to>
    <xdr:cxnSp macro="">
      <xdr:nvCxnSpPr>
        <xdr:cNvPr id="192" name="直線コネクタ 191"/>
        <xdr:cNvCxnSpPr/>
      </xdr:nvCxnSpPr>
      <xdr:spPr>
        <a:xfrm flipV="1">
          <a:off x="3987800" y="95485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118835</xdr:rowOff>
    </xdr:to>
    <xdr:cxnSp macro="">
      <xdr:nvCxnSpPr>
        <xdr:cNvPr id="195" name="直線コネクタ 194"/>
        <xdr:cNvCxnSpPr/>
      </xdr:nvCxnSpPr>
      <xdr:spPr>
        <a:xfrm flipV="1">
          <a:off x="3098800" y="97445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7" name="テキスト ボックス 196"/>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118835</xdr:rowOff>
    </xdr:to>
    <xdr:cxnSp macro="">
      <xdr:nvCxnSpPr>
        <xdr:cNvPr id="198" name="直線コネクタ 197"/>
        <xdr:cNvCxnSpPr/>
      </xdr:nvCxnSpPr>
      <xdr:spPr>
        <a:xfrm>
          <a:off x="2209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37193</xdr:rowOff>
    </xdr:to>
    <xdr:cxnSp macro="">
      <xdr:nvCxnSpPr>
        <xdr:cNvPr id="201" name="直線コネクタ 200"/>
        <xdr:cNvCxnSpPr/>
      </xdr:nvCxnSpPr>
      <xdr:spPr>
        <a:xfrm>
          <a:off x="1320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3" name="テキスト ボックス 202"/>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5" name="テキスト ボックス 204"/>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214" name="テキスト ボックス 213"/>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5" name="楕円 214"/>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8362</xdr:rowOff>
    </xdr:from>
    <xdr:ext cx="762000" cy="259045"/>
    <xdr:sp macro="" textlink="">
      <xdr:nvSpPr>
        <xdr:cNvPr id="216" name="テキスト ボックス 215"/>
        <xdr:cNvSpPr txBox="1"/>
      </xdr:nvSpPr>
      <xdr:spPr>
        <a:xfrm>
          <a:off x="2717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18" name="テキスト ボックス 217"/>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20" name="テキスト ボックス 219"/>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％となっており、前年度から横ばいで推移しています。</a:t>
          </a:r>
        </a:p>
        <a:p>
          <a:r>
            <a:rPr kumimoji="1" lang="ja-JP" altLang="en-US" sz="1300">
              <a:latin typeface="ＭＳ Ｐゴシック" panose="020B0600070205080204" pitchFamily="50" charset="-128"/>
              <a:ea typeface="ＭＳ Ｐゴシック" panose="020B0600070205080204" pitchFamily="50" charset="-128"/>
            </a:rPr>
            <a:t>　このうち、繰出金は、国民健康保険特別会計繰出事業が</a:t>
          </a:r>
          <a:r>
            <a:rPr kumimoji="1" lang="en-US" altLang="ja-JP" sz="1300">
              <a:latin typeface="ＭＳ Ｐゴシック" panose="020B0600070205080204" pitchFamily="50" charset="-128"/>
              <a:ea typeface="ＭＳ Ｐゴシック" panose="020B0600070205080204" pitchFamily="50" charset="-128"/>
            </a:rPr>
            <a:t>412,257</a:t>
          </a:r>
          <a:r>
            <a:rPr kumimoji="1" lang="ja-JP" altLang="en-US" sz="1300">
              <a:latin typeface="ＭＳ Ｐゴシック" panose="020B0600070205080204" pitchFamily="50" charset="-128"/>
              <a:ea typeface="ＭＳ Ｐゴシック" panose="020B0600070205080204" pitchFamily="50" charset="-128"/>
            </a:rPr>
            <a:t>千円、大里広域市町村圏組合負担事業が</a:t>
          </a:r>
          <a:r>
            <a:rPr kumimoji="1" lang="en-US" altLang="ja-JP" sz="1300">
              <a:latin typeface="ＭＳ Ｐゴシック" panose="020B0600070205080204" pitchFamily="50" charset="-128"/>
              <a:ea typeface="ＭＳ Ｐゴシック" panose="020B0600070205080204" pitchFamily="50" charset="-128"/>
            </a:rPr>
            <a:t>84,398</a:t>
          </a:r>
          <a:r>
            <a:rPr kumimoji="1" lang="ja-JP" altLang="en-US" sz="1300">
              <a:latin typeface="ＭＳ Ｐゴシック" panose="020B0600070205080204" pitchFamily="50" charset="-128"/>
              <a:ea typeface="ＭＳ Ｐゴシック" panose="020B0600070205080204" pitchFamily="50" charset="-128"/>
            </a:rPr>
            <a:t>千円増加しています。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102507</xdr:rowOff>
    </xdr:from>
    <xdr:to>
      <xdr:col>82</xdr:col>
      <xdr:colOff>107950</xdr:colOff>
      <xdr:row>59</xdr:row>
      <xdr:rowOff>102507</xdr:rowOff>
    </xdr:to>
    <xdr:cxnSp macro="">
      <xdr:nvCxnSpPr>
        <xdr:cNvPr id="255" name="直線コネクタ 254"/>
        <xdr:cNvCxnSpPr/>
      </xdr:nvCxnSpPr>
      <xdr:spPr>
        <a:xfrm>
          <a:off x="15671800" y="10218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6"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4535</xdr:rowOff>
    </xdr:from>
    <xdr:to>
      <xdr:col>78</xdr:col>
      <xdr:colOff>69850</xdr:colOff>
      <xdr:row>59</xdr:row>
      <xdr:rowOff>102507</xdr:rowOff>
    </xdr:to>
    <xdr:cxnSp macro="">
      <xdr:nvCxnSpPr>
        <xdr:cNvPr id="258" name="直線コネクタ 257"/>
        <xdr:cNvCxnSpPr/>
      </xdr:nvCxnSpPr>
      <xdr:spPr>
        <a:xfrm>
          <a:off x="14782800" y="101200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0" name="テキスト ボックス 259"/>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4535</xdr:rowOff>
    </xdr:from>
    <xdr:to>
      <xdr:col>73</xdr:col>
      <xdr:colOff>180975</xdr:colOff>
      <xdr:row>61</xdr:row>
      <xdr:rowOff>53522</xdr:rowOff>
    </xdr:to>
    <xdr:cxnSp macro="">
      <xdr:nvCxnSpPr>
        <xdr:cNvPr id="261" name="直線コネクタ 260"/>
        <xdr:cNvCxnSpPr/>
      </xdr:nvCxnSpPr>
      <xdr:spPr>
        <a:xfrm flipV="1">
          <a:off x="13893800" y="101200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63" name="テキスト ボックス 262"/>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20865</xdr:rowOff>
    </xdr:from>
    <xdr:to>
      <xdr:col>69</xdr:col>
      <xdr:colOff>92075</xdr:colOff>
      <xdr:row>61</xdr:row>
      <xdr:rowOff>53522</xdr:rowOff>
    </xdr:to>
    <xdr:cxnSp macro="">
      <xdr:nvCxnSpPr>
        <xdr:cNvPr id="264" name="直線コネクタ 263"/>
        <xdr:cNvCxnSpPr/>
      </xdr:nvCxnSpPr>
      <xdr:spPr>
        <a:xfrm>
          <a:off x="13004800" y="10479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6" name="テキスト ボックス 265"/>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51707</xdr:rowOff>
    </xdr:from>
    <xdr:to>
      <xdr:col>82</xdr:col>
      <xdr:colOff>158750</xdr:colOff>
      <xdr:row>59</xdr:row>
      <xdr:rowOff>153307</xdr:rowOff>
    </xdr:to>
    <xdr:sp macro="" textlink="">
      <xdr:nvSpPr>
        <xdr:cNvPr id="274" name="楕円 273"/>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23784</xdr:rowOff>
    </xdr:from>
    <xdr:ext cx="762000" cy="259045"/>
    <xdr:sp macro="" textlink="">
      <xdr:nvSpPr>
        <xdr:cNvPr id="275" name="その他該当値テキスト"/>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51707</xdr:rowOff>
    </xdr:from>
    <xdr:to>
      <xdr:col>78</xdr:col>
      <xdr:colOff>120650</xdr:colOff>
      <xdr:row>59</xdr:row>
      <xdr:rowOff>153307</xdr:rowOff>
    </xdr:to>
    <xdr:sp macro="" textlink="">
      <xdr:nvSpPr>
        <xdr:cNvPr id="276" name="楕円 275"/>
        <xdr:cNvSpPr/>
      </xdr:nvSpPr>
      <xdr:spPr>
        <a:xfrm>
          <a:off x="15621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138084</xdr:rowOff>
    </xdr:from>
    <xdr:ext cx="736600" cy="259045"/>
    <xdr:sp macro="" textlink="">
      <xdr:nvSpPr>
        <xdr:cNvPr id="277" name="テキスト ボックス 276"/>
        <xdr:cNvSpPr txBox="1"/>
      </xdr:nvSpPr>
      <xdr:spPr>
        <a:xfrm>
          <a:off x="15290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125185</xdr:rowOff>
    </xdr:from>
    <xdr:to>
      <xdr:col>74</xdr:col>
      <xdr:colOff>31750</xdr:colOff>
      <xdr:row>59</xdr:row>
      <xdr:rowOff>55335</xdr:rowOff>
    </xdr:to>
    <xdr:sp macro="" textlink="">
      <xdr:nvSpPr>
        <xdr:cNvPr id="278" name="楕円 277"/>
        <xdr:cNvSpPr/>
      </xdr:nvSpPr>
      <xdr:spPr>
        <a:xfrm>
          <a:off x="14732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65512</xdr:rowOff>
    </xdr:from>
    <xdr:ext cx="762000" cy="259045"/>
    <xdr:sp macro="" textlink="">
      <xdr:nvSpPr>
        <xdr:cNvPr id="279" name="テキスト ボックス 278"/>
        <xdr:cNvSpPr txBox="1"/>
      </xdr:nvSpPr>
      <xdr:spPr>
        <a:xfrm>
          <a:off x="14401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2722</xdr:rowOff>
    </xdr:from>
    <xdr:to>
      <xdr:col>69</xdr:col>
      <xdr:colOff>142875</xdr:colOff>
      <xdr:row>61</xdr:row>
      <xdr:rowOff>104322</xdr:rowOff>
    </xdr:to>
    <xdr:sp macro="" textlink="">
      <xdr:nvSpPr>
        <xdr:cNvPr id="280" name="楕円 279"/>
        <xdr:cNvSpPr/>
      </xdr:nvSpPr>
      <xdr:spPr>
        <a:xfrm>
          <a:off x="13843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89099</xdr:rowOff>
    </xdr:from>
    <xdr:ext cx="762000" cy="259045"/>
    <xdr:sp macro="" textlink="">
      <xdr:nvSpPr>
        <xdr:cNvPr id="281" name="テキスト ボックス 280"/>
        <xdr:cNvSpPr txBox="1"/>
      </xdr:nvSpPr>
      <xdr:spPr>
        <a:xfrm>
          <a:off x="13512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141515</xdr:rowOff>
    </xdr:from>
    <xdr:to>
      <xdr:col>65</xdr:col>
      <xdr:colOff>53975</xdr:colOff>
      <xdr:row>61</xdr:row>
      <xdr:rowOff>71665</xdr:rowOff>
    </xdr:to>
    <xdr:sp macro="" textlink="">
      <xdr:nvSpPr>
        <xdr:cNvPr id="282" name="楕円 281"/>
        <xdr:cNvSpPr/>
      </xdr:nvSpPr>
      <xdr:spPr>
        <a:xfrm>
          <a:off x="12954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56442</xdr:rowOff>
    </xdr:from>
    <xdr:ext cx="762000" cy="259045"/>
    <xdr:sp macro="" textlink="">
      <xdr:nvSpPr>
        <xdr:cNvPr id="283" name="テキスト ボックス 282"/>
        <xdr:cNvSpPr txBox="1"/>
      </xdr:nvSpPr>
      <xdr:spPr>
        <a:xfrm>
          <a:off x="12623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類似団体平均と同様の</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公営企業である下水道事業会計への繰出金の減によるものです。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今後も、補助金等の見直しにより、健全な財政運営に努めていきます。</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134620</xdr:rowOff>
    </xdr:from>
    <xdr:to>
      <xdr:col>82</xdr:col>
      <xdr:colOff>107950</xdr:colOff>
      <xdr:row>35</xdr:row>
      <xdr:rowOff>8890</xdr:rowOff>
    </xdr:to>
    <xdr:cxnSp macro="">
      <xdr:nvCxnSpPr>
        <xdr:cNvPr id="316" name="直線コネクタ 315"/>
        <xdr:cNvCxnSpPr/>
      </xdr:nvCxnSpPr>
      <xdr:spPr>
        <a:xfrm flipV="1">
          <a:off x="15671800" y="596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7" name="補助費等平均値テキスト"/>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35</xdr:row>
      <xdr:rowOff>8890</xdr:rowOff>
    </xdr:to>
    <xdr:cxnSp macro="">
      <xdr:nvCxnSpPr>
        <xdr:cNvPr id="319" name="直線コネクタ 318"/>
        <xdr:cNvCxnSpPr/>
      </xdr:nvCxnSpPr>
      <xdr:spPr>
        <a:xfrm>
          <a:off x="14782800" y="593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1" name="テキスト ボックス 32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168910</xdr:rowOff>
    </xdr:from>
    <xdr:to>
      <xdr:col>73</xdr:col>
      <xdr:colOff>180975</xdr:colOff>
      <xdr:row>34</xdr:row>
      <xdr:rowOff>104140</xdr:rowOff>
    </xdr:to>
    <xdr:cxnSp macro="">
      <xdr:nvCxnSpPr>
        <xdr:cNvPr id="322" name="直線コネクタ 321"/>
        <xdr:cNvCxnSpPr/>
      </xdr:nvCxnSpPr>
      <xdr:spPr>
        <a:xfrm>
          <a:off x="13893800" y="582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4" name="テキスト ボックス 323"/>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168910</xdr:rowOff>
    </xdr:to>
    <xdr:cxnSp macro="">
      <xdr:nvCxnSpPr>
        <xdr:cNvPr id="325" name="直線コネクタ 324"/>
        <xdr:cNvCxnSpPr/>
      </xdr:nvCxnSpPr>
      <xdr:spPr>
        <a:xfrm>
          <a:off x="13004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7" name="テキスト ボックス 326"/>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9" name="テキスト ボックス 328"/>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35" name="楕円 334"/>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55897</xdr:rowOff>
    </xdr:from>
    <xdr:ext cx="762000" cy="259045"/>
    <xdr:sp macro="" textlink="">
      <xdr:nvSpPr>
        <xdr:cNvPr id="336" name="補助費等該当値テキスト"/>
        <xdr:cNvSpPr txBox="1"/>
      </xdr:nvSpPr>
      <xdr:spPr>
        <a:xfrm>
          <a:off x="16598900" y="588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37" name="楕円 336"/>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44467</xdr:rowOff>
    </xdr:from>
    <xdr:ext cx="736600" cy="259045"/>
    <xdr:sp macro="" textlink="">
      <xdr:nvSpPr>
        <xdr:cNvPr id="338" name="テキスト ボックス 337"/>
        <xdr:cNvSpPr txBox="1"/>
      </xdr:nvSpPr>
      <xdr:spPr>
        <a:xfrm>
          <a:off x="15290800" y="604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9" name="楕円 338"/>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40" name="テキスト ボックス 33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41" name="楕円 340"/>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58437</xdr:rowOff>
    </xdr:from>
    <xdr:ext cx="762000" cy="259045"/>
    <xdr:sp macro="" textlink="">
      <xdr:nvSpPr>
        <xdr:cNvPr id="342" name="テキスト ボックス 341"/>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3" name="楕円 342"/>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4" name="テキスト ボックス 343"/>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75</xdr:row>
      <xdr:rowOff>97065</xdr:rowOff>
    </xdr:to>
    <xdr:cxnSp macro="">
      <xdr:nvCxnSpPr>
        <xdr:cNvPr id="379" name="直線コネクタ 378"/>
        <xdr:cNvCxnSpPr/>
      </xdr:nvCxnSpPr>
      <xdr:spPr>
        <a:xfrm flipV="1">
          <a:off x="3987800" y="128796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119034</xdr:rowOff>
    </xdr:from>
    <xdr:ext cx="762000" cy="259045"/>
    <xdr:sp macro="" textlink="">
      <xdr:nvSpPr>
        <xdr:cNvPr id="380"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97065</xdr:rowOff>
    </xdr:from>
    <xdr:to>
      <xdr:col>19</xdr:col>
      <xdr:colOff>187325</xdr:colOff>
      <xdr:row>75</xdr:row>
      <xdr:rowOff>97065</xdr:rowOff>
    </xdr:to>
    <xdr:cxnSp macro="">
      <xdr:nvCxnSpPr>
        <xdr:cNvPr id="382" name="直線コネクタ 381"/>
        <xdr:cNvCxnSpPr/>
      </xdr:nvCxnSpPr>
      <xdr:spPr>
        <a:xfrm>
          <a:off x="3098800" y="1295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4" name="テキスト ボックス 383"/>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97065</xdr:rowOff>
    </xdr:from>
    <xdr:to>
      <xdr:col>15</xdr:col>
      <xdr:colOff>98425</xdr:colOff>
      <xdr:row>76</xdr:row>
      <xdr:rowOff>1814</xdr:rowOff>
    </xdr:to>
    <xdr:cxnSp macro="">
      <xdr:nvCxnSpPr>
        <xdr:cNvPr id="385" name="直線コネクタ 384"/>
        <xdr:cNvCxnSpPr/>
      </xdr:nvCxnSpPr>
      <xdr:spPr>
        <a:xfrm flipV="1">
          <a:off x="2209800" y="12955815"/>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83656</xdr:rowOff>
    </xdr:from>
    <xdr:ext cx="762000" cy="259045"/>
    <xdr:sp macro="" textlink="">
      <xdr:nvSpPr>
        <xdr:cNvPr id="387" name="テキスト ボックス 386"/>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56243</xdr:rowOff>
    </xdr:to>
    <xdr:cxnSp macro="">
      <xdr:nvCxnSpPr>
        <xdr:cNvPr id="388" name="直線コネクタ 387"/>
        <xdr:cNvCxnSpPr/>
      </xdr:nvCxnSpPr>
      <xdr:spPr>
        <a:xfrm flipV="1">
          <a:off x="1320800" y="13032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90" name="テキスト ボックス 389"/>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2" name="テキスト ボックス 391"/>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98" name="楕円 397"/>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99"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46265</xdr:rowOff>
    </xdr:from>
    <xdr:to>
      <xdr:col>20</xdr:col>
      <xdr:colOff>38100</xdr:colOff>
      <xdr:row>75</xdr:row>
      <xdr:rowOff>147864</xdr:rowOff>
    </xdr:to>
    <xdr:sp macro="" textlink="">
      <xdr:nvSpPr>
        <xdr:cNvPr id="400" name="楕円 399"/>
        <xdr:cNvSpPr/>
      </xdr:nvSpPr>
      <xdr:spPr>
        <a:xfrm>
          <a:off x="3937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158042</xdr:rowOff>
    </xdr:from>
    <xdr:ext cx="736600" cy="259045"/>
    <xdr:sp macro="" textlink="">
      <xdr:nvSpPr>
        <xdr:cNvPr id="401" name="テキスト ボックス 400"/>
        <xdr:cNvSpPr txBox="1"/>
      </xdr:nvSpPr>
      <xdr:spPr>
        <a:xfrm>
          <a:off x="3606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46265</xdr:rowOff>
    </xdr:from>
    <xdr:to>
      <xdr:col>15</xdr:col>
      <xdr:colOff>149225</xdr:colOff>
      <xdr:row>75</xdr:row>
      <xdr:rowOff>147864</xdr:rowOff>
    </xdr:to>
    <xdr:sp macro="" textlink="">
      <xdr:nvSpPr>
        <xdr:cNvPr id="402" name="楕円 401"/>
        <xdr:cNvSpPr/>
      </xdr:nvSpPr>
      <xdr:spPr>
        <a:xfrm>
          <a:off x="3048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158042</xdr:rowOff>
    </xdr:from>
    <xdr:ext cx="762000" cy="259045"/>
    <xdr:sp macro="" textlink="">
      <xdr:nvSpPr>
        <xdr:cNvPr id="403" name="テキスト ボックス 402"/>
        <xdr:cNvSpPr txBox="1"/>
      </xdr:nvSpPr>
      <xdr:spPr>
        <a:xfrm>
          <a:off x="2717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122465</xdr:rowOff>
    </xdr:from>
    <xdr:to>
      <xdr:col>11</xdr:col>
      <xdr:colOff>60325</xdr:colOff>
      <xdr:row>76</xdr:row>
      <xdr:rowOff>52614</xdr:rowOff>
    </xdr:to>
    <xdr:sp macro="" textlink="">
      <xdr:nvSpPr>
        <xdr:cNvPr id="404" name="楕円 403"/>
        <xdr:cNvSpPr/>
      </xdr:nvSpPr>
      <xdr:spPr>
        <a:xfrm>
          <a:off x="2159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62792</xdr:rowOff>
    </xdr:from>
    <xdr:ext cx="762000" cy="259045"/>
    <xdr:sp macro="" textlink="">
      <xdr:nvSpPr>
        <xdr:cNvPr id="405" name="テキスト ボックス 404"/>
        <xdr:cNvSpPr txBox="1"/>
      </xdr:nvSpPr>
      <xdr:spPr>
        <a:xfrm>
          <a:off x="1828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5443</xdr:rowOff>
    </xdr:from>
    <xdr:to>
      <xdr:col>6</xdr:col>
      <xdr:colOff>171450</xdr:colOff>
      <xdr:row>76</xdr:row>
      <xdr:rowOff>107043</xdr:rowOff>
    </xdr:to>
    <xdr:sp macro="" textlink="">
      <xdr:nvSpPr>
        <xdr:cNvPr id="406" name="楕円 405"/>
        <xdr:cNvSpPr/>
      </xdr:nvSpPr>
      <xdr:spPr>
        <a:xfrm>
          <a:off x="1270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117220</xdr:rowOff>
    </xdr:from>
    <xdr:ext cx="762000" cy="259045"/>
    <xdr:sp macro="" textlink="">
      <xdr:nvSpPr>
        <xdr:cNvPr id="407" name="テキスト ボックス 406"/>
        <xdr:cNvSpPr txBox="1"/>
      </xdr:nvSpPr>
      <xdr:spPr>
        <a:xfrm>
          <a:off x="939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％、埼玉県均</a:t>
          </a:r>
          <a:r>
            <a:rPr kumimoji="1" lang="en-US" altLang="ja-JP" sz="1300">
              <a:latin typeface="ＭＳ Ｐゴシック" panose="020B0600070205080204" pitchFamily="50" charset="-128"/>
              <a:ea typeface="ＭＳ Ｐゴシック" panose="020B0600070205080204" pitchFamily="50" charset="-128"/>
            </a:rPr>
            <a:t>75.1</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78</xdr:row>
      <xdr:rowOff>94343</xdr:rowOff>
    </xdr:to>
    <xdr:cxnSp macro="">
      <xdr:nvCxnSpPr>
        <xdr:cNvPr id="442" name="直線コネクタ 441"/>
        <xdr:cNvCxnSpPr/>
      </xdr:nvCxnSpPr>
      <xdr:spPr>
        <a:xfrm flipV="1">
          <a:off x="15671800" y="132388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119941</xdr:rowOff>
    </xdr:from>
    <xdr:ext cx="762000" cy="259045"/>
    <xdr:sp macro="" textlink="">
      <xdr:nvSpPr>
        <xdr:cNvPr id="443" name="公債費以外平均値テキスト"/>
        <xdr:cNvSpPr txBox="1"/>
      </xdr:nvSpPr>
      <xdr:spPr>
        <a:xfrm>
          <a:off x="16598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58964</xdr:rowOff>
    </xdr:from>
    <xdr:to>
      <xdr:col>78</xdr:col>
      <xdr:colOff>69850</xdr:colOff>
      <xdr:row>78</xdr:row>
      <xdr:rowOff>94343</xdr:rowOff>
    </xdr:to>
    <xdr:cxnSp macro="">
      <xdr:nvCxnSpPr>
        <xdr:cNvPr id="445" name="直線コネクタ 444"/>
        <xdr:cNvCxnSpPr/>
      </xdr:nvCxnSpPr>
      <xdr:spPr>
        <a:xfrm>
          <a:off x="14782800" y="132606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47" name="テキスト ボックス 446"/>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58964</xdr:rowOff>
    </xdr:from>
    <xdr:to>
      <xdr:col>73</xdr:col>
      <xdr:colOff>180975</xdr:colOff>
      <xdr:row>77</xdr:row>
      <xdr:rowOff>80736</xdr:rowOff>
    </xdr:to>
    <xdr:cxnSp macro="">
      <xdr:nvCxnSpPr>
        <xdr:cNvPr id="448" name="直線コネクタ 447"/>
        <xdr:cNvCxnSpPr/>
      </xdr:nvCxnSpPr>
      <xdr:spPr>
        <a:xfrm flipV="1">
          <a:off x="13893800" y="13260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78213</xdr:rowOff>
    </xdr:from>
    <xdr:ext cx="762000" cy="259045"/>
    <xdr:sp macro="" textlink="">
      <xdr:nvSpPr>
        <xdr:cNvPr id="450" name="テキスト ボックス 449"/>
        <xdr:cNvSpPr txBox="1"/>
      </xdr:nvSpPr>
      <xdr:spPr>
        <a:xfrm>
          <a:off x="14401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77</xdr:row>
      <xdr:rowOff>80736</xdr:rowOff>
    </xdr:to>
    <xdr:cxnSp macro="">
      <xdr:nvCxnSpPr>
        <xdr:cNvPr id="451" name="直線コネクタ 450"/>
        <xdr:cNvCxnSpPr/>
      </xdr:nvCxnSpPr>
      <xdr:spPr>
        <a:xfrm>
          <a:off x="13004800" y="131408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53" name="テキスト ボックス 452"/>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53720</xdr:rowOff>
    </xdr:from>
    <xdr:ext cx="762000" cy="259045"/>
    <xdr:sp macro="" textlink="">
      <xdr:nvSpPr>
        <xdr:cNvPr id="455" name="テキスト ボックス 454"/>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61" name="楕円 460"/>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129920</xdr:rowOff>
    </xdr:from>
    <xdr:ext cx="762000" cy="259045"/>
    <xdr:sp macro="" textlink="">
      <xdr:nvSpPr>
        <xdr:cNvPr id="462" name="公債費以外該当値テキスト"/>
        <xdr:cNvSpPr txBox="1"/>
      </xdr:nvSpPr>
      <xdr:spPr>
        <a:xfrm>
          <a:off x="16598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43543</xdr:rowOff>
    </xdr:from>
    <xdr:to>
      <xdr:col>78</xdr:col>
      <xdr:colOff>120650</xdr:colOff>
      <xdr:row>78</xdr:row>
      <xdr:rowOff>145143</xdr:rowOff>
    </xdr:to>
    <xdr:sp macro="" textlink="">
      <xdr:nvSpPr>
        <xdr:cNvPr id="463" name="楕円 462"/>
        <xdr:cNvSpPr/>
      </xdr:nvSpPr>
      <xdr:spPr>
        <a:xfrm>
          <a:off x="15621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155320</xdr:rowOff>
    </xdr:from>
    <xdr:ext cx="736600" cy="259045"/>
    <xdr:sp macro="" textlink="">
      <xdr:nvSpPr>
        <xdr:cNvPr id="464" name="テキスト ボックス 463"/>
        <xdr:cNvSpPr txBox="1"/>
      </xdr:nvSpPr>
      <xdr:spPr>
        <a:xfrm>
          <a:off x="15290800" y="1318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8164</xdr:rowOff>
    </xdr:from>
    <xdr:to>
      <xdr:col>74</xdr:col>
      <xdr:colOff>31750</xdr:colOff>
      <xdr:row>77</xdr:row>
      <xdr:rowOff>109764</xdr:rowOff>
    </xdr:to>
    <xdr:sp macro="" textlink="">
      <xdr:nvSpPr>
        <xdr:cNvPr id="465" name="楕円 464"/>
        <xdr:cNvSpPr/>
      </xdr:nvSpPr>
      <xdr:spPr>
        <a:xfrm>
          <a:off x="14732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119941</xdr:rowOff>
    </xdr:from>
    <xdr:ext cx="762000" cy="259045"/>
    <xdr:sp macro="" textlink="">
      <xdr:nvSpPr>
        <xdr:cNvPr id="466" name="テキスト ボックス 465"/>
        <xdr:cNvSpPr txBox="1"/>
      </xdr:nvSpPr>
      <xdr:spPr>
        <a:xfrm>
          <a:off x="14401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29936</xdr:rowOff>
    </xdr:from>
    <xdr:to>
      <xdr:col>69</xdr:col>
      <xdr:colOff>142875</xdr:colOff>
      <xdr:row>77</xdr:row>
      <xdr:rowOff>131536</xdr:rowOff>
    </xdr:to>
    <xdr:sp macro="" textlink="">
      <xdr:nvSpPr>
        <xdr:cNvPr id="467" name="楕円 466"/>
        <xdr:cNvSpPr/>
      </xdr:nvSpPr>
      <xdr:spPr>
        <a:xfrm>
          <a:off x="13843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141713</xdr:rowOff>
    </xdr:from>
    <xdr:ext cx="762000" cy="259045"/>
    <xdr:sp macro="" textlink="">
      <xdr:nvSpPr>
        <xdr:cNvPr id="468" name="テキスト ボックス 467"/>
        <xdr:cNvSpPr txBox="1"/>
      </xdr:nvSpPr>
      <xdr:spPr>
        <a:xfrm>
          <a:off x="13512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59871</xdr:rowOff>
    </xdr:from>
    <xdr:to>
      <xdr:col>65</xdr:col>
      <xdr:colOff>53975</xdr:colOff>
      <xdr:row>76</xdr:row>
      <xdr:rowOff>161471</xdr:rowOff>
    </xdr:to>
    <xdr:sp macro="" textlink="">
      <xdr:nvSpPr>
        <xdr:cNvPr id="469" name="楕円 468"/>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199</xdr:rowOff>
    </xdr:from>
    <xdr:ext cx="762000" cy="259045"/>
    <xdr:sp macro="" textlink="">
      <xdr:nvSpPr>
        <xdr:cNvPr id="470" name="テキスト ボックス 469"/>
        <xdr:cNvSpPr txBox="1"/>
      </xdr:nvSpPr>
      <xdr:spPr>
        <a:xfrm>
          <a:off x="12623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84366</xdr:rowOff>
    </xdr:from>
    <xdr:to>
      <xdr:col>29</xdr:col>
      <xdr:colOff>127000</xdr:colOff>
      <xdr:row>17</xdr:row>
      <xdr:rowOff>102311</xdr:rowOff>
    </xdr:to>
    <xdr:cxnSp macro="">
      <xdr:nvCxnSpPr>
        <xdr:cNvPr id="50" name="直線コネクタ 49"/>
        <xdr:cNvCxnSpPr/>
      </xdr:nvCxnSpPr>
      <xdr:spPr bwMode="auto">
        <a:xfrm flipV="1">
          <a:off x="5003800" y="3046641"/>
          <a:ext cx="6477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102311</xdr:rowOff>
    </xdr:from>
    <xdr:to>
      <xdr:col>26</xdr:col>
      <xdr:colOff>50800</xdr:colOff>
      <xdr:row>17</xdr:row>
      <xdr:rowOff>141554</xdr:rowOff>
    </xdr:to>
    <xdr:cxnSp macro="">
      <xdr:nvCxnSpPr>
        <xdr:cNvPr id="53" name="直線コネクタ 52"/>
        <xdr:cNvCxnSpPr/>
      </xdr:nvCxnSpPr>
      <xdr:spPr bwMode="auto">
        <a:xfrm flipV="1">
          <a:off x="4305300" y="3064586"/>
          <a:ext cx="698500" cy="3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141554</xdr:rowOff>
    </xdr:from>
    <xdr:to>
      <xdr:col>22</xdr:col>
      <xdr:colOff>114300</xdr:colOff>
      <xdr:row>18</xdr:row>
      <xdr:rowOff>17005</xdr:rowOff>
    </xdr:to>
    <xdr:cxnSp macro="">
      <xdr:nvCxnSpPr>
        <xdr:cNvPr id="56" name="直線コネクタ 55"/>
        <xdr:cNvCxnSpPr/>
      </xdr:nvCxnSpPr>
      <xdr:spPr bwMode="auto">
        <a:xfrm flipV="1">
          <a:off x="3606800" y="3103829"/>
          <a:ext cx="6985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17005</xdr:rowOff>
    </xdr:from>
    <xdr:to>
      <xdr:col>18</xdr:col>
      <xdr:colOff>177800</xdr:colOff>
      <xdr:row>18</xdr:row>
      <xdr:rowOff>79108</xdr:rowOff>
    </xdr:to>
    <xdr:cxnSp macro="">
      <xdr:nvCxnSpPr>
        <xdr:cNvPr id="59" name="直線コネクタ 58"/>
        <xdr:cNvCxnSpPr/>
      </xdr:nvCxnSpPr>
      <xdr:spPr bwMode="auto">
        <a:xfrm flipV="1">
          <a:off x="2908300" y="3150730"/>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33566</xdr:rowOff>
    </xdr:from>
    <xdr:to>
      <xdr:col>29</xdr:col>
      <xdr:colOff>177800</xdr:colOff>
      <xdr:row>17</xdr:row>
      <xdr:rowOff>135166</xdr:rowOff>
    </xdr:to>
    <xdr:sp macro="" textlink="">
      <xdr:nvSpPr>
        <xdr:cNvPr id="69" name="楕円 68"/>
        <xdr:cNvSpPr/>
      </xdr:nvSpPr>
      <xdr:spPr bwMode="auto">
        <a:xfrm>
          <a:off x="5600700" y="299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5643</xdr:rowOff>
    </xdr:from>
    <xdr:ext cx="762000" cy="259045"/>
    <xdr:sp macro="" textlink="">
      <xdr:nvSpPr>
        <xdr:cNvPr id="70" name="人口1人当たり決算額の推移該当値テキスト130"/>
        <xdr:cNvSpPr txBox="1"/>
      </xdr:nvSpPr>
      <xdr:spPr>
        <a:xfrm>
          <a:off x="5740400" y="2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51511</xdr:rowOff>
    </xdr:from>
    <xdr:to>
      <xdr:col>26</xdr:col>
      <xdr:colOff>101600</xdr:colOff>
      <xdr:row>17</xdr:row>
      <xdr:rowOff>153111</xdr:rowOff>
    </xdr:to>
    <xdr:sp macro="" textlink="">
      <xdr:nvSpPr>
        <xdr:cNvPr id="71" name="楕円 70"/>
        <xdr:cNvSpPr/>
      </xdr:nvSpPr>
      <xdr:spPr bwMode="auto">
        <a:xfrm>
          <a:off x="4953000" y="3013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137888</xdr:rowOff>
    </xdr:from>
    <xdr:ext cx="736600" cy="259045"/>
    <xdr:sp macro="" textlink="">
      <xdr:nvSpPr>
        <xdr:cNvPr id="72" name="テキスト ボックス 71"/>
        <xdr:cNvSpPr txBox="1"/>
      </xdr:nvSpPr>
      <xdr:spPr>
        <a:xfrm>
          <a:off x="4622800" y="3100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90754</xdr:rowOff>
    </xdr:from>
    <xdr:to>
      <xdr:col>22</xdr:col>
      <xdr:colOff>165100</xdr:colOff>
      <xdr:row>18</xdr:row>
      <xdr:rowOff>20904</xdr:rowOff>
    </xdr:to>
    <xdr:sp macro="" textlink="">
      <xdr:nvSpPr>
        <xdr:cNvPr id="73" name="楕円 72"/>
        <xdr:cNvSpPr/>
      </xdr:nvSpPr>
      <xdr:spPr bwMode="auto">
        <a:xfrm>
          <a:off x="4254500" y="305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5681</xdr:rowOff>
    </xdr:from>
    <xdr:ext cx="762000" cy="259045"/>
    <xdr:sp macro="" textlink="">
      <xdr:nvSpPr>
        <xdr:cNvPr id="74" name="テキスト ボックス 73"/>
        <xdr:cNvSpPr txBox="1"/>
      </xdr:nvSpPr>
      <xdr:spPr>
        <a:xfrm>
          <a:off x="3924300" y="31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137655</xdr:rowOff>
    </xdr:from>
    <xdr:to>
      <xdr:col>19</xdr:col>
      <xdr:colOff>38100</xdr:colOff>
      <xdr:row>18</xdr:row>
      <xdr:rowOff>67805</xdr:rowOff>
    </xdr:to>
    <xdr:sp macro="" textlink="">
      <xdr:nvSpPr>
        <xdr:cNvPr id="75" name="楕円 74"/>
        <xdr:cNvSpPr/>
      </xdr:nvSpPr>
      <xdr:spPr bwMode="auto">
        <a:xfrm>
          <a:off x="3556000" y="309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52582</xdr:rowOff>
    </xdr:from>
    <xdr:ext cx="762000" cy="259045"/>
    <xdr:sp macro="" textlink="">
      <xdr:nvSpPr>
        <xdr:cNvPr id="76" name="テキスト ボックス 75"/>
        <xdr:cNvSpPr txBox="1"/>
      </xdr:nvSpPr>
      <xdr:spPr>
        <a:xfrm>
          <a:off x="3225800" y="31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28308</xdr:rowOff>
    </xdr:from>
    <xdr:to>
      <xdr:col>15</xdr:col>
      <xdr:colOff>101600</xdr:colOff>
      <xdr:row>18</xdr:row>
      <xdr:rowOff>129908</xdr:rowOff>
    </xdr:to>
    <xdr:sp macro="" textlink="">
      <xdr:nvSpPr>
        <xdr:cNvPr id="77" name="楕円 76"/>
        <xdr:cNvSpPr/>
      </xdr:nvSpPr>
      <xdr:spPr bwMode="auto">
        <a:xfrm>
          <a:off x="2857500" y="316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114685</xdr:rowOff>
    </xdr:from>
    <xdr:ext cx="762000" cy="259045"/>
    <xdr:sp macro="" textlink="">
      <xdr:nvSpPr>
        <xdr:cNvPr id="78" name="テキスト ボックス 77"/>
        <xdr:cNvSpPr txBox="1"/>
      </xdr:nvSpPr>
      <xdr:spPr>
        <a:xfrm>
          <a:off x="2527300" y="32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175086</xdr:rowOff>
    </xdr:from>
    <xdr:ext cx="762000" cy="259045"/>
    <xdr:sp macro="" textlink="">
      <xdr:nvSpPr>
        <xdr:cNvPr id="107" name="人口1人当たり決算額の推移最小値テキスト445"/>
        <xdr:cNvSpPr txBox="1"/>
      </xdr:nvSpPr>
      <xdr:spPr>
        <a:xfrm>
          <a:off x="5740400" y="72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95186</xdr:rowOff>
    </xdr:from>
    <xdr:to>
      <xdr:col>29</xdr:col>
      <xdr:colOff>127000</xdr:colOff>
      <xdr:row>37</xdr:row>
      <xdr:rowOff>164909</xdr:rowOff>
    </xdr:to>
    <xdr:cxnSp macro="">
      <xdr:nvCxnSpPr>
        <xdr:cNvPr id="111" name="直線コネクタ 110"/>
        <xdr:cNvCxnSpPr/>
      </xdr:nvCxnSpPr>
      <xdr:spPr bwMode="auto">
        <a:xfrm>
          <a:off x="5003800" y="7219886"/>
          <a:ext cx="647700" cy="6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84802</xdr:rowOff>
    </xdr:from>
    <xdr:ext cx="762000" cy="259045"/>
    <xdr:sp macro="" textlink="">
      <xdr:nvSpPr>
        <xdr:cNvPr id="112" name="人口1人当たり決算額の推移平均値テキスト445"/>
        <xdr:cNvSpPr txBox="1"/>
      </xdr:nvSpPr>
      <xdr:spPr>
        <a:xfrm>
          <a:off x="5740400" y="6695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71984</xdr:rowOff>
    </xdr:from>
    <xdr:to>
      <xdr:col>26</xdr:col>
      <xdr:colOff>50800</xdr:colOff>
      <xdr:row>37</xdr:row>
      <xdr:rowOff>95186</xdr:rowOff>
    </xdr:to>
    <xdr:cxnSp macro="">
      <xdr:nvCxnSpPr>
        <xdr:cNvPr id="114" name="直線コネクタ 113"/>
        <xdr:cNvCxnSpPr/>
      </xdr:nvCxnSpPr>
      <xdr:spPr bwMode="auto">
        <a:xfrm>
          <a:off x="4305300" y="7196684"/>
          <a:ext cx="698500" cy="2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6" name="テキスト ボックス 115"/>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168148</xdr:rowOff>
    </xdr:from>
    <xdr:to>
      <xdr:col>22</xdr:col>
      <xdr:colOff>114300</xdr:colOff>
      <xdr:row>37</xdr:row>
      <xdr:rowOff>71984</xdr:rowOff>
    </xdr:to>
    <xdr:cxnSp macro="">
      <xdr:nvCxnSpPr>
        <xdr:cNvPr id="117" name="直線コネクタ 116"/>
        <xdr:cNvCxnSpPr/>
      </xdr:nvCxnSpPr>
      <xdr:spPr bwMode="auto">
        <a:xfrm>
          <a:off x="3606800" y="7121398"/>
          <a:ext cx="698500" cy="7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132220</xdr:rowOff>
    </xdr:from>
    <xdr:to>
      <xdr:col>18</xdr:col>
      <xdr:colOff>177800</xdr:colOff>
      <xdr:row>36</xdr:row>
      <xdr:rowOff>168148</xdr:rowOff>
    </xdr:to>
    <xdr:cxnSp macro="">
      <xdr:nvCxnSpPr>
        <xdr:cNvPr id="120" name="直線コネクタ 119"/>
        <xdr:cNvCxnSpPr/>
      </xdr:nvCxnSpPr>
      <xdr:spPr bwMode="auto">
        <a:xfrm>
          <a:off x="2908300" y="7085470"/>
          <a:ext cx="698500" cy="3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114109</xdr:rowOff>
    </xdr:from>
    <xdr:to>
      <xdr:col>29</xdr:col>
      <xdr:colOff>177800</xdr:colOff>
      <xdr:row>37</xdr:row>
      <xdr:rowOff>215709</xdr:rowOff>
    </xdr:to>
    <xdr:sp macro="" textlink="">
      <xdr:nvSpPr>
        <xdr:cNvPr id="130" name="楕円 129"/>
        <xdr:cNvSpPr/>
      </xdr:nvSpPr>
      <xdr:spPr bwMode="auto">
        <a:xfrm>
          <a:off x="5600700" y="723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22686</xdr:rowOff>
    </xdr:from>
    <xdr:ext cx="762000" cy="259045"/>
    <xdr:sp macro="" textlink="">
      <xdr:nvSpPr>
        <xdr:cNvPr id="131" name="人口1人当たり決算額の推移該当値テキスト445"/>
        <xdr:cNvSpPr txBox="1"/>
      </xdr:nvSpPr>
      <xdr:spPr>
        <a:xfrm>
          <a:off x="5740400" y="714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44386</xdr:rowOff>
    </xdr:from>
    <xdr:to>
      <xdr:col>26</xdr:col>
      <xdr:colOff>101600</xdr:colOff>
      <xdr:row>37</xdr:row>
      <xdr:rowOff>145986</xdr:rowOff>
    </xdr:to>
    <xdr:sp macro="" textlink="">
      <xdr:nvSpPr>
        <xdr:cNvPr id="132" name="楕円 131"/>
        <xdr:cNvSpPr/>
      </xdr:nvSpPr>
      <xdr:spPr bwMode="auto">
        <a:xfrm>
          <a:off x="4953000" y="7169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130763</xdr:rowOff>
    </xdr:from>
    <xdr:ext cx="736600" cy="259045"/>
    <xdr:sp macro="" textlink="">
      <xdr:nvSpPr>
        <xdr:cNvPr id="133" name="テキスト ボックス 132"/>
        <xdr:cNvSpPr txBox="1"/>
      </xdr:nvSpPr>
      <xdr:spPr>
        <a:xfrm>
          <a:off x="4622800" y="7255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21184</xdr:rowOff>
    </xdr:from>
    <xdr:to>
      <xdr:col>22</xdr:col>
      <xdr:colOff>165100</xdr:colOff>
      <xdr:row>37</xdr:row>
      <xdr:rowOff>122784</xdr:rowOff>
    </xdr:to>
    <xdr:sp macro="" textlink="">
      <xdr:nvSpPr>
        <xdr:cNvPr id="134" name="楕円 133"/>
        <xdr:cNvSpPr/>
      </xdr:nvSpPr>
      <xdr:spPr bwMode="auto">
        <a:xfrm>
          <a:off x="4254500" y="714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107561</xdr:rowOff>
    </xdr:from>
    <xdr:ext cx="762000" cy="259045"/>
    <xdr:sp macro="" textlink="">
      <xdr:nvSpPr>
        <xdr:cNvPr id="135" name="テキスト ボックス 134"/>
        <xdr:cNvSpPr txBox="1"/>
      </xdr:nvSpPr>
      <xdr:spPr>
        <a:xfrm>
          <a:off x="3924300" y="723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117348</xdr:rowOff>
    </xdr:from>
    <xdr:to>
      <xdr:col>19</xdr:col>
      <xdr:colOff>38100</xdr:colOff>
      <xdr:row>37</xdr:row>
      <xdr:rowOff>47498</xdr:rowOff>
    </xdr:to>
    <xdr:sp macro="" textlink="">
      <xdr:nvSpPr>
        <xdr:cNvPr id="136" name="楕円 135"/>
        <xdr:cNvSpPr/>
      </xdr:nvSpPr>
      <xdr:spPr bwMode="auto">
        <a:xfrm>
          <a:off x="3556000" y="707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32275</xdr:rowOff>
    </xdr:from>
    <xdr:ext cx="762000" cy="259045"/>
    <xdr:sp macro="" textlink="">
      <xdr:nvSpPr>
        <xdr:cNvPr id="137" name="テキスト ボックス 136"/>
        <xdr:cNvSpPr txBox="1"/>
      </xdr:nvSpPr>
      <xdr:spPr>
        <a:xfrm>
          <a:off x="3225800" y="715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81420</xdr:rowOff>
    </xdr:from>
    <xdr:to>
      <xdr:col>15</xdr:col>
      <xdr:colOff>101600</xdr:colOff>
      <xdr:row>37</xdr:row>
      <xdr:rowOff>11570</xdr:rowOff>
    </xdr:to>
    <xdr:sp macro="" textlink="">
      <xdr:nvSpPr>
        <xdr:cNvPr id="138" name="楕円 137"/>
        <xdr:cNvSpPr/>
      </xdr:nvSpPr>
      <xdr:spPr bwMode="auto">
        <a:xfrm>
          <a:off x="28575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167797</xdr:rowOff>
    </xdr:from>
    <xdr:ext cx="762000" cy="259045"/>
    <xdr:sp macro="" textlink="">
      <xdr:nvSpPr>
        <xdr:cNvPr id="139" name="テキスト ボックス 138"/>
        <xdr:cNvSpPr txBox="1"/>
      </xdr:nvSpPr>
      <xdr:spPr>
        <a:xfrm>
          <a:off x="2527300" y="712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145643</xdr:rowOff>
    </xdr:from>
    <xdr:to>
      <xdr:col>24</xdr:col>
      <xdr:colOff>63500</xdr:colOff>
      <xdr:row>35</xdr:row>
      <xdr:rowOff>41239</xdr:rowOff>
    </xdr:to>
    <xdr:cxnSp macro="">
      <xdr:nvCxnSpPr>
        <xdr:cNvPr id="63" name="直線コネクタ 62"/>
        <xdr:cNvCxnSpPr/>
      </xdr:nvCxnSpPr>
      <xdr:spPr>
        <a:xfrm flipV="1">
          <a:off x="3797300" y="5974943"/>
          <a:ext cx="838200" cy="6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124771</xdr:rowOff>
    </xdr:from>
    <xdr:ext cx="534377" cy="259045"/>
    <xdr:sp macro="" textlink="">
      <xdr:nvSpPr>
        <xdr:cNvPr id="64" name="人件費平均値テキスト"/>
        <xdr:cNvSpPr txBox="1"/>
      </xdr:nvSpPr>
      <xdr:spPr>
        <a:xfrm>
          <a:off x="4686300" y="595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41239</xdr:rowOff>
    </xdr:from>
    <xdr:to>
      <xdr:col>19</xdr:col>
      <xdr:colOff>177800</xdr:colOff>
      <xdr:row>36</xdr:row>
      <xdr:rowOff>16060</xdr:rowOff>
    </xdr:to>
    <xdr:cxnSp macro="">
      <xdr:nvCxnSpPr>
        <xdr:cNvPr id="66" name="直線コネクタ 65"/>
        <xdr:cNvCxnSpPr/>
      </xdr:nvCxnSpPr>
      <xdr:spPr>
        <a:xfrm flipV="1">
          <a:off x="2908300" y="6041989"/>
          <a:ext cx="889000" cy="1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16060</xdr:rowOff>
    </xdr:from>
    <xdr:to>
      <xdr:col>15</xdr:col>
      <xdr:colOff>50800</xdr:colOff>
      <xdr:row>36</xdr:row>
      <xdr:rowOff>62433</xdr:rowOff>
    </xdr:to>
    <xdr:cxnSp macro="">
      <xdr:nvCxnSpPr>
        <xdr:cNvPr id="69" name="直線コネクタ 68"/>
        <xdr:cNvCxnSpPr/>
      </xdr:nvCxnSpPr>
      <xdr:spPr>
        <a:xfrm flipV="1">
          <a:off x="2019300" y="6188260"/>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62433</xdr:rowOff>
    </xdr:from>
    <xdr:to>
      <xdr:col>10</xdr:col>
      <xdr:colOff>114300</xdr:colOff>
      <xdr:row>36</xdr:row>
      <xdr:rowOff>84869</xdr:rowOff>
    </xdr:to>
    <xdr:cxnSp macro="">
      <xdr:nvCxnSpPr>
        <xdr:cNvPr id="72" name="直線コネクタ 71"/>
        <xdr:cNvCxnSpPr/>
      </xdr:nvCxnSpPr>
      <xdr:spPr>
        <a:xfrm flipV="1">
          <a:off x="1130300" y="6234633"/>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94843</xdr:rowOff>
    </xdr:from>
    <xdr:to>
      <xdr:col>24</xdr:col>
      <xdr:colOff>114300</xdr:colOff>
      <xdr:row>35</xdr:row>
      <xdr:rowOff>24993</xdr:rowOff>
    </xdr:to>
    <xdr:sp macro="" textlink="">
      <xdr:nvSpPr>
        <xdr:cNvPr id="82" name="楕円 81"/>
        <xdr:cNvSpPr/>
      </xdr:nvSpPr>
      <xdr:spPr>
        <a:xfrm>
          <a:off x="45847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117720</xdr:rowOff>
    </xdr:from>
    <xdr:ext cx="534377" cy="259045"/>
    <xdr:sp macro="" textlink="">
      <xdr:nvSpPr>
        <xdr:cNvPr id="83" name="人件費該当値テキスト"/>
        <xdr:cNvSpPr txBox="1"/>
      </xdr:nvSpPr>
      <xdr:spPr>
        <a:xfrm>
          <a:off x="4686300" y="57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161889</xdr:rowOff>
    </xdr:from>
    <xdr:to>
      <xdr:col>20</xdr:col>
      <xdr:colOff>38100</xdr:colOff>
      <xdr:row>35</xdr:row>
      <xdr:rowOff>92039</xdr:rowOff>
    </xdr:to>
    <xdr:sp macro="" textlink="">
      <xdr:nvSpPr>
        <xdr:cNvPr id="84" name="楕円 83"/>
        <xdr:cNvSpPr/>
      </xdr:nvSpPr>
      <xdr:spPr>
        <a:xfrm>
          <a:off x="3746500" y="59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108566</xdr:rowOff>
    </xdr:from>
    <xdr:ext cx="534377" cy="259045"/>
    <xdr:sp macro="" textlink="">
      <xdr:nvSpPr>
        <xdr:cNvPr id="85" name="テキスト ボックス 84"/>
        <xdr:cNvSpPr txBox="1"/>
      </xdr:nvSpPr>
      <xdr:spPr>
        <a:xfrm>
          <a:off x="3530111" y="57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136710</xdr:rowOff>
    </xdr:from>
    <xdr:to>
      <xdr:col>15</xdr:col>
      <xdr:colOff>101600</xdr:colOff>
      <xdr:row>36</xdr:row>
      <xdr:rowOff>66860</xdr:rowOff>
    </xdr:to>
    <xdr:sp macro="" textlink="">
      <xdr:nvSpPr>
        <xdr:cNvPr id="86" name="楕円 85"/>
        <xdr:cNvSpPr/>
      </xdr:nvSpPr>
      <xdr:spPr>
        <a:xfrm>
          <a:off x="2857500" y="61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83387</xdr:rowOff>
    </xdr:from>
    <xdr:ext cx="534377" cy="259045"/>
    <xdr:sp macro="" textlink="">
      <xdr:nvSpPr>
        <xdr:cNvPr id="87" name="テキスト ボックス 86"/>
        <xdr:cNvSpPr txBox="1"/>
      </xdr:nvSpPr>
      <xdr:spPr>
        <a:xfrm>
          <a:off x="2641111" y="59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11633</xdr:rowOff>
    </xdr:from>
    <xdr:to>
      <xdr:col>10</xdr:col>
      <xdr:colOff>165100</xdr:colOff>
      <xdr:row>36</xdr:row>
      <xdr:rowOff>113233</xdr:rowOff>
    </xdr:to>
    <xdr:sp macro="" textlink="">
      <xdr:nvSpPr>
        <xdr:cNvPr id="88" name="楕円 87"/>
        <xdr:cNvSpPr/>
      </xdr:nvSpPr>
      <xdr:spPr>
        <a:xfrm>
          <a:off x="1968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129760</xdr:rowOff>
    </xdr:from>
    <xdr:ext cx="534377" cy="259045"/>
    <xdr:sp macro="" textlink="">
      <xdr:nvSpPr>
        <xdr:cNvPr id="89" name="テキスト ボックス 88"/>
        <xdr:cNvSpPr txBox="1"/>
      </xdr:nvSpPr>
      <xdr:spPr>
        <a:xfrm>
          <a:off x="1752111" y="59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34069</xdr:rowOff>
    </xdr:from>
    <xdr:to>
      <xdr:col>6</xdr:col>
      <xdr:colOff>38100</xdr:colOff>
      <xdr:row>36</xdr:row>
      <xdr:rowOff>135669</xdr:rowOff>
    </xdr:to>
    <xdr:sp macro="" textlink="">
      <xdr:nvSpPr>
        <xdr:cNvPr id="90" name="楕円 89"/>
        <xdr:cNvSpPr/>
      </xdr:nvSpPr>
      <xdr:spPr>
        <a:xfrm>
          <a:off x="1079500" y="62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152196</xdr:rowOff>
    </xdr:from>
    <xdr:ext cx="534377" cy="259045"/>
    <xdr:sp macro="" textlink="">
      <xdr:nvSpPr>
        <xdr:cNvPr id="91" name="テキスト ボックス 90"/>
        <xdr:cNvSpPr txBox="1"/>
      </xdr:nvSpPr>
      <xdr:spPr>
        <a:xfrm>
          <a:off x="863111" y="59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6" name="直線コネクタ 115"/>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7" name="物件費最小値テキスト"/>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8" name="直線コネクタ 117"/>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9" name="物件費最大値テキスト"/>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20" name="直線コネクタ 119"/>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161303</xdr:rowOff>
    </xdr:from>
    <xdr:to>
      <xdr:col>24</xdr:col>
      <xdr:colOff>63500</xdr:colOff>
      <xdr:row>59</xdr:row>
      <xdr:rowOff>20524</xdr:rowOff>
    </xdr:to>
    <xdr:cxnSp macro="">
      <xdr:nvCxnSpPr>
        <xdr:cNvPr id="121" name="直線コネクタ 120"/>
        <xdr:cNvCxnSpPr/>
      </xdr:nvCxnSpPr>
      <xdr:spPr>
        <a:xfrm flipV="1">
          <a:off x="3797300" y="9762503"/>
          <a:ext cx="838200" cy="3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120007</xdr:rowOff>
    </xdr:from>
    <xdr:ext cx="534377" cy="259045"/>
    <xdr:sp macro="" textlink="">
      <xdr:nvSpPr>
        <xdr:cNvPr id="122" name="物件費平均値テキスト"/>
        <xdr:cNvSpPr txBox="1"/>
      </xdr:nvSpPr>
      <xdr:spPr>
        <a:xfrm>
          <a:off x="4686300" y="920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3" name="フローチャート: 判断 122"/>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83731</xdr:rowOff>
    </xdr:from>
    <xdr:to>
      <xdr:col>19</xdr:col>
      <xdr:colOff>177800</xdr:colOff>
      <xdr:row>59</xdr:row>
      <xdr:rowOff>20524</xdr:rowOff>
    </xdr:to>
    <xdr:cxnSp macro="">
      <xdr:nvCxnSpPr>
        <xdr:cNvPr id="124" name="直線コネクタ 123"/>
        <xdr:cNvCxnSpPr/>
      </xdr:nvCxnSpPr>
      <xdr:spPr>
        <a:xfrm>
          <a:off x="2908300" y="10027831"/>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5" name="フローチャート: 判断 124"/>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151363</xdr:rowOff>
    </xdr:from>
    <xdr:ext cx="534377" cy="259045"/>
    <xdr:sp macro="" textlink="">
      <xdr:nvSpPr>
        <xdr:cNvPr id="126" name="テキスト ボックス 125"/>
        <xdr:cNvSpPr txBox="1"/>
      </xdr:nvSpPr>
      <xdr:spPr>
        <a:xfrm>
          <a:off x="3530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83731</xdr:rowOff>
    </xdr:from>
    <xdr:to>
      <xdr:col>15</xdr:col>
      <xdr:colOff>50800</xdr:colOff>
      <xdr:row>58</xdr:row>
      <xdr:rowOff>168884</xdr:rowOff>
    </xdr:to>
    <xdr:cxnSp macro="">
      <xdr:nvCxnSpPr>
        <xdr:cNvPr id="127" name="直線コネクタ 126"/>
        <xdr:cNvCxnSpPr/>
      </xdr:nvCxnSpPr>
      <xdr:spPr>
        <a:xfrm flipV="1">
          <a:off x="2019300" y="10027831"/>
          <a:ext cx="8890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8" name="フローチャート: 判断 127"/>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9" name="テキスト ボックス 128"/>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168884</xdr:rowOff>
    </xdr:from>
    <xdr:to>
      <xdr:col>10</xdr:col>
      <xdr:colOff>114300</xdr:colOff>
      <xdr:row>59</xdr:row>
      <xdr:rowOff>84341</xdr:rowOff>
    </xdr:to>
    <xdr:cxnSp macro="">
      <xdr:nvCxnSpPr>
        <xdr:cNvPr id="130" name="直線コネクタ 129"/>
        <xdr:cNvCxnSpPr/>
      </xdr:nvCxnSpPr>
      <xdr:spPr>
        <a:xfrm flipV="1">
          <a:off x="1130300" y="10112984"/>
          <a:ext cx="889000" cy="8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31" name="フローチャート: 判断 130"/>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2" name="テキスト ボックス 131"/>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3" name="フローチャート: 判断 132"/>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147058</xdr:rowOff>
    </xdr:from>
    <xdr:ext cx="534377" cy="259045"/>
    <xdr:sp macro="" textlink="">
      <xdr:nvSpPr>
        <xdr:cNvPr id="134" name="テキスト ボックス 133"/>
        <xdr:cNvSpPr txBox="1"/>
      </xdr:nvSpPr>
      <xdr:spPr>
        <a:xfrm>
          <a:off x="863111" y="9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110503</xdr:rowOff>
    </xdr:from>
    <xdr:to>
      <xdr:col>24</xdr:col>
      <xdr:colOff>114300</xdr:colOff>
      <xdr:row>57</xdr:row>
      <xdr:rowOff>40653</xdr:rowOff>
    </xdr:to>
    <xdr:sp macro="" textlink="">
      <xdr:nvSpPr>
        <xdr:cNvPr id="140" name="楕円 139"/>
        <xdr:cNvSpPr/>
      </xdr:nvSpPr>
      <xdr:spPr>
        <a:xfrm>
          <a:off x="45847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25430</xdr:rowOff>
    </xdr:from>
    <xdr:ext cx="534377" cy="259045"/>
    <xdr:sp macro="" textlink="">
      <xdr:nvSpPr>
        <xdr:cNvPr id="141" name="物件費該当値テキスト"/>
        <xdr:cNvSpPr txBox="1"/>
      </xdr:nvSpPr>
      <xdr:spPr>
        <a:xfrm>
          <a:off x="4686300" y="96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141174</xdr:rowOff>
    </xdr:from>
    <xdr:to>
      <xdr:col>20</xdr:col>
      <xdr:colOff>38100</xdr:colOff>
      <xdr:row>59</xdr:row>
      <xdr:rowOff>71324</xdr:rowOff>
    </xdr:to>
    <xdr:sp macro="" textlink="">
      <xdr:nvSpPr>
        <xdr:cNvPr id="142" name="楕円 141"/>
        <xdr:cNvSpPr/>
      </xdr:nvSpPr>
      <xdr:spPr>
        <a:xfrm>
          <a:off x="3746500" y="100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62451</xdr:rowOff>
    </xdr:from>
    <xdr:ext cx="534377" cy="259045"/>
    <xdr:sp macro="" textlink="">
      <xdr:nvSpPr>
        <xdr:cNvPr id="143" name="テキスト ボックス 142"/>
        <xdr:cNvSpPr txBox="1"/>
      </xdr:nvSpPr>
      <xdr:spPr>
        <a:xfrm>
          <a:off x="3530111" y="101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32931</xdr:rowOff>
    </xdr:from>
    <xdr:to>
      <xdr:col>15</xdr:col>
      <xdr:colOff>101600</xdr:colOff>
      <xdr:row>58</xdr:row>
      <xdr:rowOff>134531</xdr:rowOff>
    </xdr:to>
    <xdr:sp macro="" textlink="">
      <xdr:nvSpPr>
        <xdr:cNvPr id="144" name="楕円 143"/>
        <xdr:cNvSpPr/>
      </xdr:nvSpPr>
      <xdr:spPr>
        <a:xfrm>
          <a:off x="2857500" y="9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125658</xdr:rowOff>
    </xdr:from>
    <xdr:ext cx="534377" cy="259045"/>
    <xdr:sp macro="" textlink="">
      <xdr:nvSpPr>
        <xdr:cNvPr id="145" name="テキスト ボックス 144"/>
        <xdr:cNvSpPr txBox="1"/>
      </xdr:nvSpPr>
      <xdr:spPr>
        <a:xfrm>
          <a:off x="2641111" y="100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118084</xdr:rowOff>
    </xdr:from>
    <xdr:to>
      <xdr:col>10</xdr:col>
      <xdr:colOff>165100</xdr:colOff>
      <xdr:row>59</xdr:row>
      <xdr:rowOff>48234</xdr:rowOff>
    </xdr:to>
    <xdr:sp macro="" textlink="">
      <xdr:nvSpPr>
        <xdr:cNvPr id="146" name="楕円 145"/>
        <xdr:cNvSpPr/>
      </xdr:nvSpPr>
      <xdr:spPr>
        <a:xfrm>
          <a:off x="1968500" y="100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39361</xdr:rowOff>
    </xdr:from>
    <xdr:ext cx="534377" cy="259045"/>
    <xdr:sp macro="" textlink="">
      <xdr:nvSpPr>
        <xdr:cNvPr id="147" name="テキスト ボックス 146"/>
        <xdr:cNvSpPr txBox="1"/>
      </xdr:nvSpPr>
      <xdr:spPr>
        <a:xfrm>
          <a:off x="1752111" y="101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33541</xdr:rowOff>
    </xdr:from>
    <xdr:to>
      <xdr:col>6</xdr:col>
      <xdr:colOff>38100</xdr:colOff>
      <xdr:row>59</xdr:row>
      <xdr:rowOff>135141</xdr:rowOff>
    </xdr:to>
    <xdr:sp macro="" textlink="">
      <xdr:nvSpPr>
        <xdr:cNvPr id="148" name="楕円 147"/>
        <xdr:cNvSpPr/>
      </xdr:nvSpPr>
      <xdr:spPr>
        <a:xfrm>
          <a:off x="1079500" y="101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126268</xdr:rowOff>
    </xdr:from>
    <xdr:ext cx="534377" cy="259045"/>
    <xdr:sp macro="" textlink="">
      <xdr:nvSpPr>
        <xdr:cNvPr id="149" name="テキスト ボックス 148"/>
        <xdr:cNvSpPr txBox="1"/>
      </xdr:nvSpPr>
      <xdr:spPr>
        <a:xfrm>
          <a:off x="863111" y="102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71" name="直線コネクタ 170"/>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2" name="維持補修費最小値テキスト"/>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3" name="直線コネクタ 172"/>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4" name="維持補修費最大値テキスト"/>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5" name="直線コネクタ 174"/>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110714</xdr:rowOff>
    </xdr:from>
    <xdr:to>
      <xdr:col>24</xdr:col>
      <xdr:colOff>63500</xdr:colOff>
      <xdr:row>77</xdr:row>
      <xdr:rowOff>133437</xdr:rowOff>
    </xdr:to>
    <xdr:cxnSp macro="">
      <xdr:nvCxnSpPr>
        <xdr:cNvPr id="176" name="直線コネクタ 175"/>
        <xdr:cNvCxnSpPr/>
      </xdr:nvCxnSpPr>
      <xdr:spPr>
        <a:xfrm flipV="1">
          <a:off x="3797300" y="13312364"/>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7" name="維持補修費平均値テキスト"/>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8" name="フローチャート: 判断 177"/>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133437</xdr:rowOff>
    </xdr:from>
    <xdr:to>
      <xdr:col>19</xdr:col>
      <xdr:colOff>177800</xdr:colOff>
      <xdr:row>77</xdr:row>
      <xdr:rowOff>153690</xdr:rowOff>
    </xdr:to>
    <xdr:cxnSp macro="">
      <xdr:nvCxnSpPr>
        <xdr:cNvPr id="179" name="直線コネクタ 178"/>
        <xdr:cNvCxnSpPr/>
      </xdr:nvCxnSpPr>
      <xdr:spPr>
        <a:xfrm flipV="1">
          <a:off x="2908300" y="13335087"/>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0" name="フローチャート: 判断 179"/>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81" name="テキスト ボックス 180"/>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148982</xdr:rowOff>
    </xdr:from>
    <xdr:to>
      <xdr:col>15</xdr:col>
      <xdr:colOff>50800</xdr:colOff>
      <xdr:row>77</xdr:row>
      <xdr:rowOff>153690</xdr:rowOff>
    </xdr:to>
    <xdr:cxnSp macro="">
      <xdr:nvCxnSpPr>
        <xdr:cNvPr id="182" name="直線コネクタ 181"/>
        <xdr:cNvCxnSpPr/>
      </xdr:nvCxnSpPr>
      <xdr:spPr>
        <a:xfrm>
          <a:off x="2019300" y="13350632"/>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3" name="フローチャート: 判断 182"/>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4" name="テキスト ボックス 183"/>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148982</xdr:rowOff>
    </xdr:from>
    <xdr:to>
      <xdr:col>10</xdr:col>
      <xdr:colOff>114300</xdr:colOff>
      <xdr:row>78</xdr:row>
      <xdr:rowOff>18267</xdr:rowOff>
    </xdr:to>
    <xdr:cxnSp macro="">
      <xdr:nvCxnSpPr>
        <xdr:cNvPr id="185" name="直線コネクタ 184"/>
        <xdr:cNvCxnSpPr/>
      </xdr:nvCxnSpPr>
      <xdr:spPr>
        <a:xfrm flipV="1">
          <a:off x="1130300" y="13350632"/>
          <a:ext cx="889000" cy="4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59914</xdr:rowOff>
    </xdr:from>
    <xdr:to>
      <xdr:col>24</xdr:col>
      <xdr:colOff>114300</xdr:colOff>
      <xdr:row>77</xdr:row>
      <xdr:rowOff>161514</xdr:rowOff>
    </xdr:to>
    <xdr:sp macro="" textlink="">
      <xdr:nvSpPr>
        <xdr:cNvPr id="195" name="楕円 194"/>
        <xdr:cNvSpPr/>
      </xdr:nvSpPr>
      <xdr:spPr>
        <a:xfrm>
          <a:off x="4584700" y="132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38341</xdr:rowOff>
    </xdr:from>
    <xdr:ext cx="469744" cy="259045"/>
    <xdr:sp macro="" textlink="">
      <xdr:nvSpPr>
        <xdr:cNvPr id="196" name="維持補修費該当値テキスト"/>
        <xdr:cNvSpPr txBox="1"/>
      </xdr:nvSpPr>
      <xdr:spPr>
        <a:xfrm>
          <a:off x="4686300" y="1323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82637</xdr:rowOff>
    </xdr:from>
    <xdr:to>
      <xdr:col>20</xdr:col>
      <xdr:colOff>38100</xdr:colOff>
      <xdr:row>78</xdr:row>
      <xdr:rowOff>12787</xdr:rowOff>
    </xdr:to>
    <xdr:sp macro="" textlink="">
      <xdr:nvSpPr>
        <xdr:cNvPr id="197" name="楕円 196"/>
        <xdr:cNvSpPr/>
      </xdr:nvSpPr>
      <xdr:spPr>
        <a:xfrm>
          <a:off x="3746500" y="13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3914</xdr:rowOff>
    </xdr:from>
    <xdr:ext cx="469744" cy="259045"/>
    <xdr:sp macro="" textlink="">
      <xdr:nvSpPr>
        <xdr:cNvPr id="198" name="テキスト ボックス 197"/>
        <xdr:cNvSpPr txBox="1"/>
      </xdr:nvSpPr>
      <xdr:spPr>
        <a:xfrm>
          <a:off x="3562428" y="13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102890</xdr:rowOff>
    </xdr:from>
    <xdr:to>
      <xdr:col>15</xdr:col>
      <xdr:colOff>101600</xdr:colOff>
      <xdr:row>78</xdr:row>
      <xdr:rowOff>33040</xdr:rowOff>
    </xdr:to>
    <xdr:sp macro="" textlink="">
      <xdr:nvSpPr>
        <xdr:cNvPr id="199" name="楕円 198"/>
        <xdr:cNvSpPr/>
      </xdr:nvSpPr>
      <xdr:spPr>
        <a:xfrm>
          <a:off x="2857500" y="133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24167</xdr:rowOff>
    </xdr:from>
    <xdr:ext cx="469744" cy="259045"/>
    <xdr:sp macro="" textlink="">
      <xdr:nvSpPr>
        <xdr:cNvPr id="200" name="テキスト ボックス 199"/>
        <xdr:cNvSpPr txBox="1"/>
      </xdr:nvSpPr>
      <xdr:spPr>
        <a:xfrm>
          <a:off x="2673428" y="1339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98182</xdr:rowOff>
    </xdr:from>
    <xdr:to>
      <xdr:col>10</xdr:col>
      <xdr:colOff>165100</xdr:colOff>
      <xdr:row>78</xdr:row>
      <xdr:rowOff>28332</xdr:rowOff>
    </xdr:to>
    <xdr:sp macro="" textlink="">
      <xdr:nvSpPr>
        <xdr:cNvPr id="201" name="楕円 200"/>
        <xdr:cNvSpPr/>
      </xdr:nvSpPr>
      <xdr:spPr>
        <a:xfrm>
          <a:off x="1968500" y="132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19459</xdr:rowOff>
    </xdr:from>
    <xdr:ext cx="469744" cy="259045"/>
    <xdr:sp macro="" textlink="">
      <xdr:nvSpPr>
        <xdr:cNvPr id="202" name="テキスト ボックス 201"/>
        <xdr:cNvSpPr txBox="1"/>
      </xdr:nvSpPr>
      <xdr:spPr>
        <a:xfrm>
          <a:off x="1784428" y="1339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138917</xdr:rowOff>
    </xdr:from>
    <xdr:to>
      <xdr:col>6</xdr:col>
      <xdr:colOff>38100</xdr:colOff>
      <xdr:row>78</xdr:row>
      <xdr:rowOff>69067</xdr:rowOff>
    </xdr:to>
    <xdr:sp macro="" textlink="">
      <xdr:nvSpPr>
        <xdr:cNvPr id="203" name="楕円 202"/>
        <xdr:cNvSpPr/>
      </xdr:nvSpPr>
      <xdr:spPr>
        <a:xfrm>
          <a:off x="1079500" y="133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60194</xdr:rowOff>
    </xdr:from>
    <xdr:ext cx="469744" cy="259045"/>
    <xdr:sp macro="" textlink="">
      <xdr:nvSpPr>
        <xdr:cNvPr id="204" name="テキスト ボックス 203"/>
        <xdr:cNvSpPr txBox="1"/>
      </xdr:nvSpPr>
      <xdr:spPr>
        <a:xfrm>
          <a:off x="895428" y="1343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31" name="直線コネクタ 230"/>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2" name="扶助費最小値テキスト"/>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3" name="直線コネクタ 232"/>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4" name="扶助費最大値テキスト"/>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5" name="直線コネクタ 234"/>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79088</xdr:rowOff>
    </xdr:from>
    <xdr:to>
      <xdr:col>24</xdr:col>
      <xdr:colOff>63500</xdr:colOff>
      <xdr:row>98</xdr:row>
      <xdr:rowOff>100805</xdr:rowOff>
    </xdr:to>
    <xdr:cxnSp macro="">
      <xdr:nvCxnSpPr>
        <xdr:cNvPr id="236" name="直線コネクタ 235"/>
        <xdr:cNvCxnSpPr/>
      </xdr:nvCxnSpPr>
      <xdr:spPr>
        <a:xfrm flipV="1">
          <a:off x="3797300" y="16538288"/>
          <a:ext cx="838200" cy="3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114112</xdr:rowOff>
    </xdr:from>
    <xdr:ext cx="599010" cy="259045"/>
    <xdr:sp macro="" textlink="">
      <xdr:nvSpPr>
        <xdr:cNvPr id="237" name="扶助費平均値テキスト"/>
        <xdr:cNvSpPr txBox="1"/>
      </xdr:nvSpPr>
      <xdr:spPr>
        <a:xfrm>
          <a:off x="4686300" y="16230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8" name="フローチャート: 判断 237"/>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100805</xdr:rowOff>
    </xdr:from>
    <xdr:to>
      <xdr:col>19</xdr:col>
      <xdr:colOff>177800</xdr:colOff>
      <xdr:row>98</xdr:row>
      <xdr:rowOff>123225</xdr:rowOff>
    </xdr:to>
    <xdr:cxnSp macro="">
      <xdr:nvCxnSpPr>
        <xdr:cNvPr id="239" name="直線コネクタ 238"/>
        <xdr:cNvCxnSpPr/>
      </xdr:nvCxnSpPr>
      <xdr:spPr>
        <a:xfrm flipV="1">
          <a:off x="2908300" y="16902905"/>
          <a:ext cx="889000" cy="2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40" name="フローチャート: 判断 239"/>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98899</xdr:rowOff>
    </xdr:from>
    <xdr:ext cx="534377" cy="259045"/>
    <xdr:sp macro="" textlink="">
      <xdr:nvSpPr>
        <xdr:cNvPr id="241" name="テキスト ボックス 240"/>
        <xdr:cNvSpPr txBox="1"/>
      </xdr:nvSpPr>
      <xdr:spPr>
        <a:xfrm>
          <a:off x="3530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123225</xdr:rowOff>
    </xdr:from>
    <xdr:to>
      <xdr:col>15</xdr:col>
      <xdr:colOff>50800</xdr:colOff>
      <xdr:row>99</xdr:row>
      <xdr:rowOff>34561</xdr:rowOff>
    </xdr:to>
    <xdr:cxnSp macro="">
      <xdr:nvCxnSpPr>
        <xdr:cNvPr id="242" name="直線コネクタ 241"/>
        <xdr:cNvCxnSpPr/>
      </xdr:nvCxnSpPr>
      <xdr:spPr>
        <a:xfrm flipV="1">
          <a:off x="2019300" y="16925325"/>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3" name="フローチャート: 判断 242"/>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4" name="テキスト ボックス 243"/>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27784</xdr:rowOff>
    </xdr:from>
    <xdr:to>
      <xdr:col>10</xdr:col>
      <xdr:colOff>114300</xdr:colOff>
      <xdr:row>99</xdr:row>
      <xdr:rowOff>34561</xdr:rowOff>
    </xdr:to>
    <xdr:cxnSp macro="">
      <xdr:nvCxnSpPr>
        <xdr:cNvPr id="245" name="直線コネクタ 244"/>
        <xdr:cNvCxnSpPr/>
      </xdr:nvCxnSpPr>
      <xdr:spPr>
        <a:xfrm>
          <a:off x="1130300" y="17001334"/>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6" name="フローチャート: 判断 245"/>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7" name="テキスト ボックス 246"/>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8" name="フローチャート: 判断 247"/>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9" name="テキスト ボックス 248"/>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28288</xdr:rowOff>
    </xdr:from>
    <xdr:to>
      <xdr:col>24</xdr:col>
      <xdr:colOff>114300</xdr:colOff>
      <xdr:row>96</xdr:row>
      <xdr:rowOff>129888</xdr:rowOff>
    </xdr:to>
    <xdr:sp macro="" textlink="">
      <xdr:nvSpPr>
        <xdr:cNvPr id="255" name="楕円 254"/>
        <xdr:cNvSpPr/>
      </xdr:nvSpPr>
      <xdr:spPr>
        <a:xfrm>
          <a:off x="4584700" y="16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6715</xdr:rowOff>
    </xdr:from>
    <xdr:ext cx="599010" cy="259045"/>
    <xdr:sp macro="" textlink="">
      <xdr:nvSpPr>
        <xdr:cNvPr id="256" name="扶助費該当値テキスト"/>
        <xdr:cNvSpPr txBox="1"/>
      </xdr:nvSpPr>
      <xdr:spPr>
        <a:xfrm>
          <a:off x="4686300" y="1646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50005</xdr:rowOff>
    </xdr:from>
    <xdr:to>
      <xdr:col>20</xdr:col>
      <xdr:colOff>38100</xdr:colOff>
      <xdr:row>98</xdr:row>
      <xdr:rowOff>151605</xdr:rowOff>
    </xdr:to>
    <xdr:sp macro="" textlink="">
      <xdr:nvSpPr>
        <xdr:cNvPr id="257" name="楕円 256"/>
        <xdr:cNvSpPr/>
      </xdr:nvSpPr>
      <xdr:spPr>
        <a:xfrm>
          <a:off x="3746500" y="168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142732</xdr:rowOff>
    </xdr:from>
    <xdr:ext cx="534377" cy="259045"/>
    <xdr:sp macro="" textlink="">
      <xdr:nvSpPr>
        <xdr:cNvPr id="258" name="テキスト ボックス 257"/>
        <xdr:cNvSpPr txBox="1"/>
      </xdr:nvSpPr>
      <xdr:spPr>
        <a:xfrm>
          <a:off x="3530111" y="169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72425</xdr:rowOff>
    </xdr:from>
    <xdr:to>
      <xdr:col>15</xdr:col>
      <xdr:colOff>101600</xdr:colOff>
      <xdr:row>99</xdr:row>
      <xdr:rowOff>2575</xdr:rowOff>
    </xdr:to>
    <xdr:sp macro="" textlink="">
      <xdr:nvSpPr>
        <xdr:cNvPr id="259" name="楕円 258"/>
        <xdr:cNvSpPr/>
      </xdr:nvSpPr>
      <xdr:spPr>
        <a:xfrm>
          <a:off x="2857500" y="168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165152</xdr:rowOff>
    </xdr:from>
    <xdr:ext cx="534377" cy="259045"/>
    <xdr:sp macro="" textlink="">
      <xdr:nvSpPr>
        <xdr:cNvPr id="260" name="テキスト ボックス 259"/>
        <xdr:cNvSpPr txBox="1"/>
      </xdr:nvSpPr>
      <xdr:spPr>
        <a:xfrm>
          <a:off x="2641111" y="169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155211</xdr:rowOff>
    </xdr:from>
    <xdr:to>
      <xdr:col>10</xdr:col>
      <xdr:colOff>165100</xdr:colOff>
      <xdr:row>99</xdr:row>
      <xdr:rowOff>85361</xdr:rowOff>
    </xdr:to>
    <xdr:sp macro="" textlink="">
      <xdr:nvSpPr>
        <xdr:cNvPr id="261" name="楕円 260"/>
        <xdr:cNvSpPr/>
      </xdr:nvSpPr>
      <xdr:spPr>
        <a:xfrm>
          <a:off x="1968500" y="169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76488</xdr:rowOff>
    </xdr:from>
    <xdr:ext cx="534377" cy="259045"/>
    <xdr:sp macro="" textlink="">
      <xdr:nvSpPr>
        <xdr:cNvPr id="262" name="テキスト ボックス 261"/>
        <xdr:cNvSpPr txBox="1"/>
      </xdr:nvSpPr>
      <xdr:spPr>
        <a:xfrm>
          <a:off x="1752111" y="1705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148434</xdr:rowOff>
    </xdr:from>
    <xdr:to>
      <xdr:col>6</xdr:col>
      <xdr:colOff>38100</xdr:colOff>
      <xdr:row>99</xdr:row>
      <xdr:rowOff>78584</xdr:rowOff>
    </xdr:to>
    <xdr:sp macro="" textlink="">
      <xdr:nvSpPr>
        <xdr:cNvPr id="263" name="楕円 262"/>
        <xdr:cNvSpPr/>
      </xdr:nvSpPr>
      <xdr:spPr>
        <a:xfrm>
          <a:off x="1079500" y="169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69711</xdr:rowOff>
    </xdr:from>
    <xdr:ext cx="534377" cy="259045"/>
    <xdr:sp macro="" textlink="">
      <xdr:nvSpPr>
        <xdr:cNvPr id="264" name="テキスト ボックス 263"/>
        <xdr:cNvSpPr txBox="1"/>
      </xdr:nvSpPr>
      <xdr:spPr>
        <a:xfrm>
          <a:off x="863111" y="170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9" name="直線コネクタ 288"/>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90" name="補助費等最小値テキスト"/>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91" name="直線コネクタ 290"/>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2" name="補助費等最大値テキスト"/>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3" name="直線コネクタ 292"/>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8471</xdr:rowOff>
    </xdr:from>
    <xdr:to>
      <xdr:col>55</xdr:col>
      <xdr:colOff>0</xdr:colOff>
      <xdr:row>38</xdr:row>
      <xdr:rowOff>120866</xdr:rowOff>
    </xdr:to>
    <xdr:cxnSp macro="">
      <xdr:nvCxnSpPr>
        <xdr:cNvPr id="294" name="直線コネクタ 293"/>
        <xdr:cNvCxnSpPr/>
      </xdr:nvCxnSpPr>
      <xdr:spPr>
        <a:xfrm>
          <a:off x="9639300" y="5151971"/>
          <a:ext cx="838200" cy="14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5" name="補助費等平均値テキスト"/>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6" name="フローチャート: 判断 295"/>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8471</xdr:rowOff>
    </xdr:from>
    <xdr:to>
      <xdr:col>50</xdr:col>
      <xdr:colOff>114300</xdr:colOff>
      <xdr:row>38</xdr:row>
      <xdr:rowOff>6629</xdr:rowOff>
    </xdr:to>
    <xdr:cxnSp macro="">
      <xdr:nvCxnSpPr>
        <xdr:cNvPr id="297" name="直線コネクタ 296"/>
        <xdr:cNvCxnSpPr/>
      </xdr:nvCxnSpPr>
      <xdr:spPr>
        <a:xfrm flipV="1">
          <a:off x="8750300" y="5151971"/>
          <a:ext cx="889000" cy="13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8" name="フローチャート: 判断 297"/>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55300</xdr:rowOff>
    </xdr:from>
    <xdr:ext cx="599010" cy="259045"/>
    <xdr:sp macro="" textlink="">
      <xdr:nvSpPr>
        <xdr:cNvPr id="299" name="テキスト ボックス 298"/>
        <xdr:cNvSpPr txBox="1"/>
      </xdr:nvSpPr>
      <xdr:spPr>
        <a:xfrm>
          <a:off x="9339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6629</xdr:rowOff>
    </xdr:from>
    <xdr:to>
      <xdr:col>45</xdr:col>
      <xdr:colOff>177800</xdr:colOff>
      <xdr:row>39</xdr:row>
      <xdr:rowOff>71920</xdr:rowOff>
    </xdr:to>
    <xdr:cxnSp macro="">
      <xdr:nvCxnSpPr>
        <xdr:cNvPr id="300" name="直線コネクタ 299"/>
        <xdr:cNvCxnSpPr/>
      </xdr:nvCxnSpPr>
      <xdr:spPr>
        <a:xfrm flipV="1">
          <a:off x="7861300" y="6521729"/>
          <a:ext cx="889000" cy="2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301" name="フローチャート: 判断 300"/>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53954</xdr:rowOff>
    </xdr:from>
    <xdr:ext cx="534377" cy="259045"/>
    <xdr:sp macro="" textlink="">
      <xdr:nvSpPr>
        <xdr:cNvPr id="302" name="テキスト ボックス 301"/>
        <xdr:cNvSpPr txBox="1"/>
      </xdr:nvSpPr>
      <xdr:spPr>
        <a:xfrm>
          <a:off x="8483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71920</xdr:rowOff>
    </xdr:from>
    <xdr:to>
      <xdr:col>41</xdr:col>
      <xdr:colOff>50800</xdr:colOff>
      <xdr:row>39</xdr:row>
      <xdr:rowOff>115074</xdr:rowOff>
    </xdr:to>
    <xdr:cxnSp macro="">
      <xdr:nvCxnSpPr>
        <xdr:cNvPr id="303" name="直線コネクタ 302"/>
        <xdr:cNvCxnSpPr/>
      </xdr:nvCxnSpPr>
      <xdr:spPr>
        <a:xfrm flipV="1">
          <a:off x="6972300" y="6758470"/>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4" name="フローチャート: 判断 303"/>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5" name="テキスト ボックス 304"/>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6" name="フローチャート: 判断 305"/>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7" name="テキスト ボックス 306"/>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70066</xdr:rowOff>
    </xdr:from>
    <xdr:to>
      <xdr:col>55</xdr:col>
      <xdr:colOff>50800</xdr:colOff>
      <xdr:row>39</xdr:row>
      <xdr:rowOff>216</xdr:rowOff>
    </xdr:to>
    <xdr:sp macro="" textlink="">
      <xdr:nvSpPr>
        <xdr:cNvPr id="313" name="楕円 312"/>
        <xdr:cNvSpPr/>
      </xdr:nvSpPr>
      <xdr:spPr>
        <a:xfrm>
          <a:off x="10426700" y="65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48493</xdr:rowOff>
    </xdr:from>
    <xdr:ext cx="534377" cy="259045"/>
    <xdr:sp macro="" textlink="">
      <xdr:nvSpPr>
        <xdr:cNvPr id="314" name="補助費等該当値テキスト"/>
        <xdr:cNvSpPr txBox="1"/>
      </xdr:nvSpPr>
      <xdr:spPr>
        <a:xfrm>
          <a:off x="10528300" y="65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129121</xdr:rowOff>
    </xdr:from>
    <xdr:to>
      <xdr:col>50</xdr:col>
      <xdr:colOff>165100</xdr:colOff>
      <xdr:row>30</xdr:row>
      <xdr:rowOff>59271</xdr:rowOff>
    </xdr:to>
    <xdr:sp macro="" textlink="">
      <xdr:nvSpPr>
        <xdr:cNvPr id="315" name="楕円 314"/>
        <xdr:cNvSpPr/>
      </xdr:nvSpPr>
      <xdr:spPr>
        <a:xfrm>
          <a:off x="9588500" y="51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75798</xdr:rowOff>
    </xdr:from>
    <xdr:ext cx="599010" cy="259045"/>
    <xdr:sp macro="" textlink="">
      <xdr:nvSpPr>
        <xdr:cNvPr id="316" name="テキスト ボックス 315"/>
        <xdr:cNvSpPr txBox="1"/>
      </xdr:nvSpPr>
      <xdr:spPr>
        <a:xfrm>
          <a:off x="9339795" y="487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127279</xdr:rowOff>
    </xdr:from>
    <xdr:to>
      <xdr:col>46</xdr:col>
      <xdr:colOff>38100</xdr:colOff>
      <xdr:row>38</xdr:row>
      <xdr:rowOff>57429</xdr:rowOff>
    </xdr:to>
    <xdr:sp macro="" textlink="">
      <xdr:nvSpPr>
        <xdr:cNvPr id="317" name="楕円 316"/>
        <xdr:cNvSpPr/>
      </xdr:nvSpPr>
      <xdr:spPr>
        <a:xfrm>
          <a:off x="8699500" y="64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73956</xdr:rowOff>
    </xdr:from>
    <xdr:ext cx="534377" cy="259045"/>
    <xdr:sp macro="" textlink="">
      <xdr:nvSpPr>
        <xdr:cNvPr id="318" name="テキスト ボックス 317"/>
        <xdr:cNvSpPr txBox="1"/>
      </xdr:nvSpPr>
      <xdr:spPr>
        <a:xfrm>
          <a:off x="8483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21120</xdr:rowOff>
    </xdr:from>
    <xdr:to>
      <xdr:col>41</xdr:col>
      <xdr:colOff>101600</xdr:colOff>
      <xdr:row>39</xdr:row>
      <xdr:rowOff>122720</xdr:rowOff>
    </xdr:to>
    <xdr:sp macro="" textlink="">
      <xdr:nvSpPr>
        <xdr:cNvPr id="319" name="楕円 318"/>
        <xdr:cNvSpPr/>
      </xdr:nvSpPr>
      <xdr:spPr>
        <a:xfrm>
          <a:off x="7810500" y="67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113847</xdr:rowOff>
    </xdr:from>
    <xdr:ext cx="534377" cy="259045"/>
    <xdr:sp macro="" textlink="">
      <xdr:nvSpPr>
        <xdr:cNvPr id="320" name="テキスト ボックス 319"/>
        <xdr:cNvSpPr txBox="1"/>
      </xdr:nvSpPr>
      <xdr:spPr>
        <a:xfrm>
          <a:off x="7594111" y="68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64274</xdr:rowOff>
    </xdr:from>
    <xdr:to>
      <xdr:col>36</xdr:col>
      <xdr:colOff>165100</xdr:colOff>
      <xdr:row>39</xdr:row>
      <xdr:rowOff>165874</xdr:rowOff>
    </xdr:to>
    <xdr:sp macro="" textlink="">
      <xdr:nvSpPr>
        <xdr:cNvPr id="321" name="楕円 320"/>
        <xdr:cNvSpPr/>
      </xdr:nvSpPr>
      <xdr:spPr>
        <a:xfrm>
          <a:off x="6921500" y="67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157001</xdr:rowOff>
    </xdr:from>
    <xdr:ext cx="534377" cy="259045"/>
    <xdr:sp macro="" textlink="">
      <xdr:nvSpPr>
        <xdr:cNvPr id="322" name="テキスト ボックス 321"/>
        <xdr:cNvSpPr txBox="1"/>
      </xdr:nvSpPr>
      <xdr:spPr>
        <a:xfrm>
          <a:off x="6705111" y="68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6" name="直線コネクタ 345"/>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7" name="普通建設事業費最小値テキスト"/>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8" name="直線コネクタ 347"/>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9" name="普通建設事業費最大値テキスト"/>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50" name="直線コネクタ 349"/>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154445</xdr:rowOff>
    </xdr:from>
    <xdr:to>
      <xdr:col>55</xdr:col>
      <xdr:colOff>0</xdr:colOff>
      <xdr:row>56</xdr:row>
      <xdr:rowOff>71825</xdr:rowOff>
    </xdr:to>
    <xdr:cxnSp macro="">
      <xdr:nvCxnSpPr>
        <xdr:cNvPr id="351" name="直線コネクタ 350"/>
        <xdr:cNvCxnSpPr/>
      </xdr:nvCxnSpPr>
      <xdr:spPr>
        <a:xfrm>
          <a:off x="9639300" y="9584195"/>
          <a:ext cx="838200" cy="8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2" name="普通建設事業費平均値テキスト"/>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3" name="フローチャート: 判断 352"/>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154445</xdr:rowOff>
    </xdr:from>
    <xdr:to>
      <xdr:col>50</xdr:col>
      <xdr:colOff>114300</xdr:colOff>
      <xdr:row>56</xdr:row>
      <xdr:rowOff>112268</xdr:rowOff>
    </xdr:to>
    <xdr:cxnSp macro="">
      <xdr:nvCxnSpPr>
        <xdr:cNvPr id="354" name="直線コネクタ 353"/>
        <xdr:cNvCxnSpPr/>
      </xdr:nvCxnSpPr>
      <xdr:spPr>
        <a:xfrm flipV="1">
          <a:off x="8750300" y="9584195"/>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5" name="フローチャート: 判断 354"/>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6" name="テキスト ボックス 355"/>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142767</xdr:rowOff>
    </xdr:from>
    <xdr:to>
      <xdr:col>45</xdr:col>
      <xdr:colOff>177800</xdr:colOff>
      <xdr:row>56</xdr:row>
      <xdr:rowOff>112268</xdr:rowOff>
    </xdr:to>
    <xdr:cxnSp macro="">
      <xdr:nvCxnSpPr>
        <xdr:cNvPr id="357" name="直線コネクタ 356"/>
        <xdr:cNvCxnSpPr/>
      </xdr:nvCxnSpPr>
      <xdr:spPr>
        <a:xfrm>
          <a:off x="7861300" y="9572517"/>
          <a:ext cx="889000" cy="14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8" name="フローチャート: 判断 357"/>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9" name="テキスト ボックス 358"/>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142767</xdr:rowOff>
    </xdr:from>
    <xdr:to>
      <xdr:col>41</xdr:col>
      <xdr:colOff>50800</xdr:colOff>
      <xdr:row>56</xdr:row>
      <xdr:rowOff>47193</xdr:rowOff>
    </xdr:to>
    <xdr:cxnSp macro="">
      <xdr:nvCxnSpPr>
        <xdr:cNvPr id="360" name="直線コネクタ 359"/>
        <xdr:cNvCxnSpPr/>
      </xdr:nvCxnSpPr>
      <xdr:spPr>
        <a:xfrm flipV="1">
          <a:off x="6972300" y="9572517"/>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1" name="フローチャート: 判断 360"/>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2" name="テキスト ボックス 361"/>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3" name="フローチャート: 判断 362"/>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4" name="テキスト ボックス 363"/>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21025</xdr:rowOff>
    </xdr:from>
    <xdr:to>
      <xdr:col>55</xdr:col>
      <xdr:colOff>50800</xdr:colOff>
      <xdr:row>56</xdr:row>
      <xdr:rowOff>122625</xdr:rowOff>
    </xdr:to>
    <xdr:sp macro="" textlink="">
      <xdr:nvSpPr>
        <xdr:cNvPr id="370" name="楕円 369"/>
        <xdr:cNvSpPr/>
      </xdr:nvSpPr>
      <xdr:spPr>
        <a:xfrm>
          <a:off x="10426700" y="962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170902</xdr:rowOff>
    </xdr:from>
    <xdr:ext cx="534377" cy="259045"/>
    <xdr:sp macro="" textlink="">
      <xdr:nvSpPr>
        <xdr:cNvPr id="371" name="普通建設事業費該当値テキスト"/>
        <xdr:cNvSpPr txBox="1"/>
      </xdr:nvSpPr>
      <xdr:spPr>
        <a:xfrm>
          <a:off x="10528300" y="96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103645</xdr:rowOff>
    </xdr:from>
    <xdr:to>
      <xdr:col>50</xdr:col>
      <xdr:colOff>165100</xdr:colOff>
      <xdr:row>56</xdr:row>
      <xdr:rowOff>33795</xdr:rowOff>
    </xdr:to>
    <xdr:sp macro="" textlink="">
      <xdr:nvSpPr>
        <xdr:cNvPr id="372" name="楕円 371"/>
        <xdr:cNvSpPr/>
      </xdr:nvSpPr>
      <xdr:spPr>
        <a:xfrm>
          <a:off x="9588500" y="95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24922</xdr:rowOff>
    </xdr:from>
    <xdr:ext cx="534377" cy="259045"/>
    <xdr:sp macro="" textlink="">
      <xdr:nvSpPr>
        <xdr:cNvPr id="373" name="テキスト ボックス 372"/>
        <xdr:cNvSpPr txBox="1"/>
      </xdr:nvSpPr>
      <xdr:spPr>
        <a:xfrm>
          <a:off x="9372111" y="96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61468</xdr:rowOff>
    </xdr:from>
    <xdr:to>
      <xdr:col>46</xdr:col>
      <xdr:colOff>38100</xdr:colOff>
      <xdr:row>56</xdr:row>
      <xdr:rowOff>163068</xdr:rowOff>
    </xdr:to>
    <xdr:sp macro="" textlink="">
      <xdr:nvSpPr>
        <xdr:cNvPr id="374" name="楕円 373"/>
        <xdr:cNvSpPr/>
      </xdr:nvSpPr>
      <xdr:spPr>
        <a:xfrm>
          <a:off x="8699500" y="96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154195</xdr:rowOff>
    </xdr:from>
    <xdr:ext cx="534377" cy="259045"/>
    <xdr:sp macro="" textlink="">
      <xdr:nvSpPr>
        <xdr:cNvPr id="375" name="テキスト ボックス 374"/>
        <xdr:cNvSpPr txBox="1"/>
      </xdr:nvSpPr>
      <xdr:spPr>
        <a:xfrm>
          <a:off x="8483111" y="97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91967</xdr:rowOff>
    </xdr:from>
    <xdr:to>
      <xdr:col>41</xdr:col>
      <xdr:colOff>101600</xdr:colOff>
      <xdr:row>56</xdr:row>
      <xdr:rowOff>22117</xdr:rowOff>
    </xdr:to>
    <xdr:sp macro="" textlink="">
      <xdr:nvSpPr>
        <xdr:cNvPr id="376" name="楕円 375"/>
        <xdr:cNvSpPr/>
      </xdr:nvSpPr>
      <xdr:spPr>
        <a:xfrm>
          <a:off x="7810500" y="95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13244</xdr:rowOff>
    </xdr:from>
    <xdr:ext cx="534377" cy="259045"/>
    <xdr:sp macro="" textlink="">
      <xdr:nvSpPr>
        <xdr:cNvPr id="377" name="テキスト ボックス 376"/>
        <xdr:cNvSpPr txBox="1"/>
      </xdr:nvSpPr>
      <xdr:spPr>
        <a:xfrm>
          <a:off x="7594111" y="96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167843</xdr:rowOff>
    </xdr:from>
    <xdr:to>
      <xdr:col>36</xdr:col>
      <xdr:colOff>165100</xdr:colOff>
      <xdr:row>56</xdr:row>
      <xdr:rowOff>97993</xdr:rowOff>
    </xdr:to>
    <xdr:sp macro="" textlink="">
      <xdr:nvSpPr>
        <xdr:cNvPr id="378" name="楕円 377"/>
        <xdr:cNvSpPr/>
      </xdr:nvSpPr>
      <xdr:spPr>
        <a:xfrm>
          <a:off x="6921500" y="95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89120</xdr:rowOff>
    </xdr:from>
    <xdr:ext cx="534377" cy="259045"/>
    <xdr:sp macro="" textlink="">
      <xdr:nvSpPr>
        <xdr:cNvPr id="379" name="テキスト ボックス 378"/>
        <xdr:cNvSpPr txBox="1"/>
      </xdr:nvSpPr>
      <xdr:spPr>
        <a:xfrm>
          <a:off x="6705111" y="96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1" name="直線コネクタ 400"/>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2" name="普通建設事業費 （ うち新規整備　）最小値テキスト"/>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3" name="直線コネクタ 402"/>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4" name="普通建設事業費 （ うち新規整備　）最大値テキスト"/>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5" name="直線コネクタ 404"/>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153370</xdr:rowOff>
    </xdr:from>
    <xdr:to>
      <xdr:col>55</xdr:col>
      <xdr:colOff>0</xdr:colOff>
      <xdr:row>76</xdr:row>
      <xdr:rowOff>85065</xdr:rowOff>
    </xdr:to>
    <xdr:cxnSp macro="">
      <xdr:nvCxnSpPr>
        <xdr:cNvPr id="406" name="直線コネクタ 405"/>
        <xdr:cNvCxnSpPr/>
      </xdr:nvCxnSpPr>
      <xdr:spPr>
        <a:xfrm>
          <a:off x="9639300" y="13012120"/>
          <a:ext cx="838200" cy="10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7" name="普通建設事業費 （ うち新規整備　）平均値テキスト"/>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8" name="フローチャート: 判断 407"/>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153370</xdr:rowOff>
    </xdr:from>
    <xdr:to>
      <xdr:col>50</xdr:col>
      <xdr:colOff>114300</xdr:colOff>
      <xdr:row>76</xdr:row>
      <xdr:rowOff>96448</xdr:rowOff>
    </xdr:to>
    <xdr:cxnSp macro="">
      <xdr:nvCxnSpPr>
        <xdr:cNvPr id="409" name="直線コネクタ 408"/>
        <xdr:cNvCxnSpPr/>
      </xdr:nvCxnSpPr>
      <xdr:spPr>
        <a:xfrm flipV="1">
          <a:off x="8750300" y="13012120"/>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10" name="フローチャート: 判断 409"/>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41130</xdr:rowOff>
    </xdr:from>
    <xdr:ext cx="534377" cy="259045"/>
    <xdr:sp macro="" textlink="">
      <xdr:nvSpPr>
        <xdr:cNvPr id="411" name="テキスト ボックス 410"/>
        <xdr:cNvSpPr txBox="1"/>
      </xdr:nvSpPr>
      <xdr:spPr>
        <a:xfrm>
          <a:off x="9372111" y="13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144089</xdr:rowOff>
    </xdr:from>
    <xdr:to>
      <xdr:col>45</xdr:col>
      <xdr:colOff>177800</xdr:colOff>
      <xdr:row>76</xdr:row>
      <xdr:rowOff>96448</xdr:rowOff>
    </xdr:to>
    <xdr:cxnSp macro="">
      <xdr:nvCxnSpPr>
        <xdr:cNvPr id="412" name="直線コネクタ 411"/>
        <xdr:cNvCxnSpPr/>
      </xdr:nvCxnSpPr>
      <xdr:spPr>
        <a:xfrm>
          <a:off x="7861300" y="13002839"/>
          <a:ext cx="889000" cy="1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3" name="フローチャート: 判断 412"/>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4" name="テキスト ボックス 413"/>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144089</xdr:rowOff>
    </xdr:from>
    <xdr:to>
      <xdr:col>41</xdr:col>
      <xdr:colOff>50800</xdr:colOff>
      <xdr:row>76</xdr:row>
      <xdr:rowOff>104496</xdr:rowOff>
    </xdr:to>
    <xdr:cxnSp macro="">
      <xdr:nvCxnSpPr>
        <xdr:cNvPr id="415" name="直線コネクタ 414"/>
        <xdr:cNvCxnSpPr/>
      </xdr:nvCxnSpPr>
      <xdr:spPr>
        <a:xfrm flipV="1">
          <a:off x="6972300" y="13002839"/>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6" name="フローチャート: 判断 415"/>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19869</xdr:rowOff>
    </xdr:from>
    <xdr:ext cx="534377" cy="259045"/>
    <xdr:sp macro="" textlink="">
      <xdr:nvSpPr>
        <xdr:cNvPr id="417" name="テキスト ボックス 416"/>
        <xdr:cNvSpPr txBox="1"/>
      </xdr:nvSpPr>
      <xdr:spPr>
        <a:xfrm>
          <a:off x="7594111" y="130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8" name="フローチャート: 判断 417"/>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9" name="テキスト ボックス 418"/>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34265</xdr:rowOff>
    </xdr:from>
    <xdr:to>
      <xdr:col>55</xdr:col>
      <xdr:colOff>50800</xdr:colOff>
      <xdr:row>76</xdr:row>
      <xdr:rowOff>135865</xdr:rowOff>
    </xdr:to>
    <xdr:sp macro="" textlink="">
      <xdr:nvSpPr>
        <xdr:cNvPr id="425" name="楕円 424"/>
        <xdr:cNvSpPr/>
      </xdr:nvSpPr>
      <xdr:spPr>
        <a:xfrm>
          <a:off x="10426700" y="130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12692</xdr:rowOff>
    </xdr:from>
    <xdr:ext cx="469744" cy="259045"/>
    <xdr:sp macro="" textlink="">
      <xdr:nvSpPr>
        <xdr:cNvPr id="426" name="普通建設事業費 （ うち新規整備　）該当値テキスト"/>
        <xdr:cNvSpPr txBox="1"/>
      </xdr:nvSpPr>
      <xdr:spPr>
        <a:xfrm>
          <a:off x="10528300" y="1304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102570</xdr:rowOff>
    </xdr:from>
    <xdr:to>
      <xdr:col>50</xdr:col>
      <xdr:colOff>165100</xdr:colOff>
      <xdr:row>76</xdr:row>
      <xdr:rowOff>32720</xdr:rowOff>
    </xdr:to>
    <xdr:sp macro="" textlink="">
      <xdr:nvSpPr>
        <xdr:cNvPr id="427" name="楕円 426"/>
        <xdr:cNvSpPr/>
      </xdr:nvSpPr>
      <xdr:spPr>
        <a:xfrm>
          <a:off x="9588500" y="129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49247</xdr:rowOff>
    </xdr:from>
    <xdr:ext cx="534377" cy="259045"/>
    <xdr:sp macro="" textlink="">
      <xdr:nvSpPr>
        <xdr:cNvPr id="428" name="テキスト ボックス 427"/>
        <xdr:cNvSpPr txBox="1"/>
      </xdr:nvSpPr>
      <xdr:spPr>
        <a:xfrm>
          <a:off x="9372111" y="127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45648</xdr:rowOff>
    </xdr:from>
    <xdr:to>
      <xdr:col>46</xdr:col>
      <xdr:colOff>38100</xdr:colOff>
      <xdr:row>76</xdr:row>
      <xdr:rowOff>147248</xdr:rowOff>
    </xdr:to>
    <xdr:sp macro="" textlink="">
      <xdr:nvSpPr>
        <xdr:cNvPr id="429" name="楕円 428"/>
        <xdr:cNvSpPr/>
      </xdr:nvSpPr>
      <xdr:spPr>
        <a:xfrm>
          <a:off x="8699500" y="130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138375</xdr:rowOff>
    </xdr:from>
    <xdr:ext cx="469744" cy="259045"/>
    <xdr:sp macro="" textlink="">
      <xdr:nvSpPr>
        <xdr:cNvPr id="430" name="テキスト ボックス 429"/>
        <xdr:cNvSpPr txBox="1"/>
      </xdr:nvSpPr>
      <xdr:spPr>
        <a:xfrm>
          <a:off x="8515428" y="1316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93289</xdr:rowOff>
    </xdr:from>
    <xdr:to>
      <xdr:col>41</xdr:col>
      <xdr:colOff>101600</xdr:colOff>
      <xdr:row>76</xdr:row>
      <xdr:rowOff>23439</xdr:rowOff>
    </xdr:to>
    <xdr:sp macro="" textlink="">
      <xdr:nvSpPr>
        <xdr:cNvPr id="431" name="楕円 430"/>
        <xdr:cNvSpPr/>
      </xdr:nvSpPr>
      <xdr:spPr>
        <a:xfrm>
          <a:off x="7810500" y="129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39966</xdr:rowOff>
    </xdr:from>
    <xdr:ext cx="534377" cy="259045"/>
    <xdr:sp macro="" textlink="">
      <xdr:nvSpPr>
        <xdr:cNvPr id="432" name="テキスト ボックス 431"/>
        <xdr:cNvSpPr txBox="1"/>
      </xdr:nvSpPr>
      <xdr:spPr>
        <a:xfrm>
          <a:off x="7594111" y="1272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53696</xdr:rowOff>
    </xdr:from>
    <xdr:to>
      <xdr:col>36</xdr:col>
      <xdr:colOff>165100</xdr:colOff>
      <xdr:row>76</xdr:row>
      <xdr:rowOff>155296</xdr:rowOff>
    </xdr:to>
    <xdr:sp macro="" textlink="">
      <xdr:nvSpPr>
        <xdr:cNvPr id="433" name="楕円 432"/>
        <xdr:cNvSpPr/>
      </xdr:nvSpPr>
      <xdr:spPr>
        <a:xfrm>
          <a:off x="6921500" y="130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146423</xdr:rowOff>
    </xdr:from>
    <xdr:ext cx="469744" cy="259045"/>
    <xdr:sp macro="" textlink="">
      <xdr:nvSpPr>
        <xdr:cNvPr id="434" name="テキスト ボックス 433"/>
        <xdr:cNvSpPr txBox="1"/>
      </xdr:nvSpPr>
      <xdr:spPr>
        <a:xfrm>
          <a:off x="6737428" y="1317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8" name="直線コネクタ 457"/>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9" name="普通建設事業費 （ うち更新整備　）最小値テキスト"/>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0" name="直線コネクタ 459"/>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1" name="普通建設事業費 （ うち更新整備　）最大値テキスト"/>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2" name="直線コネクタ 461"/>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98780</xdr:rowOff>
    </xdr:from>
    <xdr:to>
      <xdr:col>55</xdr:col>
      <xdr:colOff>0</xdr:colOff>
      <xdr:row>96</xdr:row>
      <xdr:rowOff>19799</xdr:rowOff>
    </xdr:to>
    <xdr:cxnSp macro="">
      <xdr:nvCxnSpPr>
        <xdr:cNvPr id="463" name="直線コネクタ 462"/>
        <xdr:cNvCxnSpPr/>
      </xdr:nvCxnSpPr>
      <xdr:spPr>
        <a:xfrm>
          <a:off x="9639300" y="16386530"/>
          <a:ext cx="8382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4" name="普通建設事業費 （ うち更新整備　）平均値テキスト"/>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5" name="フローチャート: 判断 464"/>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98780</xdr:rowOff>
    </xdr:from>
    <xdr:to>
      <xdr:col>50</xdr:col>
      <xdr:colOff>114300</xdr:colOff>
      <xdr:row>96</xdr:row>
      <xdr:rowOff>41060</xdr:rowOff>
    </xdr:to>
    <xdr:cxnSp macro="">
      <xdr:nvCxnSpPr>
        <xdr:cNvPr id="466" name="直線コネクタ 465"/>
        <xdr:cNvCxnSpPr/>
      </xdr:nvCxnSpPr>
      <xdr:spPr>
        <a:xfrm flipV="1">
          <a:off x="8750300" y="16386530"/>
          <a:ext cx="889000" cy="1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7" name="フローチャート: 判断 466"/>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8" name="テキスト ボックス 467"/>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68835</xdr:rowOff>
    </xdr:from>
    <xdr:to>
      <xdr:col>45</xdr:col>
      <xdr:colOff>177800</xdr:colOff>
      <xdr:row>96</xdr:row>
      <xdr:rowOff>41060</xdr:rowOff>
    </xdr:to>
    <xdr:cxnSp macro="">
      <xdr:nvCxnSpPr>
        <xdr:cNvPr id="469" name="直線コネクタ 468"/>
        <xdr:cNvCxnSpPr/>
      </xdr:nvCxnSpPr>
      <xdr:spPr>
        <a:xfrm>
          <a:off x="7861300" y="16356585"/>
          <a:ext cx="8890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0" name="フローチャート: 判断 469"/>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1" name="テキスト ボックス 470"/>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68835</xdr:rowOff>
    </xdr:from>
    <xdr:to>
      <xdr:col>41</xdr:col>
      <xdr:colOff>50800</xdr:colOff>
      <xdr:row>95</xdr:row>
      <xdr:rowOff>133147</xdr:rowOff>
    </xdr:to>
    <xdr:cxnSp macro="">
      <xdr:nvCxnSpPr>
        <xdr:cNvPr id="472" name="直線コネクタ 471"/>
        <xdr:cNvCxnSpPr/>
      </xdr:nvCxnSpPr>
      <xdr:spPr>
        <a:xfrm flipV="1">
          <a:off x="6972300" y="16356585"/>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3" name="フローチャート: 判断 472"/>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4" name="テキスト ボックス 473"/>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5" name="フローチャート: 判断 474"/>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6" name="テキスト ボックス 475"/>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140449</xdr:rowOff>
    </xdr:from>
    <xdr:to>
      <xdr:col>55</xdr:col>
      <xdr:colOff>50800</xdr:colOff>
      <xdr:row>96</xdr:row>
      <xdr:rowOff>70599</xdr:rowOff>
    </xdr:to>
    <xdr:sp macro="" textlink="">
      <xdr:nvSpPr>
        <xdr:cNvPr id="482" name="楕円 481"/>
        <xdr:cNvSpPr/>
      </xdr:nvSpPr>
      <xdr:spPr>
        <a:xfrm>
          <a:off x="10426700" y="164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118876</xdr:rowOff>
    </xdr:from>
    <xdr:ext cx="534377" cy="259045"/>
    <xdr:sp macro="" textlink="">
      <xdr:nvSpPr>
        <xdr:cNvPr id="483" name="普通建設事業費 （ うち更新整備　）該当値テキスト"/>
        <xdr:cNvSpPr txBox="1"/>
      </xdr:nvSpPr>
      <xdr:spPr>
        <a:xfrm>
          <a:off x="10528300" y="164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47980</xdr:rowOff>
    </xdr:from>
    <xdr:to>
      <xdr:col>50</xdr:col>
      <xdr:colOff>165100</xdr:colOff>
      <xdr:row>95</xdr:row>
      <xdr:rowOff>149580</xdr:rowOff>
    </xdr:to>
    <xdr:sp macro="" textlink="">
      <xdr:nvSpPr>
        <xdr:cNvPr id="484" name="楕円 483"/>
        <xdr:cNvSpPr/>
      </xdr:nvSpPr>
      <xdr:spPr>
        <a:xfrm>
          <a:off x="9588500" y="16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140707</xdr:rowOff>
    </xdr:from>
    <xdr:ext cx="534377" cy="259045"/>
    <xdr:sp macro="" textlink="">
      <xdr:nvSpPr>
        <xdr:cNvPr id="485" name="テキスト ボックス 484"/>
        <xdr:cNvSpPr txBox="1"/>
      </xdr:nvSpPr>
      <xdr:spPr>
        <a:xfrm>
          <a:off x="9372111" y="164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161710</xdr:rowOff>
    </xdr:from>
    <xdr:to>
      <xdr:col>46</xdr:col>
      <xdr:colOff>38100</xdr:colOff>
      <xdr:row>96</xdr:row>
      <xdr:rowOff>91860</xdr:rowOff>
    </xdr:to>
    <xdr:sp macro="" textlink="">
      <xdr:nvSpPr>
        <xdr:cNvPr id="486" name="楕円 485"/>
        <xdr:cNvSpPr/>
      </xdr:nvSpPr>
      <xdr:spPr>
        <a:xfrm>
          <a:off x="8699500" y="16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82987</xdr:rowOff>
    </xdr:from>
    <xdr:ext cx="534377" cy="259045"/>
    <xdr:sp macro="" textlink="">
      <xdr:nvSpPr>
        <xdr:cNvPr id="487" name="テキスト ボックス 486"/>
        <xdr:cNvSpPr txBox="1"/>
      </xdr:nvSpPr>
      <xdr:spPr>
        <a:xfrm>
          <a:off x="8483111" y="165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18035</xdr:rowOff>
    </xdr:from>
    <xdr:to>
      <xdr:col>41</xdr:col>
      <xdr:colOff>101600</xdr:colOff>
      <xdr:row>95</xdr:row>
      <xdr:rowOff>119635</xdr:rowOff>
    </xdr:to>
    <xdr:sp macro="" textlink="">
      <xdr:nvSpPr>
        <xdr:cNvPr id="488" name="楕円 487"/>
        <xdr:cNvSpPr/>
      </xdr:nvSpPr>
      <xdr:spPr>
        <a:xfrm>
          <a:off x="7810500" y="163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110762</xdr:rowOff>
    </xdr:from>
    <xdr:ext cx="534377" cy="259045"/>
    <xdr:sp macro="" textlink="">
      <xdr:nvSpPr>
        <xdr:cNvPr id="489" name="テキスト ボックス 488"/>
        <xdr:cNvSpPr txBox="1"/>
      </xdr:nvSpPr>
      <xdr:spPr>
        <a:xfrm>
          <a:off x="7594111" y="163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82347</xdr:rowOff>
    </xdr:from>
    <xdr:to>
      <xdr:col>36</xdr:col>
      <xdr:colOff>165100</xdr:colOff>
      <xdr:row>96</xdr:row>
      <xdr:rowOff>12497</xdr:rowOff>
    </xdr:to>
    <xdr:sp macro="" textlink="">
      <xdr:nvSpPr>
        <xdr:cNvPr id="490" name="楕円 489"/>
        <xdr:cNvSpPr/>
      </xdr:nvSpPr>
      <xdr:spPr>
        <a:xfrm>
          <a:off x="6921500" y="1637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3624</xdr:rowOff>
    </xdr:from>
    <xdr:ext cx="534377" cy="259045"/>
    <xdr:sp macro="" textlink="">
      <xdr:nvSpPr>
        <xdr:cNvPr id="491" name="テキスト ボックス 490"/>
        <xdr:cNvSpPr txBox="1"/>
      </xdr:nvSpPr>
      <xdr:spPr>
        <a:xfrm>
          <a:off x="6705111" y="164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3" name="直線コネクタ 512"/>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6" name="災害復旧事業費最大値テキスト"/>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7" name="直線コネクタ 516"/>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109296</xdr:rowOff>
    </xdr:from>
    <xdr:to>
      <xdr:col>85</xdr:col>
      <xdr:colOff>127000</xdr:colOff>
      <xdr:row>38</xdr:row>
      <xdr:rowOff>139700</xdr:rowOff>
    </xdr:to>
    <xdr:cxnSp macro="">
      <xdr:nvCxnSpPr>
        <xdr:cNvPr id="518" name="直線コネクタ 517"/>
        <xdr:cNvCxnSpPr/>
      </xdr:nvCxnSpPr>
      <xdr:spPr>
        <a:xfrm>
          <a:off x="15481300" y="6624396"/>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9" name="災害復旧事業費平均値テキスト"/>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0" name="フローチャート: 判断 519"/>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168961</xdr:rowOff>
    </xdr:from>
    <xdr:to>
      <xdr:col>81</xdr:col>
      <xdr:colOff>50800</xdr:colOff>
      <xdr:row>38</xdr:row>
      <xdr:rowOff>109296</xdr:rowOff>
    </xdr:to>
    <xdr:cxnSp macro="">
      <xdr:nvCxnSpPr>
        <xdr:cNvPr id="521" name="直線コネクタ 520"/>
        <xdr:cNvCxnSpPr/>
      </xdr:nvCxnSpPr>
      <xdr:spPr>
        <a:xfrm>
          <a:off x="14592300" y="6512611"/>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2" name="フローチャート: 判断 521"/>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3" name="テキスト ボックス 522"/>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168961</xdr:rowOff>
    </xdr:from>
    <xdr:to>
      <xdr:col>76</xdr:col>
      <xdr:colOff>114300</xdr:colOff>
      <xdr:row>38</xdr:row>
      <xdr:rowOff>139700</xdr:rowOff>
    </xdr:to>
    <xdr:cxnSp macro="">
      <xdr:nvCxnSpPr>
        <xdr:cNvPr id="524" name="直線コネクタ 523"/>
        <xdr:cNvCxnSpPr/>
      </xdr:nvCxnSpPr>
      <xdr:spPr>
        <a:xfrm flipV="1">
          <a:off x="13703300" y="6512611"/>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5" name="フローチャート: 判断 524"/>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6" name="テキスト ボックス 525"/>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8" name="フローチャート: 判断 527"/>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9" name="テキスト ボックス 528"/>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0" name="フローチャート: 判断 529"/>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1" name="テキスト ボックス 530"/>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58496</xdr:rowOff>
    </xdr:from>
    <xdr:to>
      <xdr:col>81</xdr:col>
      <xdr:colOff>101600</xdr:colOff>
      <xdr:row>38</xdr:row>
      <xdr:rowOff>160096</xdr:rowOff>
    </xdr:to>
    <xdr:sp macro="" textlink="">
      <xdr:nvSpPr>
        <xdr:cNvPr id="539" name="楕円 538"/>
        <xdr:cNvSpPr/>
      </xdr:nvSpPr>
      <xdr:spPr>
        <a:xfrm>
          <a:off x="15430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151223</xdr:rowOff>
    </xdr:from>
    <xdr:ext cx="378565" cy="259045"/>
    <xdr:sp macro="" textlink="">
      <xdr:nvSpPr>
        <xdr:cNvPr id="540" name="テキスト ボックス 539"/>
        <xdr:cNvSpPr txBox="1"/>
      </xdr:nvSpPr>
      <xdr:spPr>
        <a:xfrm>
          <a:off x="15292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118161</xdr:rowOff>
    </xdr:from>
    <xdr:to>
      <xdr:col>76</xdr:col>
      <xdr:colOff>165100</xdr:colOff>
      <xdr:row>38</xdr:row>
      <xdr:rowOff>48310</xdr:rowOff>
    </xdr:to>
    <xdr:sp macro="" textlink="">
      <xdr:nvSpPr>
        <xdr:cNvPr id="541" name="楕円 540"/>
        <xdr:cNvSpPr/>
      </xdr:nvSpPr>
      <xdr:spPr>
        <a:xfrm>
          <a:off x="14541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39438</xdr:rowOff>
    </xdr:from>
    <xdr:ext cx="378565" cy="259045"/>
    <xdr:sp macro="" textlink="">
      <xdr:nvSpPr>
        <xdr:cNvPr id="542" name="テキスト ボックス 541"/>
        <xdr:cNvSpPr txBox="1"/>
      </xdr:nvSpPr>
      <xdr:spPr>
        <a:xfrm>
          <a:off x="14403017" y="6554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8" name="直線コネクタ 617"/>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9" name="公債費最小値テキスト"/>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0" name="直線コネクタ 619"/>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1" name="公債費最大値テキスト"/>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2" name="直線コネクタ 621"/>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95191</xdr:rowOff>
    </xdr:from>
    <xdr:to>
      <xdr:col>85</xdr:col>
      <xdr:colOff>127000</xdr:colOff>
      <xdr:row>78</xdr:row>
      <xdr:rowOff>98689</xdr:rowOff>
    </xdr:to>
    <xdr:cxnSp macro="">
      <xdr:nvCxnSpPr>
        <xdr:cNvPr id="623" name="直線コネクタ 622"/>
        <xdr:cNvCxnSpPr/>
      </xdr:nvCxnSpPr>
      <xdr:spPr>
        <a:xfrm>
          <a:off x="15481300" y="13468291"/>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4" name="公債費平均値テキスト"/>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5" name="フローチャート: 判断 624"/>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95191</xdr:rowOff>
    </xdr:from>
    <xdr:to>
      <xdr:col>81</xdr:col>
      <xdr:colOff>50800</xdr:colOff>
      <xdr:row>78</xdr:row>
      <xdr:rowOff>96997</xdr:rowOff>
    </xdr:to>
    <xdr:cxnSp macro="">
      <xdr:nvCxnSpPr>
        <xdr:cNvPr id="626" name="直線コネクタ 625"/>
        <xdr:cNvCxnSpPr/>
      </xdr:nvCxnSpPr>
      <xdr:spPr>
        <a:xfrm flipV="1">
          <a:off x="14592300" y="1346829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7" name="フローチャート: 判断 626"/>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28" name="テキスト ボックス 627"/>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67805</xdr:rowOff>
    </xdr:from>
    <xdr:to>
      <xdr:col>76</xdr:col>
      <xdr:colOff>114300</xdr:colOff>
      <xdr:row>78</xdr:row>
      <xdr:rowOff>96997</xdr:rowOff>
    </xdr:to>
    <xdr:cxnSp macro="">
      <xdr:nvCxnSpPr>
        <xdr:cNvPr id="629" name="直線コネクタ 628"/>
        <xdr:cNvCxnSpPr/>
      </xdr:nvCxnSpPr>
      <xdr:spPr>
        <a:xfrm>
          <a:off x="13703300" y="13440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0" name="フローチャート: 判断 629"/>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31" name="テキスト ボックス 630"/>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50226</xdr:rowOff>
    </xdr:from>
    <xdr:to>
      <xdr:col>71</xdr:col>
      <xdr:colOff>177800</xdr:colOff>
      <xdr:row>78</xdr:row>
      <xdr:rowOff>67805</xdr:rowOff>
    </xdr:to>
    <xdr:cxnSp macro="">
      <xdr:nvCxnSpPr>
        <xdr:cNvPr id="632" name="直線コネクタ 631"/>
        <xdr:cNvCxnSpPr/>
      </xdr:nvCxnSpPr>
      <xdr:spPr>
        <a:xfrm>
          <a:off x="12814300" y="13423326"/>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3" name="フローチャート: 判断 632"/>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4" name="テキスト ボックス 633"/>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5" name="フローチャート: 判断 634"/>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6" name="テキスト ボックス 635"/>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47889</xdr:rowOff>
    </xdr:from>
    <xdr:to>
      <xdr:col>85</xdr:col>
      <xdr:colOff>177800</xdr:colOff>
      <xdr:row>78</xdr:row>
      <xdr:rowOff>149489</xdr:rowOff>
    </xdr:to>
    <xdr:sp macro="" textlink="">
      <xdr:nvSpPr>
        <xdr:cNvPr id="642" name="楕円 641"/>
        <xdr:cNvSpPr/>
      </xdr:nvSpPr>
      <xdr:spPr>
        <a:xfrm>
          <a:off x="16268700" y="134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134266</xdr:rowOff>
    </xdr:from>
    <xdr:ext cx="534377" cy="259045"/>
    <xdr:sp macro="" textlink="">
      <xdr:nvSpPr>
        <xdr:cNvPr id="643" name="公債費該当値テキスト"/>
        <xdr:cNvSpPr txBox="1"/>
      </xdr:nvSpPr>
      <xdr:spPr>
        <a:xfrm>
          <a:off x="16370300" y="133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44391</xdr:rowOff>
    </xdr:from>
    <xdr:to>
      <xdr:col>81</xdr:col>
      <xdr:colOff>101600</xdr:colOff>
      <xdr:row>78</xdr:row>
      <xdr:rowOff>145991</xdr:rowOff>
    </xdr:to>
    <xdr:sp macro="" textlink="">
      <xdr:nvSpPr>
        <xdr:cNvPr id="644" name="楕円 643"/>
        <xdr:cNvSpPr/>
      </xdr:nvSpPr>
      <xdr:spPr>
        <a:xfrm>
          <a:off x="15430500" y="134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137118</xdr:rowOff>
    </xdr:from>
    <xdr:ext cx="534377" cy="259045"/>
    <xdr:sp macro="" textlink="">
      <xdr:nvSpPr>
        <xdr:cNvPr id="645" name="テキスト ボックス 644"/>
        <xdr:cNvSpPr txBox="1"/>
      </xdr:nvSpPr>
      <xdr:spPr>
        <a:xfrm>
          <a:off x="15214111" y="13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46197</xdr:rowOff>
    </xdr:from>
    <xdr:to>
      <xdr:col>76</xdr:col>
      <xdr:colOff>165100</xdr:colOff>
      <xdr:row>78</xdr:row>
      <xdr:rowOff>147797</xdr:rowOff>
    </xdr:to>
    <xdr:sp macro="" textlink="">
      <xdr:nvSpPr>
        <xdr:cNvPr id="646" name="楕円 645"/>
        <xdr:cNvSpPr/>
      </xdr:nvSpPr>
      <xdr:spPr>
        <a:xfrm>
          <a:off x="14541500" y="13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138924</xdr:rowOff>
    </xdr:from>
    <xdr:ext cx="534377" cy="259045"/>
    <xdr:sp macro="" textlink="">
      <xdr:nvSpPr>
        <xdr:cNvPr id="647" name="テキスト ボックス 646"/>
        <xdr:cNvSpPr txBox="1"/>
      </xdr:nvSpPr>
      <xdr:spPr>
        <a:xfrm>
          <a:off x="14325111" y="135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17005</xdr:rowOff>
    </xdr:from>
    <xdr:to>
      <xdr:col>72</xdr:col>
      <xdr:colOff>38100</xdr:colOff>
      <xdr:row>78</xdr:row>
      <xdr:rowOff>118605</xdr:rowOff>
    </xdr:to>
    <xdr:sp macro="" textlink="">
      <xdr:nvSpPr>
        <xdr:cNvPr id="648" name="楕円 647"/>
        <xdr:cNvSpPr/>
      </xdr:nvSpPr>
      <xdr:spPr>
        <a:xfrm>
          <a:off x="13652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109732</xdr:rowOff>
    </xdr:from>
    <xdr:ext cx="534377" cy="259045"/>
    <xdr:sp macro="" textlink="">
      <xdr:nvSpPr>
        <xdr:cNvPr id="649" name="テキスト ボックス 648"/>
        <xdr:cNvSpPr txBox="1"/>
      </xdr:nvSpPr>
      <xdr:spPr>
        <a:xfrm>
          <a:off x="13436111" y="134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170876</xdr:rowOff>
    </xdr:from>
    <xdr:to>
      <xdr:col>67</xdr:col>
      <xdr:colOff>101600</xdr:colOff>
      <xdr:row>78</xdr:row>
      <xdr:rowOff>101026</xdr:rowOff>
    </xdr:to>
    <xdr:sp macro="" textlink="">
      <xdr:nvSpPr>
        <xdr:cNvPr id="650" name="楕円 649"/>
        <xdr:cNvSpPr/>
      </xdr:nvSpPr>
      <xdr:spPr>
        <a:xfrm>
          <a:off x="12763500" y="13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92153</xdr:rowOff>
    </xdr:from>
    <xdr:ext cx="534377" cy="259045"/>
    <xdr:sp macro="" textlink="">
      <xdr:nvSpPr>
        <xdr:cNvPr id="651" name="テキスト ボックス 650"/>
        <xdr:cNvSpPr txBox="1"/>
      </xdr:nvSpPr>
      <xdr:spPr>
        <a:xfrm>
          <a:off x="12547111" y="1346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3" name="直線コネクタ 672"/>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4" name="積立金最小値テキスト"/>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5" name="直線コネクタ 674"/>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6" name="積立金最大値テキスト"/>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7" name="直線コネクタ 676"/>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10449</xdr:rowOff>
    </xdr:from>
    <xdr:to>
      <xdr:col>85</xdr:col>
      <xdr:colOff>127000</xdr:colOff>
      <xdr:row>97</xdr:row>
      <xdr:rowOff>76240</xdr:rowOff>
    </xdr:to>
    <xdr:cxnSp macro="">
      <xdr:nvCxnSpPr>
        <xdr:cNvPr id="678" name="直線コネクタ 677"/>
        <xdr:cNvCxnSpPr/>
      </xdr:nvCxnSpPr>
      <xdr:spPr>
        <a:xfrm flipV="1">
          <a:off x="15481300" y="16469649"/>
          <a:ext cx="838200" cy="23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9" name="積立金平均値テキスト"/>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0" name="フローチャート: 判断 679"/>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76240</xdr:rowOff>
    </xdr:from>
    <xdr:to>
      <xdr:col>81</xdr:col>
      <xdr:colOff>50800</xdr:colOff>
      <xdr:row>98</xdr:row>
      <xdr:rowOff>107925</xdr:rowOff>
    </xdr:to>
    <xdr:cxnSp macro="">
      <xdr:nvCxnSpPr>
        <xdr:cNvPr id="681" name="直線コネクタ 680"/>
        <xdr:cNvCxnSpPr/>
      </xdr:nvCxnSpPr>
      <xdr:spPr>
        <a:xfrm flipV="1">
          <a:off x="14592300" y="16706890"/>
          <a:ext cx="889000" cy="20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2" name="フローチャート: 判断 681"/>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3" name="テキスト ボックス 682"/>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137139</xdr:rowOff>
    </xdr:from>
    <xdr:to>
      <xdr:col>76</xdr:col>
      <xdr:colOff>114300</xdr:colOff>
      <xdr:row>98</xdr:row>
      <xdr:rowOff>107925</xdr:rowOff>
    </xdr:to>
    <xdr:cxnSp macro="">
      <xdr:nvCxnSpPr>
        <xdr:cNvPr id="684" name="直線コネクタ 683"/>
        <xdr:cNvCxnSpPr/>
      </xdr:nvCxnSpPr>
      <xdr:spPr>
        <a:xfrm>
          <a:off x="13703300" y="16424889"/>
          <a:ext cx="889000" cy="48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5" name="フローチャート: 判断 684"/>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6" name="テキスト ボックス 685"/>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137139</xdr:rowOff>
    </xdr:from>
    <xdr:to>
      <xdr:col>71</xdr:col>
      <xdr:colOff>177800</xdr:colOff>
      <xdr:row>97</xdr:row>
      <xdr:rowOff>76195</xdr:rowOff>
    </xdr:to>
    <xdr:cxnSp macro="">
      <xdr:nvCxnSpPr>
        <xdr:cNvPr id="687" name="直線コネクタ 686"/>
        <xdr:cNvCxnSpPr/>
      </xdr:nvCxnSpPr>
      <xdr:spPr>
        <a:xfrm flipV="1">
          <a:off x="12814300" y="16424889"/>
          <a:ext cx="889000" cy="28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8" name="フローチャート: 判断 687"/>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10177</xdr:rowOff>
    </xdr:from>
    <xdr:ext cx="469744" cy="259045"/>
    <xdr:sp macro="" textlink="">
      <xdr:nvSpPr>
        <xdr:cNvPr id="689" name="テキスト ボックス 688"/>
        <xdr:cNvSpPr txBox="1"/>
      </xdr:nvSpPr>
      <xdr:spPr>
        <a:xfrm>
          <a:off x="13468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0" name="フローチャート: 判断 689"/>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1" name="テキスト ボックス 690"/>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131099</xdr:rowOff>
    </xdr:from>
    <xdr:to>
      <xdr:col>85</xdr:col>
      <xdr:colOff>177800</xdr:colOff>
      <xdr:row>96</xdr:row>
      <xdr:rowOff>61249</xdr:rowOff>
    </xdr:to>
    <xdr:sp macro="" textlink="">
      <xdr:nvSpPr>
        <xdr:cNvPr id="697" name="楕円 696"/>
        <xdr:cNvSpPr/>
      </xdr:nvSpPr>
      <xdr:spPr>
        <a:xfrm>
          <a:off x="16268700" y="164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109526</xdr:rowOff>
    </xdr:from>
    <xdr:ext cx="534377" cy="259045"/>
    <xdr:sp macro="" textlink="">
      <xdr:nvSpPr>
        <xdr:cNvPr id="698" name="積立金該当値テキスト"/>
        <xdr:cNvSpPr txBox="1"/>
      </xdr:nvSpPr>
      <xdr:spPr>
        <a:xfrm>
          <a:off x="16370300" y="1639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25440</xdr:rowOff>
    </xdr:from>
    <xdr:to>
      <xdr:col>81</xdr:col>
      <xdr:colOff>101600</xdr:colOff>
      <xdr:row>97</xdr:row>
      <xdr:rowOff>127040</xdr:rowOff>
    </xdr:to>
    <xdr:sp macro="" textlink="">
      <xdr:nvSpPr>
        <xdr:cNvPr id="699" name="楕円 698"/>
        <xdr:cNvSpPr/>
      </xdr:nvSpPr>
      <xdr:spPr>
        <a:xfrm>
          <a:off x="15430500" y="166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118167</xdr:rowOff>
    </xdr:from>
    <xdr:ext cx="469744" cy="259045"/>
    <xdr:sp macro="" textlink="">
      <xdr:nvSpPr>
        <xdr:cNvPr id="700" name="テキスト ボックス 699"/>
        <xdr:cNvSpPr txBox="1"/>
      </xdr:nvSpPr>
      <xdr:spPr>
        <a:xfrm>
          <a:off x="15246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57125</xdr:rowOff>
    </xdr:from>
    <xdr:to>
      <xdr:col>76</xdr:col>
      <xdr:colOff>165100</xdr:colOff>
      <xdr:row>98</xdr:row>
      <xdr:rowOff>158725</xdr:rowOff>
    </xdr:to>
    <xdr:sp macro="" textlink="">
      <xdr:nvSpPr>
        <xdr:cNvPr id="701" name="楕円 700"/>
        <xdr:cNvSpPr/>
      </xdr:nvSpPr>
      <xdr:spPr>
        <a:xfrm>
          <a:off x="14541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149852</xdr:rowOff>
    </xdr:from>
    <xdr:ext cx="378565" cy="259045"/>
    <xdr:sp macro="" textlink="">
      <xdr:nvSpPr>
        <xdr:cNvPr id="702" name="テキスト ボックス 701"/>
        <xdr:cNvSpPr txBox="1"/>
      </xdr:nvSpPr>
      <xdr:spPr>
        <a:xfrm>
          <a:off x="14403017" y="169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86339</xdr:rowOff>
    </xdr:from>
    <xdr:to>
      <xdr:col>72</xdr:col>
      <xdr:colOff>38100</xdr:colOff>
      <xdr:row>96</xdr:row>
      <xdr:rowOff>16489</xdr:rowOff>
    </xdr:to>
    <xdr:sp macro="" textlink="">
      <xdr:nvSpPr>
        <xdr:cNvPr id="703" name="楕円 702"/>
        <xdr:cNvSpPr/>
      </xdr:nvSpPr>
      <xdr:spPr>
        <a:xfrm>
          <a:off x="13652500" y="163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33016</xdr:rowOff>
    </xdr:from>
    <xdr:ext cx="534377" cy="259045"/>
    <xdr:sp macro="" textlink="">
      <xdr:nvSpPr>
        <xdr:cNvPr id="704" name="テキスト ボックス 703"/>
        <xdr:cNvSpPr txBox="1"/>
      </xdr:nvSpPr>
      <xdr:spPr>
        <a:xfrm>
          <a:off x="13436111" y="161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25395</xdr:rowOff>
    </xdr:from>
    <xdr:to>
      <xdr:col>67</xdr:col>
      <xdr:colOff>101600</xdr:colOff>
      <xdr:row>97</xdr:row>
      <xdr:rowOff>126995</xdr:rowOff>
    </xdr:to>
    <xdr:sp macro="" textlink="">
      <xdr:nvSpPr>
        <xdr:cNvPr id="705" name="楕円 704"/>
        <xdr:cNvSpPr/>
      </xdr:nvSpPr>
      <xdr:spPr>
        <a:xfrm>
          <a:off x="12763500" y="1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118122</xdr:rowOff>
    </xdr:from>
    <xdr:ext cx="469744" cy="259045"/>
    <xdr:sp macro="" textlink="">
      <xdr:nvSpPr>
        <xdr:cNvPr id="706" name="テキスト ボックス 705"/>
        <xdr:cNvSpPr txBox="1"/>
      </xdr:nvSpPr>
      <xdr:spPr>
        <a:xfrm>
          <a:off x="12579428" y="1674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2" name="直線コネクタ 731"/>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5" name="投資及び出資金最大値テキスト"/>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6" name="直線コネクタ 735"/>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104430</xdr:rowOff>
    </xdr:from>
    <xdr:to>
      <xdr:col>116</xdr:col>
      <xdr:colOff>63500</xdr:colOff>
      <xdr:row>38</xdr:row>
      <xdr:rowOff>111941</xdr:rowOff>
    </xdr:to>
    <xdr:cxnSp macro="">
      <xdr:nvCxnSpPr>
        <xdr:cNvPr id="737" name="直線コネクタ 736"/>
        <xdr:cNvCxnSpPr/>
      </xdr:nvCxnSpPr>
      <xdr:spPr>
        <a:xfrm flipV="1">
          <a:off x="21323300" y="6448080"/>
          <a:ext cx="838200" cy="17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8" name="投資及び出資金平均値テキスト"/>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9" name="フローチャート: 判断 738"/>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111941</xdr:rowOff>
    </xdr:from>
    <xdr:to>
      <xdr:col>111</xdr:col>
      <xdr:colOff>177800</xdr:colOff>
      <xdr:row>39</xdr:row>
      <xdr:rowOff>71773</xdr:rowOff>
    </xdr:to>
    <xdr:cxnSp macro="">
      <xdr:nvCxnSpPr>
        <xdr:cNvPr id="740" name="直線コネクタ 739"/>
        <xdr:cNvCxnSpPr/>
      </xdr:nvCxnSpPr>
      <xdr:spPr>
        <a:xfrm flipV="1">
          <a:off x="20434300" y="6627041"/>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1" name="フローチャート: 判断 740"/>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2" name="テキスト ボックス 741"/>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71773</xdr:rowOff>
    </xdr:from>
    <xdr:to>
      <xdr:col>107</xdr:col>
      <xdr:colOff>50800</xdr:colOff>
      <xdr:row>39</xdr:row>
      <xdr:rowOff>94960</xdr:rowOff>
    </xdr:to>
    <xdr:cxnSp macro="">
      <xdr:nvCxnSpPr>
        <xdr:cNvPr id="743" name="直線コネクタ 742"/>
        <xdr:cNvCxnSpPr/>
      </xdr:nvCxnSpPr>
      <xdr:spPr>
        <a:xfrm flipV="1">
          <a:off x="19545300" y="6758323"/>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4" name="フローチャート: 判断 743"/>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5" name="テキスト ボックス 744"/>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94960</xdr:rowOff>
    </xdr:from>
    <xdr:to>
      <xdr:col>102</xdr:col>
      <xdr:colOff>114300</xdr:colOff>
      <xdr:row>39</xdr:row>
      <xdr:rowOff>94960</xdr:rowOff>
    </xdr:to>
    <xdr:cxnSp macro="">
      <xdr:nvCxnSpPr>
        <xdr:cNvPr id="746" name="直線コネクタ 745"/>
        <xdr:cNvCxnSpPr/>
      </xdr:nvCxnSpPr>
      <xdr:spPr>
        <a:xfrm>
          <a:off x="18656300" y="6781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7" name="フローチャート: 判断 746"/>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8" name="テキスト ボックス 747"/>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9" name="フローチャート: 判断 748"/>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50" name="テキスト ボックス 749"/>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53630</xdr:rowOff>
    </xdr:from>
    <xdr:to>
      <xdr:col>116</xdr:col>
      <xdr:colOff>114300</xdr:colOff>
      <xdr:row>37</xdr:row>
      <xdr:rowOff>155230</xdr:rowOff>
    </xdr:to>
    <xdr:sp macro="" textlink="">
      <xdr:nvSpPr>
        <xdr:cNvPr id="756" name="楕円 755"/>
        <xdr:cNvSpPr/>
      </xdr:nvSpPr>
      <xdr:spPr>
        <a:xfrm>
          <a:off x="221107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32057</xdr:rowOff>
    </xdr:from>
    <xdr:ext cx="469744" cy="259045"/>
    <xdr:sp macro="" textlink="">
      <xdr:nvSpPr>
        <xdr:cNvPr id="757" name="投資及び出資金該当値テキスト"/>
        <xdr:cNvSpPr txBox="1"/>
      </xdr:nvSpPr>
      <xdr:spPr>
        <a:xfrm>
          <a:off x="22212300" y="63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61141</xdr:rowOff>
    </xdr:from>
    <xdr:to>
      <xdr:col>112</xdr:col>
      <xdr:colOff>38100</xdr:colOff>
      <xdr:row>38</xdr:row>
      <xdr:rowOff>162741</xdr:rowOff>
    </xdr:to>
    <xdr:sp macro="" textlink="">
      <xdr:nvSpPr>
        <xdr:cNvPr id="758" name="楕円 757"/>
        <xdr:cNvSpPr/>
      </xdr:nvSpPr>
      <xdr:spPr>
        <a:xfrm>
          <a:off x="21272500" y="65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153868</xdr:rowOff>
    </xdr:from>
    <xdr:ext cx="378565" cy="259045"/>
    <xdr:sp macro="" textlink="">
      <xdr:nvSpPr>
        <xdr:cNvPr id="759" name="テキスト ボックス 758"/>
        <xdr:cNvSpPr txBox="1"/>
      </xdr:nvSpPr>
      <xdr:spPr>
        <a:xfrm>
          <a:off x="21134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20973</xdr:rowOff>
    </xdr:from>
    <xdr:to>
      <xdr:col>107</xdr:col>
      <xdr:colOff>101600</xdr:colOff>
      <xdr:row>39</xdr:row>
      <xdr:rowOff>122573</xdr:rowOff>
    </xdr:to>
    <xdr:sp macro="" textlink="">
      <xdr:nvSpPr>
        <xdr:cNvPr id="760" name="楕円 759"/>
        <xdr:cNvSpPr/>
      </xdr:nvSpPr>
      <xdr:spPr>
        <a:xfrm>
          <a:off x="20383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113700</xdr:rowOff>
    </xdr:from>
    <xdr:ext cx="313932" cy="259045"/>
    <xdr:sp macro="" textlink="">
      <xdr:nvSpPr>
        <xdr:cNvPr id="761" name="テキスト ボックス 760"/>
        <xdr:cNvSpPr txBox="1"/>
      </xdr:nvSpPr>
      <xdr:spPr>
        <a:xfrm>
          <a:off x="20277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44160</xdr:rowOff>
    </xdr:from>
    <xdr:to>
      <xdr:col>102</xdr:col>
      <xdr:colOff>165100</xdr:colOff>
      <xdr:row>39</xdr:row>
      <xdr:rowOff>145760</xdr:rowOff>
    </xdr:to>
    <xdr:sp macro="" textlink="">
      <xdr:nvSpPr>
        <xdr:cNvPr id="762" name="楕円 761"/>
        <xdr:cNvSpPr/>
      </xdr:nvSpPr>
      <xdr:spPr>
        <a:xfrm>
          <a:off x="19494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136887</xdr:rowOff>
    </xdr:from>
    <xdr:ext cx="313932" cy="259045"/>
    <xdr:sp macro="" textlink="">
      <xdr:nvSpPr>
        <xdr:cNvPr id="763" name="テキスト ボックス 762"/>
        <xdr:cNvSpPr txBox="1"/>
      </xdr:nvSpPr>
      <xdr:spPr>
        <a:xfrm>
          <a:off x="19388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44160</xdr:rowOff>
    </xdr:from>
    <xdr:to>
      <xdr:col>98</xdr:col>
      <xdr:colOff>38100</xdr:colOff>
      <xdr:row>39</xdr:row>
      <xdr:rowOff>145760</xdr:rowOff>
    </xdr:to>
    <xdr:sp macro="" textlink="">
      <xdr:nvSpPr>
        <xdr:cNvPr id="764" name="楕円 763"/>
        <xdr:cNvSpPr/>
      </xdr:nvSpPr>
      <xdr:spPr>
        <a:xfrm>
          <a:off x="18605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136887</xdr:rowOff>
    </xdr:from>
    <xdr:ext cx="313932" cy="259045"/>
    <xdr:sp macro="" textlink="">
      <xdr:nvSpPr>
        <xdr:cNvPr id="765" name="テキスト ボックス 764"/>
        <xdr:cNvSpPr txBox="1"/>
      </xdr:nvSpPr>
      <xdr:spPr>
        <a:xfrm>
          <a:off x="18499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5" name="直線コネクタ 784"/>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8" name="貸付金最大値テキスト"/>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9" name="直線コネクタ 788"/>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56432</xdr:rowOff>
    </xdr:from>
    <xdr:to>
      <xdr:col>116</xdr:col>
      <xdr:colOff>63500</xdr:colOff>
      <xdr:row>56</xdr:row>
      <xdr:rowOff>58262</xdr:rowOff>
    </xdr:to>
    <xdr:cxnSp macro="">
      <xdr:nvCxnSpPr>
        <xdr:cNvPr id="790" name="直線コネクタ 789"/>
        <xdr:cNvCxnSpPr/>
      </xdr:nvCxnSpPr>
      <xdr:spPr>
        <a:xfrm flipV="1">
          <a:off x="21323300" y="9657632"/>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27722</xdr:rowOff>
    </xdr:from>
    <xdr:ext cx="469744" cy="259045"/>
    <xdr:sp macro="" textlink="">
      <xdr:nvSpPr>
        <xdr:cNvPr id="791" name="貸付金平均値テキスト"/>
        <xdr:cNvSpPr txBox="1"/>
      </xdr:nvSpPr>
      <xdr:spPr>
        <a:xfrm>
          <a:off x="22212300" y="962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2" name="フローチャート: 判断 791"/>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58262</xdr:rowOff>
    </xdr:from>
    <xdr:to>
      <xdr:col>111</xdr:col>
      <xdr:colOff>177800</xdr:colOff>
      <xdr:row>56</xdr:row>
      <xdr:rowOff>60947</xdr:rowOff>
    </xdr:to>
    <xdr:cxnSp macro="">
      <xdr:nvCxnSpPr>
        <xdr:cNvPr id="793" name="直線コネクタ 792"/>
        <xdr:cNvCxnSpPr/>
      </xdr:nvCxnSpPr>
      <xdr:spPr>
        <a:xfrm flipV="1">
          <a:off x="20434300" y="9659462"/>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4" name="フローチャート: 判断 793"/>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5" name="テキスト ボックス 794"/>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60947</xdr:rowOff>
    </xdr:from>
    <xdr:to>
      <xdr:col>107</xdr:col>
      <xdr:colOff>50800</xdr:colOff>
      <xdr:row>56</xdr:row>
      <xdr:rowOff>61347</xdr:rowOff>
    </xdr:to>
    <xdr:cxnSp macro="">
      <xdr:nvCxnSpPr>
        <xdr:cNvPr id="796" name="直線コネクタ 795"/>
        <xdr:cNvCxnSpPr/>
      </xdr:nvCxnSpPr>
      <xdr:spPr>
        <a:xfrm flipV="1">
          <a:off x="19545300" y="966214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7" name="フローチャート: 判断 796"/>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142022</xdr:rowOff>
    </xdr:from>
    <xdr:ext cx="469744" cy="259045"/>
    <xdr:sp macro="" textlink="">
      <xdr:nvSpPr>
        <xdr:cNvPr id="798" name="テキスト ボックス 797"/>
        <xdr:cNvSpPr txBox="1"/>
      </xdr:nvSpPr>
      <xdr:spPr>
        <a:xfrm>
          <a:off x="20199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61347</xdr:rowOff>
    </xdr:from>
    <xdr:to>
      <xdr:col>102</xdr:col>
      <xdr:colOff>114300</xdr:colOff>
      <xdr:row>56</xdr:row>
      <xdr:rowOff>63233</xdr:rowOff>
    </xdr:to>
    <xdr:cxnSp macro="">
      <xdr:nvCxnSpPr>
        <xdr:cNvPr id="799" name="直線コネクタ 798"/>
        <xdr:cNvCxnSpPr/>
      </xdr:nvCxnSpPr>
      <xdr:spPr>
        <a:xfrm flipV="1">
          <a:off x="18656300" y="966254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0" name="フローチャート: 判断 799"/>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1" name="テキスト ボックス 800"/>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2" name="フローチャート: 判断 801"/>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3" name="テキスト ボックス 802"/>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5632</xdr:rowOff>
    </xdr:from>
    <xdr:to>
      <xdr:col>116</xdr:col>
      <xdr:colOff>114300</xdr:colOff>
      <xdr:row>56</xdr:row>
      <xdr:rowOff>107232</xdr:rowOff>
    </xdr:to>
    <xdr:sp macro="" textlink="">
      <xdr:nvSpPr>
        <xdr:cNvPr id="809" name="楕円 808"/>
        <xdr:cNvSpPr/>
      </xdr:nvSpPr>
      <xdr:spPr>
        <a:xfrm>
          <a:off x="22110700" y="96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28509</xdr:rowOff>
    </xdr:from>
    <xdr:ext cx="469744" cy="259045"/>
    <xdr:sp macro="" textlink="">
      <xdr:nvSpPr>
        <xdr:cNvPr id="810" name="貸付金該当値テキスト"/>
        <xdr:cNvSpPr txBox="1"/>
      </xdr:nvSpPr>
      <xdr:spPr>
        <a:xfrm>
          <a:off x="22212300" y="945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7462</xdr:rowOff>
    </xdr:from>
    <xdr:to>
      <xdr:col>112</xdr:col>
      <xdr:colOff>38100</xdr:colOff>
      <xdr:row>56</xdr:row>
      <xdr:rowOff>109062</xdr:rowOff>
    </xdr:to>
    <xdr:sp macro="" textlink="">
      <xdr:nvSpPr>
        <xdr:cNvPr id="811" name="楕円 810"/>
        <xdr:cNvSpPr/>
      </xdr:nvSpPr>
      <xdr:spPr>
        <a:xfrm>
          <a:off x="21272500" y="96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100189</xdr:rowOff>
    </xdr:from>
    <xdr:ext cx="469744" cy="259045"/>
    <xdr:sp macro="" textlink="">
      <xdr:nvSpPr>
        <xdr:cNvPr id="812" name="テキスト ボックス 811"/>
        <xdr:cNvSpPr txBox="1"/>
      </xdr:nvSpPr>
      <xdr:spPr>
        <a:xfrm>
          <a:off x="21088428" y="97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10147</xdr:rowOff>
    </xdr:from>
    <xdr:to>
      <xdr:col>107</xdr:col>
      <xdr:colOff>101600</xdr:colOff>
      <xdr:row>56</xdr:row>
      <xdr:rowOff>111747</xdr:rowOff>
    </xdr:to>
    <xdr:sp macro="" textlink="">
      <xdr:nvSpPr>
        <xdr:cNvPr id="813" name="楕円 812"/>
        <xdr:cNvSpPr/>
      </xdr:nvSpPr>
      <xdr:spPr>
        <a:xfrm>
          <a:off x="20383500" y="96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128274</xdr:rowOff>
    </xdr:from>
    <xdr:ext cx="469744" cy="259045"/>
    <xdr:sp macro="" textlink="">
      <xdr:nvSpPr>
        <xdr:cNvPr id="814" name="テキスト ボックス 813"/>
        <xdr:cNvSpPr txBox="1"/>
      </xdr:nvSpPr>
      <xdr:spPr>
        <a:xfrm>
          <a:off x="20199428" y="938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10547</xdr:rowOff>
    </xdr:from>
    <xdr:to>
      <xdr:col>102</xdr:col>
      <xdr:colOff>165100</xdr:colOff>
      <xdr:row>56</xdr:row>
      <xdr:rowOff>112147</xdr:rowOff>
    </xdr:to>
    <xdr:sp macro="" textlink="">
      <xdr:nvSpPr>
        <xdr:cNvPr id="815" name="楕円 814"/>
        <xdr:cNvSpPr/>
      </xdr:nvSpPr>
      <xdr:spPr>
        <a:xfrm>
          <a:off x="19494500" y="96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103274</xdr:rowOff>
    </xdr:from>
    <xdr:ext cx="469744" cy="259045"/>
    <xdr:sp macro="" textlink="">
      <xdr:nvSpPr>
        <xdr:cNvPr id="816" name="テキスト ボックス 815"/>
        <xdr:cNvSpPr txBox="1"/>
      </xdr:nvSpPr>
      <xdr:spPr>
        <a:xfrm>
          <a:off x="19310428" y="97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12433</xdr:rowOff>
    </xdr:from>
    <xdr:to>
      <xdr:col>98</xdr:col>
      <xdr:colOff>38100</xdr:colOff>
      <xdr:row>56</xdr:row>
      <xdr:rowOff>114033</xdr:rowOff>
    </xdr:to>
    <xdr:sp macro="" textlink="">
      <xdr:nvSpPr>
        <xdr:cNvPr id="817" name="楕円 816"/>
        <xdr:cNvSpPr/>
      </xdr:nvSpPr>
      <xdr:spPr>
        <a:xfrm>
          <a:off x="18605500" y="96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105160</xdr:rowOff>
    </xdr:from>
    <xdr:ext cx="469744" cy="259045"/>
    <xdr:sp macro="" textlink="">
      <xdr:nvSpPr>
        <xdr:cNvPr id="818" name="テキスト ボックス 817"/>
        <xdr:cNvSpPr txBox="1"/>
      </xdr:nvSpPr>
      <xdr:spPr>
        <a:xfrm>
          <a:off x="18421428" y="970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39421</xdr:rowOff>
    </xdr:from>
    <xdr:to>
      <xdr:col>116</xdr:col>
      <xdr:colOff>62864</xdr:colOff>
      <xdr:row>77</xdr:row>
      <xdr:rowOff>124537</xdr:rowOff>
    </xdr:to>
    <xdr:cxnSp macro="">
      <xdr:nvCxnSpPr>
        <xdr:cNvPr id="843" name="直線コネクタ 842"/>
        <xdr:cNvCxnSpPr/>
      </xdr:nvCxnSpPr>
      <xdr:spPr>
        <a:xfrm flipV="1">
          <a:off x="22159595" y="12383821"/>
          <a:ext cx="1269" cy="942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128364</xdr:rowOff>
    </xdr:from>
    <xdr:ext cx="534377" cy="259045"/>
    <xdr:sp macro="" textlink="">
      <xdr:nvSpPr>
        <xdr:cNvPr id="844" name="繰出金最小値テキスト"/>
        <xdr:cNvSpPr txBox="1"/>
      </xdr:nvSpPr>
      <xdr:spPr>
        <a:xfrm>
          <a:off x="22212300" y="133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124537</xdr:rowOff>
    </xdr:from>
    <xdr:to>
      <xdr:col>116</xdr:col>
      <xdr:colOff>152400</xdr:colOff>
      <xdr:row>77</xdr:row>
      <xdr:rowOff>124537</xdr:rowOff>
    </xdr:to>
    <xdr:cxnSp macro="">
      <xdr:nvCxnSpPr>
        <xdr:cNvPr id="845" name="直線コネクタ 844"/>
        <xdr:cNvCxnSpPr/>
      </xdr:nvCxnSpPr>
      <xdr:spPr>
        <a:xfrm>
          <a:off x="22072600" y="1332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157548</xdr:rowOff>
    </xdr:from>
    <xdr:ext cx="534377" cy="259045"/>
    <xdr:sp macro="" textlink="">
      <xdr:nvSpPr>
        <xdr:cNvPr id="846" name="繰出金最大値テキスト"/>
        <xdr:cNvSpPr txBox="1"/>
      </xdr:nvSpPr>
      <xdr:spPr>
        <a:xfrm>
          <a:off x="22212300" y="121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39421</xdr:rowOff>
    </xdr:from>
    <xdr:to>
      <xdr:col>116</xdr:col>
      <xdr:colOff>152400</xdr:colOff>
      <xdr:row>72</xdr:row>
      <xdr:rowOff>39421</xdr:rowOff>
    </xdr:to>
    <xdr:cxnSp macro="">
      <xdr:nvCxnSpPr>
        <xdr:cNvPr id="847" name="直線コネクタ 846"/>
        <xdr:cNvCxnSpPr/>
      </xdr:nvCxnSpPr>
      <xdr:spPr>
        <a:xfrm>
          <a:off x="22072600" y="1238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111849</xdr:rowOff>
    </xdr:from>
    <xdr:to>
      <xdr:col>116</xdr:col>
      <xdr:colOff>63500</xdr:colOff>
      <xdr:row>73</xdr:row>
      <xdr:rowOff>75273</xdr:rowOff>
    </xdr:to>
    <xdr:cxnSp macro="">
      <xdr:nvCxnSpPr>
        <xdr:cNvPr id="848" name="直線コネクタ 847"/>
        <xdr:cNvCxnSpPr/>
      </xdr:nvCxnSpPr>
      <xdr:spPr>
        <a:xfrm flipV="1">
          <a:off x="21323300" y="12456249"/>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24540</xdr:rowOff>
    </xdr:from>
    <xdr:ext cx="534377" cy="259045"/>
    <xdr:sp macro="" textlink="">
      <xdr:nvSpPr>
        <xdr:cNvPr id="849" name="繰出金平均値テキスト"/>
        <xdr:cNvSpPr txBox="1"/>
      </xdr:nvSpPr>
      <xdr:spPr>
        <a:xfrm>
          <a:off x="22212300" y="1271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46113</xdr:rowOff>
    </xdr:from>
    <xdr:to>
      <xdr:col>116</xdr:col>
      <xdr:colOff>114300</xdr:colOff>
      <xdr:row>74</xdr:row>
      <xdr:rowOff>147713</xdr:rowOff>
    </xdr:to>
    <xdr:sp macro="" textlink="">
      <xdr:nvSpPr>
        <xdr:cNvPr id="850" name="フローチャート: 判断 849"/>
        <xdr:cNvSpPr/>
      </xdr:nvSpPr>
      <xdr:spPr>
        <a:xfrm>
          <a:off x="22110700" y="12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75273</xdr:rowOff>
    </xdr:from>
    <xdr:to>
      <xdr:col>111</xdr:col>
      <xdr:colOff>177800</xdr:colOff>
      <xdr:row>73</xdr:row>
      <xdr:rowOff>100800</xdr:rowOff>
    </xdr:to>
    <xdr:cxnSp macro="">
      <xdr:nvCxnSpPr>
        <xdr:cNvPr id="851" name="直線コネクタ 850"/>
        <xdr:cNvCxnSpPr/>
      </xdr:nvCxnSpPr>
      <xdr:spPr>
        <a:xfrm flipV="1">
          <a:off x="20434300" y="1259112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52781</xdr:rowOff>
    </xdr:from>
    <xdr:to>
      <xdr:col>112</xdr:col>
      <xdr:colOff>38100</xdr:colOff>
      <xdr:row>74</xdr:row>
      <xdr:rowOff>154381</xdr:rowOff>
    </xdr:to>
    <xdr:sp macro="" textlink="">
      <xdr:nvSpPr>
        <xdr:cNvPr id="852" name="フローチャート: 判断 851"/>
        <xdr:cNvSpPr/>
      </xdr:nvSpPr>
      <xdr:spPr>
        <a:xfrm>
          <a:off x="21272500" y="1274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145508</xdr:rowOff>
    </xdr:from>
    <xdr:ext cx="534377" cy="259045"/>
    <xdr:sp macro="" textlink="">
      <xdr:nvSpPr>
        <xdr:cNvPr id="853" name="テキスト ボックス 852"/>
        <xdr:cNvSpPr txBox="1"/>
      </xdr:nvSpPr>
      <xdr:spPr>
        <a:xfrm>
          <a:off x="21056111" y="128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106210</xdr:rowOff>
    </xdr:from>
    <xdr:to>
      <xdr:col>107</xdr:col>
      <xdr:colOff>50800</xdr:colOff>
      <xdr:row>73</xdr:row>
      <xdr:rowOff>100800</xdr:rowOff>
    </xdr:to>
    <xdr:cxnSp macro="">
      <xdr:nvCxnSpPr>
        <xdr:cNvPr id="854" name="直線コネクタ 853"/>
        <xdr:cNvCxnSpPr/>
      </xdr:nvCxnSpPr>
      <xdr:spPr>
        <a:xfrm>
          <a:off x="19545300" y="12279160"/>
          <a:ext cx="889000" cy="3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160642</xdr:rowOff>
    </xdr:from>
    <xdr:to>
      <xdr:col>107</xdr:col>
      <xdr:colOff>101600</xdr:colOff>
      <xdr:row>74</xdr:row>
      <xdr:rowOff>90792</xdr:rowOff>
    </xdr:to>
    <xdr:sp macro="" textlink="">
      <xdr:nvSpPr>
        <xdr:cNvPr id="855" name="フローチャート: 判断 854"/>
        <xdr:cNvSpPr/>
      </xdr:nvSpPr>
      <xdr:spPr>
        <a:xfrm>
          <a:off x="20383500" y="1267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81919</xdr:rowOff>
    </xdr:from>
    <xdr:ext cx="534377" cy="259045"/>
    <xdr:sp macro="" textlink="">
      <xdr:nvSpPr>
        <xdr:cNvPr id="856" name="テキスト ボックス 855"/>
        <xdr:cNvSpPr txBox="1"/>
      </xdr:nvSpPr>
      <xdr:spPr>
        <a:xfrm>
          <a:off x="20167111" y="127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106210</xdr:rowOff>
    </xdr:from>
    <xdr:to>
      <xdr:col>102</xdr:col>
      <xdr:colOff>114300</xdr:colOff>
      <xdr:row>72</xdr:row>
      <xdr:rowOff>26924</xdr:rowOff>
    </xdr:to>
    <xdr:cxnSp macro="">
      <xdr:nvCxnSpPr>
        <xdr:cNvPr id="857" name="直線コネクタ 856"/>
        <xdr:cNvCxnSpPr/>
      </xdr:nvCxnSpPr>
      <xdr:spPr>
        <a:xfrm flipV="1">
          <a:off x="18656300" y="12279160"/>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8395</xdr:rowOff>
    </xdr:from>
    <xdr:to>
      <xdr:col>102</xdr:col>
      <xdr:colOff>165100</xdr:colOff>
      <xdr:row>74</xdr:row>
      <xdr:rowOff>109995</xdr:rowOff>
    </xdr:to>
    <xdr:sp macro="" textlink="">
      <xdr:nvSpPr>
        <xdr:cNvPr id="858" name="フローチャート: 判断 857"/>
        <xdr:cNvSpPr/>
      </xdr:nvSpPr>
      <xdr:spPr>
        <a:xfrm>
          <a:off x="19494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101122</xdr:rowOff>
    </xdr:from>
    <xdr:ext cx="534377" cy="259045"/>
    <xdr:sp macro="" textlink="">
      <xdr:nvSpPr>
        <xdr:cNvPr id="859" name="テキスト ボックス 858"/>
        <xdr:cNvSpPr txBox="1"/>
      </xdr:nvSpPr>
      <xdr:spPr>
        <a:xfrm>
          <a:off x="19278111" y="127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160680</xdr:rowOff>
    </xdr:from>
    <xdr:to>
      <xdr:col>98</xdr:col>
      <xdr:colOff>38100</xdr:colOff>
      <xdr:row>74</xdr:row>
      <xdr:rowOff>90830</xdr:rowOff>
    </xdr:to>
    <xdr:sp macro="" textlink="">
      <xdr:nvSpPr>
        <xdr:cNvPr id="860" name="フローチャート: 判断 859"/>
        <xdr:cNvSpPr/>
      </xdr:nvSpPr>
      <xdr:spPr>
        <a:xfrm>
          <a:off x="18605500" y="1267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81957</xdr:rowOff>
    </xdr:from>
    <xdr:ext cx="534377" cy="259045"/>
    <xdr:sp macro="" textlink="">
      <xdr:nvSpPr>
        <xdr:cNvPr id="861" name="テキスト ボックス 860"/>
        <xdr:cNvSpPr txBox="1"/>
      </xdr:nvSpPr>
      <xdr:spPr>
        <a:xfrm>
          <a:off x="18389111" y="127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61049</xdr:rowOff>
    </xdr:from>
    <xdr:to>
      <xdr:col>116</xdr:col>
      <xdr:colOff>114300</xdr:colOff>
      <xdr:row>72</xdr:row>
      <xdr:rowOff>162649</xdr:rowOff>
    </xdr:to>
    <xdr:sp macro="" textlink="">
      <xdr:nvSpPr>
        <xdr:cNvPr id="867" name="楕円 866"/>
        <xdr:cNvSpPr/>
      </xdr:nvSpPr>
      <xdr:spPr>
        <a:xfrm>
          <a:off x="22110700" y="124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147426</xdr:rowOff>
    </xdr:from>
    <xdr:ext cx="534377" cy="259045"/>
    <xdr:sp macro="" textlink="">
      <xdr:nvSpPr>
        <xdr:cNvPr id="868" name="繰出金該当値テキスト"/>
        <xdr:cNvSpPr txBox="1"/>
      </xdr:nvSpPr>
      <xdr:spPr>
        <a:xfrm>
          <a:off x="22212300" y="123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24473</xdr:rowOff>
    </xdr:from>
    <xdr:to>
      <xdr:col>112</xdr:col>
      <xdr:colOff>38100</xdr:colOff>
      <xdr:row>73</xdr:row>
      <xdr:rowOff>126073</xdr:rowOff>
    </xdr:to>
    <xdr:sp macro="" textlink="">
      <xdr:nvSpPr>
        <xdr:cNvPr id="869" name="楕円 868"/>
        <xdr:cNvSpPr/>
      </xdr:nvSpPr>
      <xdr:spPr>
        <a:xfrm>
          <a:off x="21272500" y="125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142600</xdr:rowOff>
    </xdr:from>
    <xdr:ext cx="534377" cy="259045"/>
    <xdr:sp macro="" textlink="">
      <xdr:nvSpPr>
        <xdr:cNvPr id="870" name="テキスト ボックス 869"/>
        <xdr:cNvSpPr txBox="1"/>
      </xdr:nvSpPr>
      <xdr:spPr>
        <a:xfrm>
          <a:off x="21056111" y="123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50000</xdr:rowOff>
    </xdr:from>
    <xdr:to>
      <xdr:col>107</xdr:col>
      <xdr:colOff>101600</xdr:colOff>
      <xdr:row>73</xdr:row>
      <xdr:rowOff>151600</xdr:rowOff>
    </xdr:to>
    <xdr:sp macro="" textlink="">
      <xdr:nvSpPr>
        <xdr:cNvPr id="871" name="楕円 870"/>
        <xdr:cNvSpPr/>
      </xdr:nvSpPr>
      <xdr:spPr>
        <a:xfrm>
          <a:off x="20383500" y="125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168127</xdr:rowOff>
    </xdr:from>
    <xdr:ext cx="534377" cy="259045"/>
    <xdr:sp macro="" textlink="">
      <xdr:nvSpPr>
        <xdr:cNvPr id="872" name="テキスト ボックス 871"/>
        <xdr:cNvSpPr txBox="1"/>
      </xdr:nvSpPr>
      <xdr:spPr>
        <a:xfrm>
          <a:off x="20167111" y="123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55410</xdr:rowOff>
    </xdr:from>
    <xdr:to>
      <xdr:col>102</xdr:col>
      <xdr:colOff>165100</xdr:colOff>
      <xdr:row>71</xdr:row>
      <xdr:rowOff>157010</xdr:rowOff>
    </xdr:to>
    <xdr:sp macro="" textlink="">
      <xdr:nvSpPr>
        <xdr:cNvPr id="873" name="楕円 872"/>
        <xdr:cNvSpPr/>
      </xdr:nvSpPr>
      <xdr:spPr>
        <a:xfrm>
          <a:off x="19494500" y="122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2087</xdr:rowOff>
    </xdr:from>
    <xdr:ext cx="534377" cy="259045"/>
    <xdr:sp macro="" textlink="">
      <xdr:nvSpPr>
        <xdr:cNvPr id="874" name="テキスト ボックス 873"/>
        <xdr:cNvSpPr txBox="1"/>
      </xdr:nvSpPr>
      <xdr:spPr>
        <a:xfrm>
          <a:off x="19278111" y="120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147574</xdr:rowOff>
    </xdr:from>
    <xdr:to>
      <xdr:col>98</xdr:col>
      <xdr:colOff>38100</xdr:colOff>
      <xdr:row>72</xdr:row>
      <xdr:rowOff>77724</xdr:rowOff>
    </xdr:to>
    <xdr:sp macro="" textlink="">
      <xdr:nvSpPr>
        <xdr:cNvPr id="875" name="楕円 874"/>
        <xdr:cNvSpPr/>
      </xdr:nvSpPr>
      <xdr:spPr>
        <a:xfrm>
          <a:off x="18605500" y="123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94251</xdr:rowOff>
    </xdr:from>
    <xdr:ext cx="534377" cy="259045"/>
    <xdr:sp macro="" textlink="">
      <xdr:nvSpPr>
        <xdr:cNvPr id="876" name="テキスト ボックス 875"/>
        <xdr:cNvSpPr txBox="1"/>
      </xdr:nvSpPr>
      <xdr:spPr>
        <a:xfrm>
          <a:off x="18389111" y="120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・人件費及び貸付金は類似団体平均を上回ったものの、それ以外は下回りました。</a:t>
          </a:r>
        </a:p>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373,736</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64,818</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％増加しました。これは、退職者数の増による退職手当の増と、会計年度任用職員に係る期末手当の増が主な要因です。なお、類似団体平均</a:t>
          </a:r>
          <a:r>
            <a:rPr kumimoji="1" lang="en-US" altLang="ja-JP" sz="1300">
              <a:latin typeface="ＭＳ Ｐゴシック" panose="020B0600070205080204" pitchFamily="50" charset="-128"/>
              <a:ea typeface="ＭＳ Ｐゴシック" panose="020B0600070205080204" pitchFamily="50" charset="-128"/>
            </a:rPr>
            <a:t>63,241</a:t>
          </a:r>
          <a:r>
            <a:rPr kumimoji="1" lang="ja-JP" altLang="en-US" sz="1300">
              <a:latin typeface="ＭＳ Ｐゴシック" panose="020B0600070205080204" pitchFamily="50" charset="-128"/>
              <a:ea typeface="ＭＳ Ｐゴシック" panose="020B0600070205080204" pitchFamily="50" charset="-128"/>
            </a:rPr>
            <a:t>円より上回っています。</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50,433</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24.13</a:t>
          </a:r>
          <a:r>
            <a:rPr kumimoji="1" lang="ja-JP" altLang="en-US" sz="1300">
              <a:latin typeface="ＭＳ Ｐゴシック" panose="020B0600070205080204" pitchFamily="50" charset="-128"/>
              <a:ea typeface="ＭＳ Ｐゴシック" panose="020B0600070205080204" pitchFamily="50" charset="-128"/>
            </a:rPr>
            <a:t>％増加しており、類似団体平均</a:t>
          </a:r>
          <a:r>
            <a:rPr kumimoji="1" lang="en-US" altLang="ja-JP" sz="1300">
              <a:latin typeface="ＭＳ Ｐゴシック" panose="020B0600070205080204" pitchFamily="50" charset="-128"/>
              <a:ea typeface="ＭＳ Ｐゴシック" panose="020B0600070205080204" pitchFamily="50" charset="-128"/>
            </a:rPr>
            <a:t>50,138</a:t>
          </a:r>
          <a:r>
            <a:rPr kumimoji="1" lang="ja-JP" altLang="en-US" sz="1300">
              <a:latin typeface="ＭＳ Ｐゴシック" panose="020B0600070205080204" pitchFamily="50" charset="-128"/>
              <a:ea typeface="ＭＳ Ｐゴシック" panose="020B0600070205080204" pitchFamily="50" charset="-128"/>
            </a:rPr>
            <a:t>円を上回りました。これは、小中学校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スクール構想事業の開始に伴う情報機器借上料の増等が主な要因です。今後も市有施設への指定管理者制度の導入等、業務の効率化を図っていきます。</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25,563</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15.43</a:t>
          </a:r>
          <a:r>
            <a:rPr kumimoji="1" lang="ja-JP" altLang="en-US" sz="1300">
              <a:latin typeface="ＭＳ Ｐゴシック" panose="020B0600070205080204" pitchFamily="50" charset="-128"/>
              <a:ea typeface="ＭＳ Ｐゴシック" panose="020B0600070205080204" pitchFamily="50" charset="-128"/>
            </a:rPr>
            <a:t>％減少しており、類似団体平均</a:t>
          </a:r>
          <a:r>
            <a:rPr kumimoji="1" lang="en-US" altLang="ja-JP" sz="1300">
              <a:latin typeface="ＭＳ Ｐゴシック" panose="020B0600070205080204" pitchFamily="50" charset="-128"/>
              <a:ea typeface="ＭＳ Ｐゴシック" panose="020B0600070205080204" pitchFamily="50" charset="-128"/>
            </a:rPr>
            <a:t>40,626</a:t>
          </a:r>
          <a:r>
            <a:rPr kumimoji="1" lang="ja-JP" altLang="en-US" sz="1300">
              <a:latin typeface="ＭＳ Ｐゴシック" panose="020B0600070205080204" pitchFamily="50" charset="-128"/>
              <a:ea typeface="ＭＳ Ｐゴシック" panose="020B0600070205080204" pitchFamily="50" charset="-128"/>
            </a:rPr>
            <a:t>円より下回っています。これは、小中学校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や、熊谷運動公園管理運営経費のうちの整備工事が完了したことが主な要因です。今後、施設の老朽化対策等の更新整備費の増加が見込まれますが、公共施設マネジメント計画に基づき、施設の適正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64589</xdr:rowOff>
    </xdr:from>
    <xdr:to>
      <xdr:col>24</xdr:col>
      <xdr:colOff>63500</xdr:colOff>
      <xdr:row>32</xdr:row>
      <xdr:rowOff>92347</xdr:rowOff>
    </xdr:to>
    <xdr:cxnSp macro="">
      <xdr:nvCxnSpPr>
        <xdr:cNvPr id="63" name="直線コネクタ 62"/>
        <xdr:cNvCxnSpPr/>
      </xdr:nvCxnSpPr>
      <xdr:spPr>
        <a:xfrm>
          <a:off x="3797300" y="555098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12337</xdr:rowOff>
    </xdr:from>
    <xdr:to>
      <xdr:col>19</xdr:col>
      <xdr:colOff>177800</xdr:colOff>
      <xdr:row>32</xdr:row>
      <xdr:rowOff>64589</xdr:rowOff>
    </xdr:to>
    <xdr:cxnSp macro="">
      <xdr:nvCxnSpPr>
        <xdr:cNvPr id="66" name="直線コネクタ 65"/>
        <xdr:cNvCxnSpPr/>
      </xdr:nvCxnSpPr>
      <xdr:spPr>
        <a:xfrm>
          <a:off x="2908300" y="549873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12337</xdr:rowOff>
    </xdr:from>
    <xdr:to>
      <xdr:col>15</xdr:col>
      <xdr:colOff>50800</xdr:colOff>
      <xdr:row>32</xdr:row>
      <xdr:rowOff>25400</xdr:rowOff>
    </xdr:to>
    <xdr:cxnSp macro="">
      <xdr:nvCxnSpPr>
        <xdr:cNvPr id="69" name="直線コネクタ 68"/>
        <xdr:cNvCxnSpPr/>
      </xdr:nvCxnSpPr>
      <xdr:spPr>
        <a:xfrm flipV="1">
          <a:off x="2019300" y="54987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25400</xdr:rowOff>
    </xdr:from>
    <xdr:to>
      <xdr:col>10</xdr:col>
      <xdr:colOff>114300</xdr:colOff>
      <xdr:row>32</xdr:row>
      <xdr:rowOff>72753</xdr:rowOff>
    </xdr:to>
    <xdr:cxnSp macro="">
      <xdr:nvCxnSpPr>
        <xdr:cNvPr id="72" name="直線コネクタ 71"/>
        <xdr:cNvCxnSpPr/>
      </xdr:nvCxnSpPr>
      <xdr:spPr>
        <a:xfrm flipV="1">
          <a:off x="1130300" y="55118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41547</xdr:rowOff>
    </xdr:from>
    <xdr:to>
      <xdr:col>24</xdr:col>
      <xdr:colOff>114300</xdr:colOff>
      <xdr:row>32</xdr:row>
      <xdr:rowOff>143147</xdr:rowOff>
    </xdr:to>
    <xdr:sp macro="" textlink="">
      <xdr:nvSpPr>
        <xdr:cNvPr id="82" name="楕円 81"/>
        <xdr:cNvSpPr/>
      </xdr:nvSpPr>
      <xdr:spPr>
        <a:xfrm>
          <a:off x="4584700" y="55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64424</xdr:rowOff>
    </xdr:from>
    <xdr:ext cx="469744" cy="259045"/>
    <xdr:sp macro="" textlink="">
      <xdr:nvSpPr>
        <xdr:cNvPr id="83" name="議会費該当値テキスト"/>
        <xdr:cNvSpPr txBox="1"/>
      </xdr:nvSpPr>
      <xdr:spPr>
        <a:xfrm>
          <a:off x="4686300" y="537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13789</xdr:rowOff>
    </xdr:from>
    <xdr:to>
      <xdr:col>20</xdr:col>
      <xdr:colOff>38100</xdr:colOff>
      <xdr:row>32</xdr:row>
      <xdr:rowOff>115389</xdr:rowOff>
    </xdr:to>
    <xdr:sp macro="" textlink="">
      <xdr:nvSpPr>
        <xdr:cNvPr id="84" name="楕円 83"/>
        <xdr:cNvSpPr/>
      </xdr:nvSpPr>
      <xdr:spPr>
        <a:xfrm>
          <a:off x="3746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131916</xdr:rowOff>
    </xdr:from>
    <xdr:ext cx="469744" cy="259045"/>
    <xdr:sp macro="" textlink="">
      <xdr:nvSpPr>
        <xdr:cNvPr id="85" name="テキスト ボックス 84"/>
        <xdr:cNvSpPr txBox="1"/>
      </xdr:nvSpPr>
      <xdr:spPr>
        <a:xfrm>
          <a:off x="3562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132987</xdr:rowOff>
    </xdr:from>
    <xdr:to>
      <xdr:col>15</xdr:col>
      <xdr:colOff>101600</xdr:colOff>
      <xdr:row>32</xdr:row>
      <xdr:rowOff>63137</xdr:rowOff>
    </xdr:to>
    <xdr:sp macro="" textlink="">
      <xdr:nvSpPr>
        <xdr:cNvPr id="86" name="楕円 85"/>
        <xdr:cNvSpPr/>
      </xdr:nvSpPr>
      <xdr:spPr>
        <a:xfrm>
          <a:off x="28575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79664</xdr:rowOff>
    </xdr:from>
    <xdr:ext cx="469744" cy="259045"/>
    <xdr:sp macro="" textlink="">
      <xdr:nvSpPr>
        <xdr:cNvPr id="87" name="テキスト ボックス 86"/>
        <xdr:cNvSpPr txBox="1"/>
      </xdr:nvSpPr>
      <xdr:spPr>
        <a:xfrm>
          <a:off x="2673428" y="52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146050</xdr:rowOff>
    </xdr:from>
    <xdr:to>
      <xdr:col>10</xdr:col>
      <xdr:colOff>165100</xdr:colOff>
      <xdr:row>32</xdr:row>
      <xdr:rowOff>76200</xdr:rowOff>
    </xdr:to>
    <xdr:sp macro="" textlink="">
      <xdr:nvSpPr>
        <xdr:cNvPr id="88" name="楕円 87"/>
        <xdr:cNvSpPr/>
      </xdr:nvSpPr>
      <xdr:spPr>
        <a:xfrm>
          <a:off x="1968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92727</xdr:rowOff>
    </xdr:from>
    <xdr:ext cx="469744" cy="259045"/>
    <xdr:sp macro="" textlink="">
      <xdr:nvSpPr>
        <xdr:cNvPr id="89" name="テキスト ボックス 88"/>
        <xdr:cNvSpPr txBox="1"/>
      </xdr:nvSpPr>
      <xdr:spPr>
        <a:xfrm>
          <a:off x="1784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90" name="楕円 89"/>
        <xdr:cNvSpPr/>
      </xdr:nvSpPr>
      <xdr:spPr>
        <a:xfrm>
          <a:off x="1079500" y="5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91" name="テキスト ボックス 90"/>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114135</xdr:rowOff>
    </xdr:from>
    <xdr:to>
      <xdr:col>24</xdr:col>
      <xdr:colOff>63500</xdr:colOff>
      <xdr:row>58</xdr:row>
      <xdr:rowOff>107417</xdr:rowOff>
    </xdr:to>
    <xdr:cxnSp macro="">
      <xdr:nvCxnSpPr>
        <xdr:cNvPr id="121" name="直線コネクタ 120"/>
        <xdr:cNvCxnSpPr/>
      </xdr:nvCxnSpPr>
      <xdr:spPr>
        <a:xfrm>
          <a:off x="3797300" y="8858085"/>
          <a:ext cx="838200" cy="11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114135</xdr:rowOff>
    </xdr:from>
    <xdr:to>
      <xdr:col>19</xdr:col>
      <xdr:colOff>177800</xdr:colOff>
      <xdr:row>58</xdr:row>
      <xdr:rowOff>46469</xdr:rowOff>
    </xdr:to>
    <xdr:cxnSp macro="">
      <xdr:nvCxnSpPr>
        <xdr:cNvPr id="124" name="直線コネクタ 123"/>
        <xdr:cNvCxnSpPr/>
      </xdr:nvCxnSpPr>
      <xdr:spPr>
        <a:xfrm flipV="1">
          <a:off x="2908300" y="8858085"/>
          <a:ext cx="889000" cy="11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46469</xdr:rowOff>
    </xdr:from>
    <xdr:to>
      <xdr:col>15</xdr:col>
      <xdr:colOff>50800</xdr:colOff>
      <xdr:row>58</xdr:row>
      <xdr:rowOff>84024</xdr:rowOff>
    </xdr:to>
    <xdr:cxnSp macro="">
      <xdr:nvCxnSpPr>
        <xdr:cNvPr id="127" name="直線コネクタ 126"/>
        <xdr:cNvCxnSpPr/>
      </xdr:nvCxnSpPr>
      <xdr:spPr>
        <a:xfrm flipV="1">
          <a:off x="2019300" y="99905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140352</xdr:rowOff>
    </xdr:from>
    <xdr:ext cx="534377" cy="259045"/>
    <xdr:sp macro="" textlink="">
      <xdr:nvSpPr>
        <xdr:cNvPr id="129" name="テキスト ボックス 128"/>
        <xdr:cNvSpPr txBox="1"/>
      </xdr:nvSpPr>
      <xdr:spPr>
        <a:xfrm>
          <a:off x="2641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84024</xdr:rowOff>
    </xdr:from>
    <xdr:to>
      <xdr:col>10</xdr:col>
      <xdr:colOff>114300</xdr:colOff>
      <xdr:row>59</xdr:row>
      <xdr:rowOff>30797</xdr:rowOff>
    </xdr:to>
    <xdr:cxnSp macro="">
      <xdr:nvCxnSpPr>
        <xdr:cNvPr id="130" name="直線コネクタ 129"/>
        <xdr:cNvCxnSpPr/>
      </xdr:nvCxnSpPr>
      <xdr:spPr>
        <a:xfrm flipV="1">
          <a:off x="1130300" y="10028124"/>
          <a:ext cx="889000" cy="1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149077</xdr:rowOff>
    </xdr:from>
    <xdr:ext cx="534377" cy="259045"/>
    <xdr:sp macro="" textlink="">
      <xdr:nvSpPr>
        <xdr:cNvPr id="132" name="テキスト ボックス 131"/>
        <xdr:cNvSpPr txBox="1"/>
      </xdr:nvSpPr>
      <xdr:spPr>
        <a:xfrm>
          <a:off x="1752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56617</xdr:rowOff>
    </xdr:from>
    <xdr:to>
      <xdr:col>24</xdr:col>
      <xdr:colOff>114300</xdr:colOff>
      <xdr:row>58</xdr:row>
      <xdr:rowOff>158217</xdr:rowOff>
    </xdr:to>
    <xdr:sp macro="" textlink="">
      <xdr:nvSpPr>
        <xdr:cNvPr id="140" name="楕円 139"/>
        <xdr:cNvSpPr/>
      </xdr:nvSpPr>
      <xdr:spPr>
        <a:xfrm>
          <a:off x="4584700" y="100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142994</xdr:rowOff>
    </xdr:from>
    <xdr:ext cx="534377" cy="259045"/>
    <xdr:sp macro="" textlink="">
      <xdr:nvSpPr>
        <xdr:cNvPr id="141" name="総務費該当値テキスト"/>
        <xdr:cNvSpPr txBox="1"/>
      </xdr:nvSpPr>
      <xdr:spPr>
        <a:xfrm>
          <a:off x="4686300" y="99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63335</xdr:rowOff>
    </xdr:from>
    <xdr:to>
      <xdr:col>20</xdr:col>
      <xdr:colOff>38100</xdr:colOff>
      <xdr:row>51</xdr:row>
      <xdr:rowOff>164935</xdr:rowOff>
    </xdr:to>
    <xdr:sp macro="" textlink="">
      <xdr:nvSpPr>
        <xdr:cNvPr id="142" name="楕円 141"/>
        <xdr:cNvSpPr/>
      </xdr:nvSpPr>
      <xdr:spPr>
        <a:xfrm>
          <a:off x="3746500" y="880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156062</xdr:rowOff>
    </xdr:from>
    <xdr:ext cx="599010" cy="259045"/>
    <xdr:sp macro="" textlink="">
      <xdr:nvSpPr>
        <xdr:cNvPr id="143" name="テキスト ボックス 142"/>
        <xdr:cNvSpPr txBox="1"/>
      </xdr:nvSpPr>
      <xdr:spPr>
        <a:xfrm>
          <a:off x="3497795" y="890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167119</xdr:rowOff>
    </xdr:from>
    <xdr:to>
      <xdr:col>15</xdr:col>
      <xdr:colOff>101600</xdr:colOff>
      <xdr:row>58</xdr:row>
      <xdr:rowOff>97269</xdr:rowOff>
    </xdr:to>
    <xdr:sp macro="" textlink="">
      <xdr:nvSpPr>
        <xdr:cNvPr id="144" name="楕円 143"/>
        <xdr:cNvSpPr/>
      </xdr:nvSpPr>
      <xdr:spPr>
        <a:xfrm>
          <a:off x="2857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113796</xdr:rowOff>
    </xdr:from>
    <xdr:ext cx="534377" cy="259045"/>
    <xdr:sp macro="" textlink="">
      <xdr:nvSpPr>
        <xdr:cNvPr id="145" name="テキスト ボックス 144"/>
        <xdr:cNvSpPr txBox="1"/>
      </xdr:nvSpPr>
      <xdr:spPr>
        <a:xfrm>
          <a:off x="2641111" y="97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33224</xdr:rowOff>
    </xdr:from>
    <xdr:to>
      <xdr:col>10</xdr:col>
      <xdr:colOff>165100</xdr:colOff>
      <xdr:row>58</xdr:row>
      <xdr:rowOff>134824</xdr:rowOff>
    </xdr:to>
    <xdr:sp macro="" textlink="">
      <xdr:nvSpPr>
        <xdr:cNvPr id="146" name="楕円 145"/>
        <xdr:cNvSpPr/>
      </xdr:nvSpPr>
      <xdr:spPr>
        <a:xfrm>
          <a:off x="1968500" y="99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151351</xdr:rowOff>
    </xdr:from>
    <xdr:ext cx="534377" cy="259045"/>
    <xdr:sp macro="" textlink="">
      <xdr:nvSpPr>
        <xdr:cNvPr id="147" name="テキスト ボックス 146"/>
        <xdr:cNvSpPr txBox="1"/>
      </xdr:nvSpPr>
      <xdr:spPr>
        <a:xfrm>
          <a:off x="1752111" y="97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151447</xdr:rowOff>
    </xdr:from>
    <xdr:to>
      <xdr:col>6</xdr:col>
      <xdr:colOff>38100</xdr:colOff>
      <xdr:row>59</xdr:row>
      <xdr:rowOff>81597</xdr:rowOff>
    </xdr:to>
    <xdr:sp macro="" textlink="">
      <xdr:nvSpPr>
        <xdr:cNvPr id="148" name="楕円 147"/>
        <xdr:cNvSpPr/>
      </xdr:nvSpPr>
      <xdr:spPr>
        <a:xfrm>
          <a:off x="1079500" y="100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72724</xdr:rowOff>
    </xdr:from>
    <xdr:ext cx="534377" cy="259045"/>
    <xdr:sp macro="" textlink="">
      <xdr:nvSpPr>
        <xdr:cNvPr id="149" name="テキスト ボックス 148"/>
        <xdr:cNvSpPr txBox="1"/>
      </xdr:nvSpPr>
      <xdr:spPr>
        <a:xfrm>
          <a:off x="863111" y="101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73678</xdr:rowOff>
    </xdr:from>
    <xdr:to>
      <xdr:col>24</xdr:col>
      <xdr:colOff>63500</xdr:colOff>
      <xdr:row>77</xdr:row>
      <xdr:rowOff>98924</xdr:rowOff>
    </xdr:to>
    <xdr:cxnSp macro="">
      <xdr:nvCxnSpPr>
        <xdr:cNvPr id="183" name="直線コネクタ 182"/>
        <xdr:cNvCxnSpPr/>
      </xdr:nvCxnSpPr>
      <xdr:spPr>
        <a:xfrm flipV="1">
          <a:off x="3797300" y="12932428"/>
          <a:ext cx="838200" cy="3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3233</xdr:rowOff>
    </xdr:from>
    <xdr:ext cx="599010" cy="259045"/>
    <xdr:sp macro="" textlink="">
      <xdr:nvSpPr>
        <xdr:cNvPr id="184" name="民生費平均値テキスト"/>
        <xdr:cNvSpPr txBox="1"/>
      </xdr:nvSpPr>
      <xdr:spPr>
        <a:xfrm>
          <a:off x="4686300" y="1286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98924</xdr:rowOff>
    </xdr:from>
    <xdr:to>
      <xdr:col>19</xdr:col>
      <xdr:colOff>177800</xdr:colOff>
      <xdr:row>78</xdr:row>
      <xdr:rowOff>28701</xdr:rowOff>
    </xdr:to>
    <xdr:cxnSp macro="">
      <xdr:nvCxnSpPr>
        <xdr:cNvPr id="186" name="直線コネクタ 185"/>
        <xdr:cNvCxnSpPr/>
      </xdr:nvCxnSpPr>
      <xdr:spPr>
        <a:xfrm flipV="1">
          <a:off x="2908300" y="13300574"/>
          <a:ext cx="889000" cy="10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141876</xdr:rowOff>
    </xdr:from>
    <xdr:ext cx="599010" cy="259045"/>
    <xdr:sp macro="" textlink="">
      <xdr:nvSpPr>
        <xdr:cNvPr id="188" name="テキスト ボックス 187"/>
        <xdr:cNvSpPr txBox="1"/>
      </xdr:nvSpPr>
      <xdr:spPr>
        <a:xfrm>
          <a:off x="3497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28701</xdr:rowOff>
    </xdr:from>
    <xdr:to>
      <xdr:col>15</xdr:col>
      <xdr:colOff>50800</xdr:colOff>
      <xdr:row>78</xdr:row>
      <xdr:rowOff>104666</xdr:rowOff>
    </xdr:to>
    <xdr:cxnSp macro="">
      <xdr:nvCxnSpPr>
        <xdr:cNvPr id="189" name="直線コネクタ 188"/>
        <xdr:cNvCxnSpPr/>
      </xdr:nvCxnSpPr>
      <xdr:spPr>
        <a:xfrm flipV="1">
          <a:off x="2019300" y="13401801"/>
          <a:ext cx="889000" cy="7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104666</xdr:rowOff>
    </xdr:from>
    <xdr:to>
      <xdr:col>10</xdr:col>
      <xdr:colOff>114300</xdr:colOff>
      <xdr:row>78</xdr:row>
      <xdr:rowOff>156074</xdr:rowOff>
    </xdr:to>
    <xdr:cxnSp macro="">
      <xdr:nvCxnSpPr>
        <xdr:cNvPr id="192" name="直線コネクタ 191"/>
        <xdr:cNvCxnSpPr/>
      </xdr:nvCxnSpPr>
      <xdr:spPr>
        <a:xfrm flipV="1">
          <a:off x="1130300" y="13477766"/>
          <a:ext cx="889000" cy="5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22878</xdr:rowOff>
    </xdr:from>
    <xdr:to>
      <xdr:col>24</xdr:col>
      <xdr:colOff>114300</xdr:colOff>
      <xdr:row>75</xdr:row>
      <xdr:rowOff>124478</xdr:rowOff>
    </xdr:to>
    <xdr:sp macro="" textlink="">
      <xdr:nvSpPr>
        <xdr:cNvPr id="202" name="楕円 201"/>
        <xdr:cNvSpPr/>
      </xdr:nvSpPr>
      <xdr:spPr>
        <a:xfrm>
          <a:off x="4584700" y="128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45755</xdr:rowOff>
    </xdr:from>
    <xdr:ext cx="599010" cy="259045"/>
    <xdr:sp macro="" textlink="">
      <xdr:nvSpPr>
        <xdr:cNvPr id="203" name="民生費該当値テキスト"/>
        <xdr:cNvSpPr txBox="1"/>
      </xdr:nvSpPr>
      <xdr:spPr>
        <a:xfrm>
          <a:off x="4686300" y="1273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48124</xdr:rowOff>
    </xdr:from>
    <xdr:to>
      <xdr:col>20</xdr:col>
      <xdr:colOff>38100</xdr:colOff>
      <xdr:row>77</xdr:row>
      <xdr:rowOff>149724</xdr:rowOff>
    </xdr:to>
    <xdr:sp macro="" textlink="">
      <xdr:nvSpPr>
        <xdr:cNvPr id="204" name="楕円 203"/>
        <xdr:cNvSpPr/>
      </xdr:nvSpPr>
      <xdr:spPr>
        <a:xfrm>
          <a:off x="3746500" y="13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140851</xdr:rowOff>
    </xdr:from>
    <xdr:ext cx="599010" cy="259045"/>
    <xdr:sp macro="" textlink="">
      <xdr:nvSpPr>
        <xdr:cNvPr id="205" name="テキスト ボックス 204"/>
        <xdr:cNvSpPr txBox="1"/>
      </xdr:nvSpPr>
      <xdr:spPr>
        <a:xfrm>
          <a:off x="3497795" y="1334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149351</xdr:rowOff>
    </xdr:from>
    <xdr:to>
      <xdr:col>15</xdr:col>
      <xdr:colOff>101600</xdr:colOff>
      <xdr:row>78</xdr:row>
      <xdr:rowOff>79501</xdr:rowOff>
    </xdr:to>
    <xdr:sp macro="" textlink="">
      <xdr:nvSpPr>
        <xdr:cNvPr id="206" name="楕円 205"/>
        <xdr:cNvSpPr/>
      </xdr:nvSpPr>
      <xdr:spPr>
        <a:xfrm>
          <a:off x="2857500" y="133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70628</xdr:rowOff>
    </xdr:from>
    <xdr:ext cx="599010" cy="259045"/>
    <xdr:sp macro="" textlink="">
      <xdr:nvSpPr>
        <xdr:cNvPr id="207" name="テキスト ボックス 206"/>
        <xdr:cNvSpPr txBox="1"/>
      </xdr:nvSpPr>
      <xdr:spPr>
        <a:xfrm>
          <a:off x="2608795" y="1344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53866</xdr:rowOff>
    </xdr:from>
    <xdr:to>
      <xdr:col>10</xdr:col>
      <xdr:colOff>165100</xdr:colOff>
      <xdr:row>78</xdr:row>
      <xdr:rowOff>155466</xdr:rowOff>
    </xdr:to>
    <xdr:sp macro="" textlink="">
      <xdr:nvSpPr>
        <xdr:cNvPr id="208" name="楕円 207"/>
        <xdr:cNvSpPr/>
      </xdr:nvSpPr>
      <xdr:spPr>
        <a:xfrm>
          <a:off x="1968500" y="134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146593</xdr:rowOff>
    </xdr:from>
    <xdr:ext cx="599010" cy="259045"/>
    <xdr:sp macro="" textlink="">
      <xdr:nvSpPr>
        <xdr:cNvPr id="209" name="テキスト ボックス 208"/>
        <xdr:cNvSpPr txBox="1"/>
      </xdr:nvSpPr>
      <xdr:spPr>
        <a:xfrm>
          <a:off x="1719795" y="1351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105274</xdr:rowOff>
    </xdr:from>
    <xdr:to>
      <xdr:col>6</xdr:col>
      <xdr:colOff>38100</xdr:colOff>
      <xdr:row>79</xdr:row>
      <xdr:rowOff>35424</xdr:rowOff>
    </xdr:to>
    <xdr:sp macro="" textlink="">
      <xdr:nvSpPr>
        <xdr:cNvPr id="210" name="楕円 209"/>
        <xdr:cNvSpPr/>
      </xdr:nvSpPr>
      <xdr:spPr>
        <a:xfrm>
          <a:off x="1079500" y="134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26551</xdr:rowOff>
    </xdr:from>
    <xdr:ext cx="599010" cy="259045"/>
    <xdr:sp macro="" textlink="">
      <xdr:nvSpPr>
        <xdr:cNvPr id="211" name="テキスト ボックス 210"/>
        <xdr:cNvSpPr txBox="1"/>
      </xdr:nvSpPr>
      <xdr:spPr>
        <a:xfrm>
          <a:off x="830795" y="1357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6" name="直線コネクタ 235"/>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7" name="衛生費最小値テキスト"/>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8" name="直線コネクタ 237"/>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9" name="衛生費最大値テキスト"/>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40" name="直線コネクタ 239"/>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16027</xdr:rowOff>
    </xdr:from>
    <xdr:to>
      <xdr:col>24</xdr:col>
      <xdr:colOff>63500</xdr:colOff>
      <xdr:row>97</xdr:row>
      <xdr:rowOff>127433</xdr:rowOff>
    </xdr:to>
    <xdr:cxnSp macro="">
      <xdr:nvCxnSpPr>
        <xdr:cNvPr id="241" name="直線コネクタ 240"/>
        <xdr:cNvCxnSpPr/>
      </xdr:nvCxnSpPr>
      <xdr:spPr>
        <a:xfrm flipV="1">
          <a:off x="3797300" y="16475227"/>
          <a:ext cx="838200" cy="28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58780</xdr:rowOff>
    </xdr:from>
    <xdr:ext cx="534377" cy="259045"/>
    <xdr:sp macro="" textlink="">
      <xdr:nvSpPr>
        <xdr:cNvPr id="242" name="衛生費平均値テキスト"/>
        <xdr:cNvSpPr txBox="1"/>
      </xdr:nvSpPr>
      <xdr:spPr>
        <a:xfrm>
          <a:off x="4686300" y="16003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43" name="フローチャート: 判断 242"/>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127433</xdr:rowOff>
    </xdr:from>
    <xdr:to>
      <xdr:col>19</xdr:col>
      <xdr:colOff>177800</xdr:colOff>
      <xdr:row>98</xdr:row>
      <xdr:rowOff>64109</xdr:rowOff>
    </xdr:to>
    <xdr:cxnSp macro="">
      <xdr:nvCxnSpPr>
        <xdr:cNvPr id="244" name="直線コネクタ 243"/>
        <xdr:cNvCxnSpPr/>
      </xdr:nvCxnSpPr>
      <xdr:spPr>
        <a:xfrm flipV="1">
          <a:off x="2908300" y="16758083"/>
          <a:ext cx="889000" cy="10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5" name="フローチャート: 判断 244"/>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6" name="テキスト ボックス 245"/>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140043</xdr:rowOff>
    </xdr:from>
    <xdr:to>
      <xdr:col>15</xdr:col>
      <xdr:colOff>50800</xdr:colOff>
      <xdr:row>98</xdr:row>
      <xdr:rowOff>64109</xdr:rowOff>
    </xdr:to>
    <xdr:cxnSp macro="">
      <xdr:nvCxnSpPr>
        <xdr:cNvPr id="247" name="直線コネクタ 246"/>
        <xdr:cNvCxnSpPr/>
      </xdr:nvCxnSpPr>
      <xdr:spPr>
        <a:xfrm>
          <a:off x="2019300" y="16770693"/>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8" name="フローチャート: 判断 247"/>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27119</xdr:rowOff>
    </xdr:from>
    <xdr:ext cx="534377" cy="259045"/>
    <xdr:sp macro="" textlink="">
      <xdr:nvSpPr>
        <xdr:cNvPr id="249" name="テキスト ボックス 248"/>
        <xdr:cNvSpPr txBox="1"/>
      </xdr:nvSpPr>
      <xdr:spPr>
        <a:xfrm>
          <a:off x="2641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140043</xdr:rowOff>
    </xdr:from>
    <xdr:to>
      <xdr:col>10</xdr:col>
      <xdr:colOff>114300</xdr:colOff>
      <xdr:row>98</xdr:row>
      <xdr:rowOff>62281</xdr:rowOff>
    </xdr:to>
    <xdr:cxnSp macro="">
      <xdr:nvCxnSpPr>
        <xdr:cNvPr id="250" name="直線コネクタ 249"/>
        <xdr:cNvCxnSpPr/>
      </xdr:nvCxnSpPr>
      <xdr:spPr>
        <a:xfrm flipV="1">
          <a:off x="1130300" y="16770693"/>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51" name="フローチャート: 判断 250"/>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155515</xdr:rowOff>
    </xdr:from>
    <xdr:ext cx="534377" cy="259045"/>
    <xdr:sp macro="" textlink="">
      <xdr:nvSpPr>
        <xdr:cNvPr id="252" name="テキスト ボックス 251"/>
        <xdr:cNvSpPr txBox="1"/>
      </xdr:nvSpPr>
      <xdr:spPr>
        <a:xfrm>
          <a:off x="1752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53" name="フローチャート: 判断 252"/>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11270</xdr:rowOff>
    </xdr:from>
    <xdr:ext cx="534377" cy="259045"/>
    <xdr:sp macro="" textlink="">
      <xdr:nvSpPr>
        <xdr:cNvPr id="254" name="テキスト ボックス 253"/>
        <xdr:cNvSpPr txBox="1"/>
      </xdr:nvSpPr>
      <xdr:spPr>
        <a:xfrm>
          <a:off x="863111" y="162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136677</xdr:rowOff>
    </xdr:from>
    <xdr:to>
      <xdr:col>24</xdr:col>
      <xdr:colOff>114300</xdr:colOff>
      <xdr:row>96</xdr:row>
      <xdr:rowOff>66827</xdr:rowOff>
    </xdr:to>
    <xdr:sp macro="" textlink="">
      <xdr:nvSpPr>
        <xdr:cNvPr id="260" name="楕円 259"/>
        <xdr:cNvSpPr/>
      </xdr:nvSpPr>
      <xdr:spPr>
        <a:xfrm>
          <a:off x="45847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115104</xdr:rowOff>
    </xdr:from>
    <xdr:ext cx="534377" cy="259045"/>
    <xdr:sp macro="" textlink="">
      <xdr:nvSpPr>
        <xdr:cNvPr id="261" name="衛生費該当値テキスト"/>
        <xdr:cNvSpPr txBox="1"/>
      </xdr:nvSpPr>
      <xdr:spPr>
        <a:xfrm>
          <a:off x="4686300" y="164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76633</xdr:rowOff>
    </xdr:from>
    <xdr:to>
      <xdr:col>20</xdr:col>
      <xdr:colOff>38100</xdr:colOff>
      <xdr:row>98</xdr:row>
      <xdr:rowOff>6783</xdr:rowOff>
    </xdr:to>
    <xdr:sp macro="" textlink="">
      <xdr:nvSpPr>
        <xdr:cNvPr id="262" name="楕円 261"/>
        <xdr:cNvSpPr/>
      </xdr:nvSpPr>
      <xdr:spPr>
        <a:xfrm>
          <a:off x="3746500" y="16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169360</xdr:rowOff>
    </xdr:from>
    <xdr:ext cx="534377" cy="259045"/>
    <xdr:sp macro="" textlink="">
      <xdr:nvSpPr>
        <xdr:cNvPr id="263" name="テキスト ボックス 262"/>
        <xdr:cNvSpPr txBox="1"/>
      </xdr:nvSpPr>
      <xdr:spPr>
        <a:xfrm>
          <a:off x="3530111" y="168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13309</xdr:rowOff>
    </xdr:from>
    <xdr:to>
      <xdr:col>15</xdr:col>
      <xdr:colOff>101600</xdr:colOff>
      <xdr:row>98</xdr:row>
      <xdr:rowOff>114909</xdr:rowOff>
    </xdr:to>
    <xdr:sp macro="" textlink="">
      <xdr:nvSpPr>
        <xdr:cNvPr id="264" name="楕円 263"/>
        <xdr:cNvSpPr/>
      </xdr:nvSpPr>
      <xdr:spPr>
        <a:xfrm>
          <a:off x="2857500" y="168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106036</xdr:rowOff>
    </xdr:from>
    <xdr:ext cx="534377" cy="259045"/>
    <xdr:sp macro="" textlink="">
      <xdr:nvSpPr>
        <xdr:cNvPr id="265" name="テキスト ボックス 264"/>
        <xdr:cNvSpPr txBox="1"/>
      </xdr:nvSpPr>
      <xdr:spPr>
        <a:xfrm>
          <a:off x="2641111" y="169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89243</xdr:rowOff>
    </xdr:from>
    <xdr:to>
      <xdr:col>10</xdr:col>
      <xdr:colOff>165100</xdr:colOff>
      <xdr:row>98</xdr:row>
      <xdr:rowOff>19393</xdr:rowOff>
    </xdr:to>
    <xdr:sp macro="" textlink="">
      <xdr:nvSpPr>
        <xdr:cNvPr id="266" name="楕円 265"/>
        <xdr:cNvSpPr/>
      </xdr:nvSpPr>
      <xdr:spPr>
        <a:xfrm>
          <a:off x="1968500" y="167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10520</xdr:rowOff>
    </xdr:from>
    <xdr:ext cx="534377" cy="259045"/>
    <xdr:sp macro="" textlink="">
      <xdr:nvSpPr>
        <xdr:cNvPr id="267" name="テキスト ボックス 266"/>
        <xdr:cNvSpPr txBox="1"/>
      </xdr:nvSpPr>
      <xdr:spPr>
        <a:xfrm>
          <a:off x="1752111" y="168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11481</xdr:rowOff>
    </xdr:from>
    <xdr:to>
      <xdr:col>6</xdr:col>
      <xdr:colOff>38100</xdr:colOff>
      <xdr:row>98</xdr:row>
      <xdr:rowOff>113081</xdr:rowOff>
    </xdr:to>
    <xdr:sp macro="" textlink="">
      <xdr:nvSpPr>
        <xdr:cNvPr id="268" name="楕円 267"/>
        <xdr:cNvSpPr/>
      </xdr:nvSpPr>
      <xdr:spPr>
        <a:xfrm>
          <a:off x="1079500" y="16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104208</xdr:rowOff>
    </xdr:from>
    <xdr:ext cx="534377" cy="259045"/>
    <xdr:sp macro="" textlink="">
      <xdr:nvSpPr>
        <xdr:cNvPr id="269" name="テキスト ボックス 268"/>
        <xdr:cNvSpPr txBox="1"/>
      </xdr:nvSpPr>
      <xdr:spPr>
        <a:xfrm>
          <a:off x="863111" y="169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5" name="直線コネクタ 294"/>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6" name="労働費最小値テキスト"/>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7" name="直線コネクタ 296"/>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8" name="労働費最大値テキスト"/>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9" name="直線コネクタ 298"/>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106063</xdr:rowOff>
    </xdr:from>
    <xdr:to>
      <xdr:col>55</xdr:col>
      <xdr:colOff>0</xdr:colOff>
      <xdr:row>38</xdr:row>
      <xdr:rowOff>107043</xdr:rowOff>
    </xdr:to>
    <xdr:cxnSp macro="">
      <xdr:nvCxnSpPr>
        <xdr:cNvPr id="300" name="直線コネクタ 299"/>
        <xdr:cNvCxnSpPr/>
      </xdr:nvCxnSpPr>
      <xdr:spPr>
        <a:xfrm>
          <a:off x="9639300" y="662116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301" name="労働費平均値テキスト"/>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2" name="フローチャート: 判断 301"/>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106063</xdr:rowOff>
    </xdr:from>
    <xdr:to>
      <xdr:col>50</xdr:col>
      <xdr:colOff>114300</xdr:colOff>
      <xdr:row>38</xdr:row>
      <xdr:rowOff>117820</xdr:rowOff>
    </xdr:to>
    <xdr:cxnSp macro="">
      <xdr:nvCxnSpPr>
        <xdr:cNvPr id="303" name="直線コネクタ 302"/>
        <xdr:cNvCxnSpPr/>
      </xdr:nvCxnSpPr>
      <xdr:spPr>
        <a:xfrm flipV="1">
          <a:off x="8750300" y="6621163"/>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4" name="フローチャート: 判断 303"/>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5" name="テキスト ボックス 304"/>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117820</xdr:rowOff>
    </xdr:from>
    <xdr:to>
      <xdr:col>45</xdr:col>
      <xdr:colOff>177800</xdr:colOff>
      <xdr:row>38</xdr:row>
      <xdr:rowOff>118473</xdr:rowOff>
    </xdr:to>
    <xdr:cxnSp macro="">
      <xdr:nvCxnSpPr>
        <xdr:cNvPr id="306" name="直線コネクタ 305"/>
        <xdr:cNvCxnSpPr/>
      </xdr:nvCxnSpPr>
      <xdr:spPr>
        <a:xfrm flipV="1">
          <a:off x="7861300" y="66329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7" name="フローチャート: 判断 306"/>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8" name="テキスト ボックス 307"/>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109003</xdr:rowOff>
    </xdr:from>
    <xdr:to>
      <xdr:col>41</xdr:col>
      <xdr:colOff>50800</xdr:colOff>
      <xdr:row>38</xdr:row>
      <xdr:rowOff>118473</xdr:rowOff>
    </xdr:to>
    <xdr:cxnSp macro="">
      <xdr:nvCxnSpPr>
        <xdr:cNvPr id="309" name="直線コネクタ 308"/>
        <xdr:cNvCxnSpPr/>
      </xdr:nvCxnSpPr>
      <xdr:spPr>
        <a:xfrm>
          <a:off x="6972300" y="662410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10" name="フローチャート: 判断 309"/>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11" name="テキスト ボックス 310"/>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2" name="フローチャート: 判断 311"/>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3" name="テキスト ボックス 312"/>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56243</xdr:rowOff>
    </xdr:from>
    <xdr:to>
      <xdr:col>55</xdr:col>
      <xdr:colOff>50800</xdr:colOff>
      <xdr:row>38</xdr:row>
      <xdr:rowOff>157843</xdr:rowOff>
    </xdr:to>
    <xdr:sp macro="" textlink="">
      <xdr:nvSpPr>
        <xdr:cNvPr id="319" name="楕円 318"/>
        <xdr:cNvSpPr/>
      </xdr:nvSpPr>
      <xdr:spPr>
        <a:xfrm>
          <a:off x="104267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142620</xdr:rowOff>
    </xdr:from>
    <xdr:ext cx="378565" cy="259045"/>
    <xdr:sp macro="" textlink="">
      <xdr:nvSpPr>
        <xdr:cNvPr id="320" name="労働費該当値テキスト"/>
        <xdr:cNvSpPr txBox="1"/>
      </xdr:nvSpPr>
      <xdr:spPr>
        <a:xfrm>
          <a:off x="10528300" y="6486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55263</xdr:rowOff>
    </xdr:from>
    <xdr:to>
      <xdr:col>50</xdr:col>
      <xdr:colOff>165100</xdr:colOff>
      <xdr:row>38</xdr:row>
      <xdr:rowOff>156863</xdr:rowOff>
    </xdr:to>
    <xdr:sp macro="" textlink="">
      <xdr:nvSpPr>
        <xdr:cNvPr id="321" name="楕円 320"/>
        <xdr:cNvSpPr/>
      </xdr:nvSpPr>
      <xdr:spPr>
        <a:xfrm>
          <a:off x="9588500" y="65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147990</xdr:rowOff>
    </xdr:from>
    <xdr:ext cx="378565" cy="259045"/>
    <xdr:sp macro="" textlink="">
      <xdr:nvSpPr>
        <xdr:cNvPr id="322" name="テキスト ボックス 321"/>
        <xdr:cNvSpPr txBox="1"/>
      </xdr:nvSpPr>
      <xdr:spPr>
        <a:xfrm>
          <a:off x="9450017" y="666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67020</xdr:rowOff>
    </xdr:from>
    <xdr:to>
      <xdr:col>46</xdr:col>
      <xdr:colOff>38100</xdr:colOff>
      <xdr:row>38</xdr:row>
      <xdr:rowOff>168620</xdr:rowOff>
    </xdr:to>
    <xdr:sp macro="" textlink="">
      <xdr:nvSpPr>
        <xdr:cNvPr id="323" name="楕円 322"/>
        <xdr:cNvSpPr/>
      </xdr:nvSpPr>
      <xdr:spPr>
        <a:xfrm>
          <a:off x="8699500" y="65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159747</xdr:rowOff>
    </xdr:from>
    <xdr:ext cx="378565" cy="259045"/>
    <xdr:sp macro="" textlink="">
      <xdr:nvSpPr>
        <xdr:cNvPr id="324" name="テキスト ボックス 323"/>
        <xdr:cNvSpPr txBox="1"/>
      </xdr:nvSpPr>
      <xdr:spPr>
        <a:xfrm>
          <a:off x="8561017" y="667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67673</xdr:rowOff>
    </xdr:from>
    <xdr:to>
      <xdr:col>41</xdr:col>
      <xdr:colOff>101600</xdr:colOff>
      <xdr:row>38</xdr:row>
      <xdr:rowOff>169273</xdr:rowOff>
    </xdr:to>
    <xdr:sp macro="" textlink="">
      <xdr:nvSpPr>
        <xdr:cNvPr id="325" name="楕円 324"/>
        <xdr:cNvSpPr/>
      </xdr:nvSpPr>
      <xdr:spPr>
        <a:xfrm>
          <a:off x="7810500" y="65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160400</xdr:rowOff>
    </xdr:from>
    <xdr:ext cx="378565" cy="259045"/>
    <xdr:sp macro="" textlink="">
      <xdr:nvSpPr>
        <xdr:cNvPr id="326" name="テキスト ボックス 325"/>
        <xdr:cNvSpPr txBox="1"/>
      </xdr:nvSpPr>
      <xdr:spPr>
        <a:xfrm>
          <a:off x="7672017" y="667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27" name="楕円 326"/>
        <xdr:cNvSpPr/>
      </xdr:nvSpPr>
      <xdr:spPr>
        <a:xfrm>
          <a:off x="6921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150930</xdr:rowOff>
    </xdr:from>
    <xdr:ext cx="378565" cy="259045"/>
    <xdr:sp macro="" textlink="">
      <xdr:nvSpPr>
        <xdr:cNvPr id="328" name="テキスト ボックス 327"/>
        <xdr:cNvSpPr txBox="1"/>
      </xdr:nvSpPr>
      <xdr:spPr>
        <a:xfrm>
          <a:off x="6783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0" name="テキスト ボックス 33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50" name="直線コネクタ 349"/>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51" name="農林水産業費最小値テキスト"/>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2" name="直線コネクタ 351"/>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3" name="農林水産業費最大値テキスト"/>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4" name="直線コネクタ 353"/>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36464</xdr:rowOff>
    </xdr:from>
    <xdr:to>
      <xdr:col>55</xdr:col>
      <xdr:colOff>0</xdr:colOff>
      <xdr:row>57</xdr:row>
      <xdr:rowOff>58913</xdr:rowOff>
    </xdr:to>
    <xdr:cxnSp macro="">
      <xdr:nvCxnSpPr>
        <xdr:cNvPr id="355" name="直線コネクタ 354"/>
        <xdr:cNvCxnSpPr/>
      </xdr:nvCxnSpPr>
      <xdr:spPr>
        <a:xfrm>
          <a:off x="9639300" y="9809114"/>
          <a:ext cx="8382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6" name="農林水産業費平均値テキスト"/>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7" name="フローチャート: 判断 356"/>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36464</xdr:rowOff>
    </xdr:from>
    <xdr:to>
      <xdr:col>50</xdr:col>
      <xdr:colOff>114300</xdr:colOff>
      <xdr:row>57</xdr:row>
      <xdr:rowOff>46614</xdr:rowOff>
    </xdr:to>
    <xdr:cxnSp macro="">
      <xdr:nvCxnSpPr>
        <xdr:cNvPr id="358" name="直線コネクタ 357"/>
        <xdr:cNvCxnSpPr/>
      </xdr:nvCxnSpPr>
      <xdr:spPr>
        <a:xfrm flipV="1">
          <a:off x="8750300" y="980911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9" name="フローチャート: 判断 358"/>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121825</xdr:rowOff>
    </xdr:from>
    <xdr:ext cx="469744" cy="259045"/>
    <xdr:sp macro="" textlink="">
      <xdr:nvSpPr>
        <xdr:cNvPr id="360" name="テキスト ボックス 359"/>
        <xdr:cNvSpPr txBox="1"/>
      </xdr:nvSpPr>
      <xdr:spPr>
        <a:xfrm>
          <a:off x="9404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37653</xdr:rowOff>
    </xdr:from>
    <xdr:to>
      <xdr:col>45</xdr:col>
      <xdr:colOff>177800</xdr:colOff>
      <xdr:row>57</xdr:row>
      <xdr:rowOff>46614</xdr:rowOff>
    </xdr:to>
    <xdr:cxnSp macro="">
      <xdr:nvCxnSpPr>
        <xdr:cNvPr id="361" name="直線コネクタ 360"/>
        <xdr:cNvCxnSpPr/>
      </xdr:nvCxnSpPr>
      <xdr:spPr>
        <a:xfrm>
          <a:off x="7861300" y="981030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2" name="フローチャート: 判断 361"/>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125163</xdr:rowOff>
    </xdr:from>
    <xdr:ext cx="469744" cy="259045"/>
    <xdr:sp macro="" textlink="">
      <xdr:nvSpPr>
        <xdr:cNvPr id="363" name="テキスト ボックス 362"/>
        <xdr:cNvSpPr txBox="1"/>
      </xdr:nvSpPr>
      <xdr:spPr>
        <a:xfrm>
          <a:off x="8515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37653</xdr:rowOff>
    </xdr:from>
    <xdr:to>
      <xdr:col>41</xdr:col>
      <xdr:colOff>50800</xdr:colOff>
      <xdr:row>57</xdr:row>
      <xdr:rowOff>48946</xdr:rowOff>
    </xdr:to>
    <xdr:cxnSp macro="">
      <xdr:nvCxnSpPr>
        <xdr:cNvPr id="364" name="直線コネクタ 363"/>
        <xdr:cNvCxnSpPr/>
      </xdr:nvCxnSpPr>
      <xdr:spPr>
        <a:xfrm flipV="1">
          <a:off x="6972300" y="9810303"/>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5" name="フローチャート: 判断 364"/>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116202</xdr:rowOff>
    </xdr:from>
    <xdr:ext cx="469744" cy="259045"/>
    <xdr:sp macro="" textlink="">
      <xdr:nvSpPr>
        <xdr:cNvPr id="366" name="テキスト ボックス 365"/>
        <xdr:cNvSpPr txBox="1"/>
      </xdr:nvSpPr>
      <xdr:spPr>
        <a:xfrm>
          <a:off x="7626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7" name="フローチャート: 判断 366"/>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123562</xdr:rowOff>
    </xdr:from>
    <xdr:ext cx="469744" cy="259045"/>
    <xdr:sp macro="" textlink="">
      <xdr:nvSpPr>
        <xdr:cNvPr id="368" name="テキスト ボックス 367"/>
        <xdr:cNvSpPr txBox="1"/>
      </xdr:nvSpPr>
      <xdr:spPr>
        <a:xfrm>
          <a:off x="6737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8113</xdr:rowOff>
    </xdr:from>
    <xdr:to>
      <xdr:col>55</xdr:col>
      <xdr:colOff>50800</xdr:colOff>
      <xdr:row>57</xdr:row>
      <xdr:rowOff>109713</xdr:rowOff>
    </xdr:to>
    <xdr:sp macro="" textlink="">
      <xdr:nvSpPr>
        <xdr:cNvPr id="374" name="楕円 373"/>
        <xdr:cNvSpPr/>
      </xdr:nvSpPr>
      <xdr:spPr>
        <a:xfrm>
          <a:off x="10426700" y="9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30990</xdr:rowOff>
    </xdr:from>
    <xdr:ext cx="469744" cy="259045"/>
    <xdr:sp macro="" textlink="">
      <xdr:nvSpPr>
        <xdr:cNvPr id="375" name="農林水産業費該当値テキスト"/>
        <xdr:cNvSpPr txBox="1"/>
      </xdr:nvSpPr>
      <xdr:spPr>
        <a:xfrm>
          <a:off x="10528300" y="963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157114</xdr:rowOff>
    </xdr:from>
    <xdr:to>
      <xdr:col>50</xdr:col>
      <xdr:colOff>165100</xdr:colOff>
      <xdr:row>57</xdr:row>
      <xdr:rowOff>87264</xdr:rowOff>
    </xdr:to>
    <xdr:sp macro="" textlink="">
      <xdr:nvSpPr>
        <xdr:cNvPr id="376" name="楕円 375"/>
        <xdr:cNvSpPr/>
      </xdr:nvSpPr>
      <xdr:spPr>
        <a:xfrm>
          <a:off x="9588500" y="9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103791</xdr:rowOff>
    </xdr:from>
    <xdr:ext cx="469744" cy="259045"/>
    <xdr:sp macro="" textlink="">
      <xdr:nvSpPr>
        <xdr:cNvPr id="377" name="テキスト ボックス 376"/>
        <xdr:cNvSpPr txBox="1"/>
      </xdr:nvSpPr>
      <xdr:spPr>
        <a:xfrm>
          <a:off x="9404428" y="953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167264</xdr:rowOff>
    </xdr:from>
    <xdr:to>
      <xdr:col>46</xdr:col>
      <xdr:colOff>38100</xdr:colOff>
      <xdr:row>57</xdr:row>
      <xdr:rowOff>97414</xdr:rowOff>
    </xdr:to>
    <xdr:sp macro="" textlink="">
      <xdr:nvSpPr>
        <xdr:cNvPr id="378" name="楕円 377"/>
        <xdr:cNvSpPr/>
      </xdr:nvSpPr>
      <xdr:spPr>
        <a:xfrm>
          <a:off x="8699500" y="97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113941</xdr:rowOff>
    </xdr:from>
    <xdr:ext cx="469744" cy="259045"/>
    <xdr:sp macro="" textlink="">
      <xdr:nvSpPr>
        <xdr:cNvPr id="379" name="テキスト ボックス 378"/>
        <xdr:cNvSpPr txBox="1"/>
      </xdr:nvSpPr>
      <xdr:spPr>
        <a:xfrm>
          <a:off x="8515428" y="95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158303</xdr:rowOff>
    </xdr:from>
    <xdr:to>
      <xdr:col>41</xdr:col>
      <xdr:colOff>101600</xdr:colOff>
      <xdr:row>57</xdr:row>
      <xdr:rowOff>88453</xdr:rowOff>
    </xdr:to>
    <xdr:sp macro="" textlink="">
      <xdr:nvSpPr>
        <xdr:cNvPr id="380" name="楕円 379"/>
        <xdr:cNvSpPr/>
      </xdr:nvSpPr>
      <xdr:spPr>
        <a:xfrm>
          <a:off x="7810500" y="97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104980</xdr:rowOff>
    </xdr:from>
    <xdr:ext cx="469744" cy="259045"/>
    <xdr:sp macro="" textlink="">
      <xdr:nvSpPr>
        <xdr:cNvPr id="381" name="テキスト ボックス 380"/>
        <xdr:cNvSpPr txBox="1"/>
      </xdr:nvSpPr>
      <xdr:spPr>
        <a:xfrm>
          <a:off x="7626428" y="95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169596</xdr:rowOff>
    </xdr:from>
    <xdr:to>
      <xdr:col>36</xdr:col>
      <xdr:colOff>165100</xdr:colOff>
      <xdr:row>57</xdr:row>
      <xdr:rowOff>99746</xdr:rowOff>
    </xdr:to>
    <xdr:sp macro="" textlink="">
      <xdr:nvSpPr>
        <xdr:cNvPr id="382" name="楕円 381"/>
        <xdr:cNvSpPr/>
      </xdr:nvSpPr>
      <xdr:spPr>
        <a:xfrm>
          <a:off x="6921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116273</xdr:rowOff>
    </xdr:from>
    <xdr:ext cx="469744" cy="259045"/>
    <xdr:sp macro="" textlink="">
      <xdr:nvSpPr>
        <xdr:cNvPr id="383" name="テキスト ボックス 382"/>
        <xdr:cNvSpPr txBox="1"/>
      </xdr:nvSpPr>
      <xdr:spPr>
        <a:xfrm>
          <a:off x="6737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7" name="直線コネクタ 406"/>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8" name="商工費最小値テキスト"/>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9" name="直線コネクタ 408"/>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10" name="商工費最大値テキスト"/>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11" name="直線コネクタ 410"/>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120193</xdr:rowOff>
    </xdr:from>
    <xdr:to>
      <xdr:col>55</xdr:col>
      <xdr:colOff>0</xdr:colOff>
      <xdr:row>76</xdr:row>
      <xdr:rowOff>120841</xdr:rowOff>
    </xdr:to>
    <xdr:cxnSp macro="">
      <xdr:nvCxnSpPr>
        <xdr:cNvPr id="412" name="直線コネクタ 411"/>
        <xdr:cNvCxnSpPr/>
      </xdr:nvCxnSpPr>
      <xdr:spPr>
        <a:xfrm>
          <a:off x="9639300" y="12636043"/>
          <a:ext cx="838200" cy="5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90188</xdr:rowOff>
    </xdr:from>
    <xdr:ext cx="534377" cy="259045"/>
    <xdr:sp macro="" textlink="">
      <xdr:nvSpPr>
        <xdr:cNvPr id="413" name="商工費平均値テキスト"/>
        <xdr:cNvSpPr txBox="1"/>
      </xdr:nvSpPr>
      <xdr:spPr>
        <a:xfrm>
          <a:off x="10528300" y="13120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4" name="フローチャート: 判断 413"/>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120193</xdr:rowOff>
    </xdr:from>
    <xdr:to>
      <xdr:col>50</xdr:col>
      <xdr:colOff>114300</xdr:colOff>
      <xdr:row>77</xdr:row>
      <xdr:rowOff>482</xdr:rowOff>
    </xdr:to>
    <xdr:cxnSp macro="">
      <xdr:nvCxnSpPr>
        <xdr:cNvPr id="415" name="直線コネクタ 414"/>
        <xdr:cNvCxnSpPr/>
      </xdr:nvCxnSpPr>
      <xdr:spPr>
        <a:xfrm flipV="1">
          <a:off x="8750300" y="12636043"/>
          <a:ext cx="889000" cy="5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6" name="フローチャート: 判断 415"/>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72889</xdr:rowOff>
    </xdr:from>
    <xdr:ext cx="534377" cy="259045"/>
    <xdr:sp macro="" textlink="">
      <xdr:nvSpPr>
        <xdr:cNvPr id="417" name="テキスト ボックス 416"/>
        <xdr:cNvSpPr txBox="1"/>
      </xdr:nvSpPr>
      <xdr:spPr>
        <a:xfrm>
          <a:off x="9372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482</xdr:rowOff>
    </xdr:from>
    <xdr:to>
      <xdr:col>45</xdr:col>
      <xdr:colOff>177800</xdr:colOff>
      <xdr:row>77</xdr:row>
      <xdr:rowOff>65787</xdr:rowOff>
    </xdr:to>
    <xdr:cxnSp macro="">
      <xdr:nvCxnSpPr>
        <xdr:cNvPr id="418" name="直線コネクタ 417"/>
        <xdr:cNvCxnSpPr/>
      </xdr:nvCxnSpPr>
      <xdr:spPr>
        <a:xfrm flipV="1">
          <a:off x="7861300" y="13202132"/>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9" name="フローチャート: 判断 418"/>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121200</xdr:rowOff>
    </xdr:from>
    <xdr:ext cx="469744" cy="259045"/>
    <xdr:sp macro="" textlink="">
      <xdr:nvSpPr>
        <xdr:cNvPr id="420" name="テキスト ボックス 419"/>
        <xdr:cNvSpPr txBox="1"/>
      </xdr:nvSpPr>
      <xdr:spPr>
        <a:xfrm>
          <a:off x="8515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65787</xdr:rowOff>
    </xdr:from>
    <xdr:to>
      <xdr:col>41</xdr:col>
      <xdr:colOff>50800</xdr:colOff>
      <xdr:row>77</xdr:row>
      <xdr:rowOff>77178</xdr:rowOff>
    </xdr:to>
    <xdr:cxnSp macro="">
      <xdr:nvCxnSpPr>
        <xdr:cNvPr id="421" name="直線コネクタ 420"/>
        <xdr:cNvCxnSpPr/>
      </xdr:nvCxnSpPr>
      <xdr:spPr>
        <a:xfrm flipV="1">
          <a:off x="6972300" y="13267437"/>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2" name="フローチャート: 判断 421"/>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140288</xdr:rowOff>
    </xdr:from>
    <xdr:ext cx="469744" cy="259045"/>
    <xdr:sp macro="" textlink="">
      <xdr:nvSpPr>
        <xdr:cNvPr id="423" name="テキスト ボックス 422"/>
        <xdr:cNvSpPr txBox="1"/>
      </xdr:nvSpPr>
      <xdr:spPr>
        <a:xfrm>
          <a:off x="7626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4" name="フローチャート: 判断 423"/>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5" name="テキスト ボックス 424"/>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70041</xdr:rowOff>
    </xdr:from>
    <xdr:to>
      <xdr:col>55</xdr:col>
      <xdr:colOff>50800</xdr:colOff>
      <xdr:row>77</xdr:row>
      <xdr:rowOff>191</xdr:rowOff>
    </xdr:to>
    <xdr:sp macro="" textlink="">
      <xdr:nvSpPr>
        <xdr:cNvPr id="431" name="楕円 430"/>
        <xdr:cNvSpPr/>
      </xdr:nvSpPr>
      <xdr:spPr>
        <a:xfrm>
          <a:off x="10426700" y="131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92918</xdr:rowOff>
    </xdr:from>
    <xdr:ext cx="534377" cy="259045"/>
    <xdr:sp macro="" textlink="">
      <xdr:nvSpPr>
        <xdr:cNvPr id="432" name="商工費該当値テキスト"/>
        <xdr:cNvSpPr txBox="1"/>
      </xdr:nvSpPr>
      <xdr:spPr>
        <a:xfrm>
          <a:off x="10528300" y="129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69393</xdr:rowOff>
    </xdr:from>
    <xdr:to>
      <xdr:col>50</xdr:col>
      <xdr:colOff>165100</xdr:colOff>
      <xdr:row>73</xdr:row>
      <xdr:rowOff>170993</xdr:rowOff>
    </xdr:to>
    <xdr:sp macro="" textlink="">
      <xdr:nvSpPr>
        <xdr:cNvPr id="433" name="楕円 432"/>
        <xdr:cNvSpPr/>
      </xdr:nvSpPr>
      <xdr:spPr>
        <a:xfrm>
          <a:off x="9588500" y="125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16070</xdr:rowOff>
    </xdr:from>
    <xdr:ext cx="534377" cy="259045"/>
    <xdr:sp macro="" textlink="">
      <xdr:nvSpPr>
        <xdr:cNvPr id="434" name="テキスト ボックス 433"/>
        <xdr:cNvSpPr txBox="1"/>
      </xdr:nvSpPr>
      <xdr:spPr>
        <a:xfrm>
          <a:off x="9372111" y="123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121132</xdr:rowOff>
    </xdr:from>
    <xdr:to>
      <xdr:col>46</xdr:col>
      <xdr:colOff>38100</xdr:colOff>
      <xdr:row>77</xdr:row>
      <xdr:rowOff>51282</xdr:rowOff>
    </xdr:to>
    <xdr:sp macro="" textlink="">
      <xdr:nvSpPr>
        <xdr:cNvPr id="435" name="楕円 434"/>
        <xdr:cNvSpPr/>
      </xdr:nvSpPr>
      <xdr:spPr>
        <a:xfrm>
          <a:off x="8699500" y="131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67810</xdr:rowOff>
    </xdr:from>
    <xdr:ext cx="534377" cy="259045"/>
    <xdr:sp macro="" textlink="">
      <xdr:nvSpPr>
        <xdr:cNvPr id="436" name="テキスト ボックス 435"/>
        <xdr:cNvSpPr txBox="1"/>
      </xdr:nvSpPr>
      <xdr:spPr>
        <a:xfrm>
          <a:off x="8483111" y="129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14987</xdr:rowOff>
    </xdr:from>
    <xdr:to>
      <xdr:col>41</xdr:col>
      <xdr:colOff>101600</xdr:colOff>
      <xdr:row>77</xdr:row>
      <xdr:rowOff>116587</xdr:rowOff>
    </xdr:to>
    <xdr:sp macro="" textlink="">
      <xdr:nvSpPr>
        <xdr:cNvPr id="437" name="楕円 436"/>
        <xdr:cNvSpPr/>
      </xdr:nvSpPr>
      <xdr:spPr>
        <a:xfrm>
          <a:off x="7810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133114</xdr:rowOff>
    </xdr:from>
    <xdr:ext cx="469744" cy="259045"/>
    <xdr:sp macro="" textlink="">
      <xdr:nvSpPr>
        <xdr:cNvPr id="438" name="テキスト ボックス 437"/>
        <xdr:cNvSpPr txBox="1"/>
      </xdr:nvSpPr>
      <xdr:spPr>
        <a:xfrm>
          <a:off x="7626428" y="1299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26378</xdr:rowOff>
    </xdr:from>
    <xdr:to>
      <xdr:col>36</xdr:col>
      <xdr:colOff>165100</xdr:colOff>
      <xdr:row>77</xdr:row>
      <xdr:rowOff>127978</xdr:rowOff>
    </xdr:to>
    <xdr:sp macro="" textlink="">
      <xdr:nvSpPr>
        <xdr:cNvPr id="439" name="楕円 438"/>
        <xdr:cNvSpPr/>
      </xdr:nvSpPr>
      <xdr:spPr>
        <a:xfrm>
          <a:off x="6921500" y="132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119105</xdr:rowOff>
    </xdr:from>
    <xdr:ext cx="469744" cy="259045"/>
    <xdr:sp macro="" textlink="">
      <xdr:nvSpPr>
        <xdr:cNvPr id="440" name="テキスト ボックス 439"/>
        <xdr:cNvSpPr txBox="1"/>
      </xdr:nvSpPr>
      <xdr:spPr>
        <a:xfrm>
          <a:off x="6737428" y="133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5" name="直線コネクタ 464"/>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6" name="土木費最小値テキスト"/>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7" name="直線コネクタ 466"/>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8" name="土木費最大値テキスト"/>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9" name="直線コネクタ 468"/>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83141</xdr:rowOff>
    </xdr:from>
    <xdr:to>
      <xdr:col>55</xdr:col>
      <xdr:colOff>0</xdr:colOff>
      <xdr:row>97</xdr:row>
      <xdr:rowOff>88798</xdr:rowOff>
    </xdr:to>
    <xdr:cxnSp macro="">
      <xdr:nvCxnSpPr>
        <xdr:cNvPr id="470" name="直線コネクタ 469"/>
        <xdr:cNvCxnSpPr/>
      </xdr:nvCxnSpPr>
      <xdr:spPr>
        <a:xfrm flipV="1">
          <a:off x="9639300" y="16713791"/>
          <a:ext cx="8382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71" name="土木費平均値テキスト"/>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2" name="フローチャート: 判断 471"/>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75692</xdr:rowOff>
    </xdr:from>
    <xdr:to>
      <xdr:col>50</xdr:col>
      <xdr:colOff>114300</xdr:colOff>
      <xdr:row>97</xdr:row>
      <xdr:rowOff>88798</xdr:rowOff>
    </xdr:to>
    <xdr:cxnSp macro="">
      <xdr:nvCxnSpPr>
        <xdr:cNvPr id="473" name="直線コネクタ 472"/>
        <xdr:cNvCxnSpPr/>
      </xdr:nvCxnSpPr>
      <xdr:spPr>
        <a:xfrm>
          <a:off x="8750300" y="16706342"/>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4" name="フローチャート: 判断 473"/>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5" name="テキスト ボックス 474"/>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160255</xdr:rowOff>
    </xdr:from>
    <xdr:to>
      <xdr:col>45</xdr:col>
      <xdr:colOff>177800</xdr:colOff>
      <xdr:row>97</xdr:row>
      <xdr:rowOff>75692</xdr:rowOff>
    </xdr:to>
    <xdr:cxnSp macro="">
      <xdr:nvCxnSpPr>
        <xdr:cNvPr id="476" name="直線コネクタ 475"/>
        <xdr:cNvCxnSpPr/>
      </xdr:nvCxnSpPr>
      <xdr:spPr>
        <a:xfrm>
          <a:off x="7861300" y="16619455"/>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7" name="フローチャート: 判断 476"/>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8" name="テキスト ボックス 477"/>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160255</xdr:rowOff>
    </xdr:from>
    <xdr:to>
      <xdr:col>41</xdr:col>
      <xdr:colOff>50800</xdr:colOff>
      <xdr:row>97</xdr:row>
      <xdr:rowOff>70853</xdr:rowOff>
    </xdr:to>
    <xdr:cxnSp macro="">
      <xdr:nvCxnSpPr>
        <xdr:cNvPr id="479" name="直線コネクタ 478"/>
        <xdr:cNvCxnSpPr/>
      </xdr:nvCxnSpPr>
      <xdr:spPr>
        <a:xfrm flipV="1">
          <a:off x="6972300" y="16619455"/>
          <a:ext cx="889000" cy="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80" name="フローチャート: 判断 479"/>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81" name="テキスト ボックス 480"/>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2" name="フローチャート: 判断 481"/>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83" name="テキスト ボックス 482"/>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32341</xdr:rowOff>
    </xdr:from>
    <xdr:to>
      <xdr:col>55</xdr:col>
      <xdr:colOff>50800</xdr:colOff>
      <xdr:row>97</xdr:row>
      <xdr:rowOff>133941</xdr:rowOff>
    </xdr:to>
    <xdr:sp macro="" textlink="">
      <xdr:nvSpPr>
        <xdr:cNvPr id="489" name="楕円 488"/>
        <xdr:cNvSpPr/>
      </xdr:nvSpPr>
      <xdr:spPr>
        <a:xfrm>
          <a:off x="10426700" y="166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10768</xdr:rowOff>
    </xdr:from>
    <xdr:ext cx="534377" cy="259045"/>
    <xdr:sp macro="" textlink="">
      <xdr:nvSpPr>
        <xdr:cNvPr id="490" name="土木費該当値テキスト"/>
        <xdr:cNvSpPr txBox="1"/>
      </xdr:nvSpPr>
      <xdr:spPr>
        <a:xfrm>
          <a:off x="10528300" y="166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37998</xdr:rowOff>
    </xdr:from>
    <xdr:to>
      <xdr:col>50</xdr:col>
      <xdr:colOff>165100</xdr:colOff>
      <xdr:row>97</xdr:row>
      <xdr:rowOff>139598</xdr:rowOff>
    </xdr:to>
    <xdr:sp macro="" textlink="">
      <xdr:nvSpPr>
        <xdr:cNvPr id="491" name="楕円 490"/>
        <xdr:cNvSpPr/>
      </xdr:nvSpPr>
      <xdr:spPr>
        <a:xfrm>
          <a:off x="9588500" y="1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130725</xdr:rowOff>
    </xdr:from>
    <xdr:ext cx="534377" cy="259045"/>
    <xdr:sp macro="" textlink="">
      <xdr:nvSpPr>
        <xdr:cNvPr id="492" name="テキスト ボックス 491"/>
        <xdr:cNvSpPr txBox="1"/>
      </xdr:nvSpPr>
      <xdr:spPr>
        <a:xfrm>
          <a:off x="9372111" y="167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24892</xdr:rowOff>
    </xdr:from>
    <xdr:to>
      <xdr:col>46</xdr:col>
      <xdr:colOff>38100</xdr:colOff>
      <xdr:row>97</xdr:row>
      <xdr:rowOff>126492</xdr:rowOff>
    </xdr:to>
    <xdr:sp macro="" textlink="">
      <xdr:nvSpPr>
        <xdr:cNvPr id="493" name="楕円 492"/>
        <xdr:cNvSpPr/>
      </xdr:nvSpPr>
      <xdr:spPr>
        <a:xfrm>
          <a:off x="8699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117619</xdr:rowOff>
    </xdr:from>
    <xdr:ext cx="534377" cy="259045"/>
    <xdr:sp macro="" textlink="">
      <xdr:nvSpPr>
        <xdr:cNvPr id="494" name="テキスト ボックス 493"/>
        <xdr:cNvSpPr txBox="1"/>
      </xdr:nvSpPr>
      <xdr:spPr>
        <a:xfrm>
          <a:off x="8483111" y="167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109455</xdr:rowOff>
    </xdr:from>
    <xdr:to>
      <xdr:col>41</xdr:col>
      <xdr:colOff>101600</xdr:colOff>
      <xdr:row>97</xdr:row>
      <xdr:rowOff>39605</xdr:rowOff>
    </xdr:to>
    <xdr:sp macro="" textlink="">
      <xdr:nvSpPr>
        <xdr:cNvPr id="495" name="楕円 494"/>
        <xdr:cNvSpPr/>
      </xdr:nvSpPr>
      <xdr:spPr>
        <a:xfrm>
          <a:off x="7810500" y="165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30732</xdr:rowOff>
    </xdr:from>
    <xdr:ext cx="534377" cy="259045"/>
    <xdr:sp macro="" textlink="">
      <xdr:nvSpPr>
        <xdr:cNvPr id="496" name="テキスト ボックス 495"/>
        <xdr:cNvSpPr txBox="1"/>
      </xdr:nvSpPr>
      <xdr:spPr>
        <a:xfrm>
          <a:off x="7594111" y="166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20053</xdr:rowOff>
    </xdr:from>
    <xdr:to>
      <xdr:col>36</xdr:col>
      <xdr:colOff>165100</xdr:colOff>
      <xdr:row>97</xdr:row>
      <xdr:rowOff>121653</xdr:rowOff>
    </xdr:to>
    <xdr:sp macro="" textlink="">
      <xdr:nvSpPr>
        <xdr:cNvPr id="497" name="楕円 496"/>
        <xdr:cNvSpPr/>
      </xdr:nvSpPr>
      <xdr:spPr>
        <a:xfrm>
          <a:off x="6921500" y="166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112780</xdr:rowOff>
    </xdr:from>
    <xdr:ext cx="534377" cy="259045"/>
    <xdr:sp macro="" textlink="">
      <xdr:nvSpPr>
        <xdr:cNvPr id="498" name="テキスト ボックス 497"/>
        <xdr:cNvSpPr txBox="1"/>
      </xdr:nvSpPr>
      <xdr:spPr>
        <a:xfrm>
          <a:off x="6705111" y="167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3" name="直線コネクタ 522"/>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4" name="消防費最小値テキスト"/>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5" name="直線コネクタ 524"/>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6" name="消防費最大値テキスト"/>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7" name="直線コネクタ 526"/>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16256</xdr:rowOff>
    </xdr:from>
    <xdr:to>
      <xdr:col>85</xdr:col>
      <xdr:colOff>127000</xdr:colOff>
      <xdr:row>36</xdr:row>
      <xdr:rowOff>68707</xdr:rowOff>
    </xdr:to>
    <xdr:cxnSp macro="">
      <xdr:nvCxnSpPr>
        <xdr:cNvPr id="528" name="直線コネクタ 527"/>
        <xdr:cNvCxnSpPr/>
      </xdr:nvCxnSpPr>
      <xdr:spPr>
        <a:xfrm>
          <a:off x="15481300" y="6017006"/>
          <a:ext cx="838200" cy="2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9" name="消防費平均値テキスト"/>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30" name="フローチャート: 判断 529"/>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16256</xdr:rowOff>
    </xdr:from>
    <xdr:to>
      <xdr:col>81</xdr:col>
      <xdr:colOff>50800</xdr:colOff>
      <xdr:row>36</xdr:row>
      <xdr:rowOff>112014</xdr:rowOff>
    </xdr:to>
    <xdr:cxnSp macro="">
      <xdr:nvCxnSpPr>
        <xdr:cNvPr id="531" name="直線コネクタ 530"/>
        <xdr:cNvCxnSpPr/>
      </xdr:nvCxnSpPr>
      <xdr:spPr>
        <a:xfrm flipV="1">
          <a:off x="14592300" y="6017006"/>
          <a:ext cx="889000" cy="2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2" name="フローチャート: 判断 531"/>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33" name="テキスト ボックス 532"/>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14732</xdr:rowOff>
    </xdr:from>
    <xdr:to>
      <xdr:col>76</xdr:col>
      <xdr:colOff>114300</xdr:colOff>
      <xdr:row>36</xdr:row>
      <xdr:rowOff>112014</xdr:rowOff>
    </xdr:to>
    <xdr:cxnSp macro="">
      <xdr:nvCxnSpPr>
        <xdr:cNvPr id="534" name="直線コネクタ 533"/>
        <xdr:cNvCxnSpPr/>
      </xdr:nvCxnSpPr>
      <xdr:spPr>
        <a:xfrm>
          <a:off x="13703300" y="6186932"/>
          <a:ext cx="88900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5" name="フローチャート: 判断 534"/>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6" name="テキスト ボックス 535"/>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164211</xdr:rowOff>
    </xdr:from>
    <xdr:to>
      <xdr:col>71</xdr:col>
      <xdr:colOff>177800</xdr:colOff>
      <xdr:row>36</xdr:row>
      <xdr:rowOff>14732</xdr:rowOff>
    </xdr:to>
    <xdr:cxnSp macro="">
      <xdr:nvCxnSpPr>
        <xdr:cNvPr id="537" name="直線コネクタ 536"/>
        <xdr:cNvCxnSpPr/>
      </xdr:nvCxnSpPr>
      <xdr:spPr>
        <a:xfrm>
          <a:off x="12814300" y="6164961"/>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8" name="フローチャート: 判断 537"/>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118635</xdr:rowOff>
    </xdr:from>
    <xdr:ext cx="534377" cy="259045"/>
    <xdr:sp macro="" textlink="">
      <xdr:nvSpPr>
        <xdr:cNvPr id="539" name="テキスト ボックス 538"/>
        <xdr:cNvSpPr txBox="1"/>
      </xdr:nvSpPr>
      <xdr:spPr>
        <a:xfrm>
          <a:off x="13436111" y="62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40" name="フローチャート: 判断 539"/>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41" name="テキスト ボックス 540"/>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17907</xdr:rowOff>
    </xdr:from>
    <xdr:to>
      <xdr:col>85</xdr:col>
      <xdr:colOff>177800</xdr:colOff>
      <xdr:row>36</xdr:row>
      <xdr:rowOff>119507</xdr:rowOff>
    </xdr:to>
    <xdr:sp macro="" textlink="">
      <xdr:nvSpPr>
        <xdr:cNvPr id="547" name="楕円 546"/>
        <xdr:cNvSpPr/>
      </xdr:nvSpPr>
      <xdr:spPr>
        <a:xfrm>
          <a:off x="16268700" y="61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167784</xdr:rowOff>
    </xdr:from>
    <xdr:ext cx="534377" cy="259045"/>
    <xdr:sp macro="" textlink="">
      <xdr:nvSpPr>
        <xdr:cNvPr id="548" name="消防費該当値テキスト"/>
        <xdr:cNvSpPr txBox="1"/>
      </xdr:nvSpPr>
      <xdr:spPr>
        <a:xfrm>
          <a:off x="16370300" y="61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136906</xdr:rowOff>
    </xdr:from>
    <xdr:to>
      <xdr:col>81</xdr:col>
      <xdr:colOff>101600</xdr:colOff>
      <xdr:row>35</xdr:row>
      <xdr:rowOff>67056</xdr:rowOff>
    </xdr:to>
    <xdr:sp macro="" textlink="">
      <xdr:nvSpPr>
        <xdr:cNvPr id="549" name="楕円 548"/>
        <xdr:cNvSpPr/>
      </xdr:nvSpPr>
      <xdr:spPr>
        <a:xfrm>
          <a:off x="15430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83583</xdr:rowOff>
    </xdr:from>
    <xdr:ext cx="534377" cy="259045"/>
    <xdr:sp macro="" textlink="">
      <xdr:nvSpPr>
        <xdr:cNvPr id="550" name="テキスト ボックス 549"/>
        <xdr:cNvSpPr txBox="1"/>
      </xdr:nvSpPr>
      <xdr:spPr>
        <a:xfrm>
          <a:off x="15214111" y="57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61214</xdr:rowOff>
    </xdr:from>
    <xdr:to>
      <xdr:col>76</xdr:col>
      <xdr:colOff>165100</xdr:colOff>
      <xdr:row>36</xdr:row>
      <xdr:rowOff>162814</xdr:rowOff>
    </xdr:to>
    <xdr:sp macro="" textlink="">
      <xdr:nvSpPr>
        <xdr:cNvPr id="551" name="楕円 550"/>
        <xdr:cNvSpPr/>
      </xdr:nvSpPr>
      <xdr:spPr>
        <a:xfrm>
          <a:off x="14541500" y="62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153941</xdr:rowOff>
    </xdr:from>
    <xdr:ext cx="534377" cy="259045"/>
    <xdr:sp macro="" textlink="">
      <xdr:nvSpPr>
        <xdr:cNvPr id="552" name="テキスト ボックス 551"/>
        <xdr:cNvSpPr txBox="1"/>
      </xdr:nvSpPr>
      <xdr:spPr>
        <a:xfrm>
          <a:off x="14325111" y="63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135382</xdr:rowOff>
    </xdr:from>
    <xdr:to>
      <xdr:col>72</xdr:col>
      <xdr:colOff>38100</xdr:colOff>
      <xdr:row>36</xdr:row>
      <xdr:rowOff>65532</xdr:rowOff>
    </xdr:to>
    <xdr:sp macro="" textlink="">
      <xdr:nvSpPr>
        <xdr:cNvPr id="553" name="楕円 552"/>
        <xdr:cNvSpPr/>
      </xdr:nvSpPr>
      <xdr:spPr>
        <a:xfrm>
          <a:off x="136525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82059</xdr:rowOff>
    </xdr:from>
    <xdr:ext cx="534377" cy="259045"/>
    <xdr:sp macro="" textlink="">
      <xdr:nvSpPr>
        <xdr:cNvPr id="554" name="テキスト ボックス 553"/>
        <xdr:cNvSpPr txBox="1"/>
      </xdr:nvSpPr>
      <xdr:spPr>
        <a:xfrm>
          <a:off x="13436111" y="59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113411</xdr:rowOff>
    </xdr:from>
    <xdr:to>
      <xdr:col>67</xdr:col>
      <xdr:colOff>101600</xdr:colOff>
      <xdr:row>36</xdr:row>
      <xdr:rowOff>43561</xdr:rowOff>
    </xdr:to>
    <xdr:sp macro="" textlink="">
      <xdr:nvSpPr>
        <xdr:cNvPr id="555" name="楕円 554"/>
        <xdr:cNvSpPr/>
      </xdr:nvSpPr>
      <xdr:spPr>
        <a:xfrm>
          <a:off x="12763500" y="61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60088</xdr:rowOff>
    </xdr:from>
    <xdr:ext cx="534377" cy="259045"/>
    <xdr:sp macro="" textlink="">
      <xdr:nvSpPr>
        <xdr:cNvPr id="556" name="テキスト ボックス 555"/>
        <xdr:cNvSpPr txBox="1"/>
      </xdr:nvSpPr>
      <xdr:spPr>
        <a:xfrm>
          <a:off x="12547111" y="5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9" name="直線コネクタ 578"/>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80" name="教育費最小値テキスト"/>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81" name="直線コネクタ 580"/>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2" name="教育費最大値テキスト"/>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3" name="直線コネクタ 582"/>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57450</xdr:rowOff>
    </xdr:from>
    <xdr:to>
      <xdr:col>85</xdr:col>
      <xdr:colOff>127000</xdr:colOff>
      <xdr:row>56</xdr:row>
      <xdr:rowOff>114371</xdr:rowOff>
    </xdr:to>
    <xdr:cxnSp macro="">
      <xdr:nvCxnSpPr>
        <xdr:cNvPr id="584" name="直線コネクタ 583"/>
        <xdr:cNvCxnSpPr/>
      </xdr:nvCxnSpPr>
      <xdr:spPr>
        <a:xfrm>
          <a:off x="15481300" y="9658650"/>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147713</xdr:rowOff>
    </xdr:from>
    <xdr:ext cx="534377" cy="259045"/>
    <xdr:sp macro="" textlink="">
      <xdr:nvSpPr>
        <xdr:cNvPr id="585" name="教育費平均値テキスト"/>
        <xdr:cNvSpPr txBox="1"/>
      </xdr:nvSpPr>
      <xdr:spPr>
        <a:xfrm>
          <a:off x="16370300" y="9234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6" name="フローチャート: 判断 585"/>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57450</xdr:rowOff>
    </xdr:from>
    <xdr:to>
      <xdr:col>81</xdr:col>
      <xdr:colOff>50800</xdr:colOff>
      <xdr:row>58</xdr:row>
      <xdr:rowOff>83145</xdr:rowOff>
    </xdr:to>
    <xdr:cxnSp macro="">
      <xdr:nvCxnSpPr>
        <xdr:cNvPr id="587" name="直線コネクタ 586"/>
        <xdr:cNvCxnSpPr/>
      </xdr:nvCxnSpPr>
      <xdr:spPr>
        <a:xfrm flipV="1">
          <a:off x="14592300" y="9658650"/>
          <a:ext cx="889000" cy="36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8" name="フローチャート: 判断 587"/>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9" name="テキスト ボックス 588"/>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14884</xdr:rowOff>
    </xdr:from>
    <xdr:to>
      <xdr:col>76</xdr:col>
      <xdr:colOff>114300</xdr:colOff>
      <xdr:row>58</xdr:row>
      <xdr:rowOff>83145</xdr:rowOff>
    </xdr:to>
    <xdr:cxnSp macro="">
      <xdr:nvCxnSpPr>
        <xdr:cNvPr id="590" name="直線コネクタ 589"/>
        <xdr:cNvCxnSpPr/>
      </xdr:nvCxnSpPr>
      <xdr:spPr>
        <a:xfrm>
          <a:off x="13703300" y="9958984"/>
          <a:ext cx="889000" cy="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91" name="フローチャート: 判断 590"/>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92" name="テキスト ボックス 591"/>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158766</xdr:rowOff>
    </xdr:from>
    <xdr:to>
      <xdr:col>71</xdr:col>
      <xdr:colOff>177800</xdr:colOff>
      <xdr:row>58</xdr:row>
      <xdr:rowOff>14884</xdr:rowOff>
    </xdr:to>
    <xdr:cxnSp macro="">
      <xdr:nvCxnSpPr>
        <xdr:cNvPr id="593" name="直線コネクタ 592"/>
        <xdr:cNvCxnSpPr/>
      </xdr:nvCxnSpPr>
      <xdr:spPr>
        <a:xfrm>
          <a:off x="12814300" y="9931416"/>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4" name="フローチャート: 判断 593"/>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5" name="テキスト ボックス 594"/>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6" name="フローチャート: 判断 595"/>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7" name="テキスト ボックス 596"/>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63571</xdr:rowOff>
    </xdr:from>
    <xdr:to>
      <xdr:col>85</xdr:col>
      <xdr:colOff>177800</xdr:colOff>
      <xdr:row>56</xdr:row>
      <xdr:rowOff>165171</xdr:rowOff>
    </xdr:to>
    <xdr:sp macro="" textlink="">
      <xdr:nvSpPr>
        <xdr:cNvPr id="603" name="楕円 602"/>
        <xdr:cNvSpPr/>
      </xdr:nvSpPr>
      <xdr:spPr>
        <a:xfrm>
          <a:off x="16268700" y="96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41998</xdr:rowOff>
    </xdr:from>
    <xdr:ext cx="534377" cy="259045"/>
    <xdr:sp macro="" textlink="">
      <xdr:nvSpPr>
        <xdr:cNvPr id="604" name="教育費該当値テキスト"/>
        <xdr:cNvSpPr txBox="1"/>
      </xdr:nvSpPr>
      <xdr:spPr>
        <a:xfrm>
          <a:off x="16370300" y="96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6650</xdr:rowOff>
    </xdr:from>
    <xdr:to>
      <xdr:col>81</xdr:col>
      <xdr:colOff>101600</xdr:colOff>
      <xdr:row>56</xdr:row>
      <xdr:rowOff>108250</xdr:rowOff>
    </xdr:to>
    <xdr:sp macro="" textlink="">
      <xdr:nvSpPr>
        <xdr:cNvPr id="605" name="楕円 604"/>
        <xdr:cNvSpPr/>
      </xdr:nvSpPr>
      <xdr:spPr>
        <a:xfrm>
          <a:off x="15430500" y="96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99377</xdr:rowOff>
    </xdr:from>
    <xdr:ext cx="534377" cy="259045"/>
    <xdr:sp macro="" textlink="">
      <xdr:nvSpPr>
        <xdr:cNvPr id="606" name="テキスト ボックス 605"/>
        <xdr:cNvSpPr txBox="1"/>
      </xdr:nvSpPr>
      <xdr:spPr>
        <a:xfrm>
          <a:off x="15214111" y="970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32345</xdr:rowOff>
    </xdr:from>
    <xdr:to>
      <xdr:col>76</xdr:col>
      <xdr:colOff>165100</xdr:colOff>
      <xdr:row>58</xdr:row>
      <xdr:rowOff>133945</xdr:rowOff>
    </xdr:to>
    <xdr:sp macro="" textlink="">
      <xdr:nvSpPr>
        <xdr:cNvPr id="607" name="楕円 606"/>
        <xdr:cNvSpPr/>
      </xdr:nvSpPr>
      <xdr:spPr>
        <a:xfrm>
          <a:off x="14541500" y="99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125072</xdr:rowOff>
    </xdr:from>
    <xdr:ext cx="534377" cy="259045"/>
    <xdr:sp macro="" textlink="">
      <xdr:nvSpPr>
        <xdr:cNvPr id="608" name="テキスト ボックス 607"/>
        <xdr:cNvSpPr txBox="1"/>
      </xdr:nvSpPr>
      <xdr:spPr>
        <a:xfrm>
          <a:off x="14325111" y="1006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135534</xdr:rowOff>
    </xdr:from>
    <xdr:to>
      <xdr:col>72</xdr:col>
      <xdr:colOff>38100</xdr:colOff>
      <xdr:row>58</xdr:row>
      <xdr:rowOff>65684</xdr:rowOff>
    </xdr:to>
    <xdr:sp macro="" textlink="">
      <xdr:nvSpPr>
        <xdr:cNvPr id="609" name="楕円 608"/>
        <xdr:cNvSpPr/>
      </xdr:nvSpPr>
      <xdr:spPr>
        <a:xfrm>
          <a:off x="13652500" y="99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56811</xdr:rowOff>
    </xdr:from>
    <xdr:ext cx="534377" cy="259045"/>
    <xdr:sp macro="" textlink="">
      <xdr:nvSpPr>
        <xdr:cNvPr id="610" name="テキスト ボックス 609"/>
        <xdr:cNvSpPr txBox="1"/>
      </xdr:nvSpPr>
      <xdr:spPr>
        <a:xfrm>
          <a:off x="13436111"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107966</xdr:rowOff>
    </xdr:from>
    <xdr:to>
      <xdr:col>67</xdr:col>
      <xdr:colOff>101600</xdr:colOff>
      <xdr:row>58</xdr:row>
      <xdr:rowOff>38116</xdr:rowOff>
    </xdr:to>
    <xdr:sp macro="" textlink="">
      <xdr:nvSpPr>
        <xdr:cNvPr id="611" name="楕円 610"/>
        <xdr:cNvSpPr/>
      </xdr:nvSpPr>
      <xdr:spPr>
        <a:xfrm>
          <a:off x="12763500" y="98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29243</xdr:rowOff>
    </xdr:from>
    <xdr:ext cx="534377" cy="259045"/>
    <xdr:sp macro="" textlink="">
      <xdr:nvSpPr>
        <xdr:cNvPr id="612" name="テキスト ボックス 611"/>
        <xdr:cNvSpPr txBox="1"/>
      </xdr:nvSpPr>
      <xdr:spPr>
        <a:xfrm>
          <a:off x="12547111" y="99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4" name="直線コネクタ 633"/>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7" name="災害復旧費最大値テキスト"/>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8" name="直線コネクタ 637"/>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109296</xdr:rowOff>
    </xdr:from>
    <xdr:to>
      <xdr:col>85</xdr:col>
      <xdr:colOff>127000</xdr:colOff>
      <xdr:row>78</xdr:row>
      <xdr:rowOff>139700</xdr:rowOff>
    </xdr:to>
    <xdr:cxnSp macro="">
      <xdr:nvCxnSpPr>
        <xdr:cNvPr id="639" name="直線コネクタ 638"/>
        <xdr:cNvCxnSpPr/>
      </xdr:nvCxnSpPr>
      <xdr:spPr>
        <a:xfrm>
          <a:off x="15481300" y="13482396"/>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40" name="災害復旧費平均値テキスト"/>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41" name="フローチャート: 判断 640"/>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168960</xdr:rowOff>
    </xdr:from>
    <xdr:to>
      <xdr:col>81</xdr:col>
      <xdr:colOff>50800</xdr:colOff>
      <xdr:row>78</xdr:row>
      <xdr:rowOff>109296</xdr:rowOff>
    </xdr:to>
    <xdr:cxnSp macro="">
      <xdr:nvCxnSpPr>
        <xdr:cNvPr id="642" name="直線コネクタ 641"/>
        <xdr:cNvCxnSpPr/>
      </xdr:nvCxnSpPr>
      <xdr:spPr>
        <a:xfrm>
          <a:off x="14592300" y="1337061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3" name="フローチャート: 判断 642"/>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4" name="テキスト ボックス 643"/>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168960</xdr:rowOff>
    </xdr:from>
    <xdr:to>
      <xdr:col>76</xdr:col>
      <xdr:colOff>114300</xdr:colOff>
      <xdr:row>78</xdr:row>
      <xdr:rowOff>139700</xdr:rowOff>
    </xdr:to>
    <xdr:cxnSp macro="">
      <xdr:nvCxnSpPr>
        <xdr:cNvPr id="645" name="直線コネクタ 644"/>
        <xdr:cNvCxnSpPr/>
      </xdr:nvCxnSpPr>
      <xdr:spPr>
        <a:xfrm flipV="1">
          <a:off x="13703300" y="13370610"/>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6" name="フローチャート: 判断 645"/>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7" name="テキスト ボックス 646"/>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9" name="フローチャート: 判断 648"/>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50" name="テキスト ボックス 649"/>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51" name="フローチャート: 判断 650"/>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2" name="テキスト ボックス 651"/>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58496</xdr:rowOff>
    </xdr:from>
    <xdr:to>
      <xdr:col>81</xdr:col>
      <xdr:colOff>101600</xdr:colOff>
      <xdr:row>78</xdr:row>
      <xdr:rowOff>160096</xdr:rowOff>
    </xdr:to>
    <xdr:sp macro="" textlink="">
      <xdr:nvSpPr>
        <xdr:cNvPr id="660" name="楕円 659"/>
        <xdr:cNvSpPr/>
      </xdr:nvSpPr>
      <xdr:spPr>
        <a:xfrm>
          <a:off x="15430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151223</xdr:rowOff>
    </xdr:from>
    <xdr:ext cx="378565" cy="259045"/>
    <xdr:sp macro="" textlink="">
      <xdr:nvSpPr>
        <xdr:cNvPr id="661" name="テキスト ボックス 660"/>
        <xdr:cNvSpPr txBox="1"/>
      </xdr:nvSpPr>
      <xdr:spPr>
        <a:xfrm>
          <a:off x="15292017" y="1352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118160</xdr:rowOff>
    </xdr:from>
    <xdr:to>
      <xdr:col>76</xdr:col>
      <xdr:colOff>165100</xdr:colOff>
      <xdr:row>78</xdr:row>
      <xdr:rowOff>48310</xdr:rowOff>
    </xdr:to>
    <xdr:sp macro="" textlink="">
      <xdr:nvSpPr>
        <xdr:cNvPr id="662" name="楕円 661"/>
        <xdr:cNvSpPr/>
      </xdr:nvSpPr>
      <xdr:spPr>
        <a:xfrm>
          <a:off x="14541500" y="13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39437</xdr:rowOff>
    </xdr:from>
    <xdr:ext cx="378565" cy="259045"/>
    <xdr:sp macro="" textlink="">
      <xdr:nvSpPr>
        <xdr:cNvPr id="663" name="テキスト ボックス 662"/>
        <xdr:cNvSpPr txBox="1"/>
      </xdr:nvSpPr>
      <xdr:spPr>
        <a:xfrm>
          <a:off x="14403017" y="13412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90" name="直線コネクタ 689"/>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91" name="公債費最小値テキスト"/>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2" name="直線コネクタ 691"/>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3" name="公債費最大値テキスト"/>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4" name="直線コネクタ 693"/>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95191</xdr:rowOff>
    </xdr:from>
    <xdr:to>
      <xdr:col>85</xdr:col>
      <xdr:colOff>127000</xdr:colOff>
      <xdr:row>98</xdr:row>
      <xdr:rowOff>98689</xdr:rowOff>
    </xdr:to>
    <xdr:cxnSp macro="">
      <xdr:nvCxnSpPr>
        <xdr:cNvPr id="695" name="直線コネクタ 694"/>
        <xdr:cNvCxnSpPr/>
      </xdr:nvCxnSpPr>
      <xdr:spPr>
        <a:xfrm>
          <a:off x="15481300" y="16897291"/>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696" name="公債費平均値テキスト"/>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7" name="フローチャート: 判断 696"/>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95191</xdr:rowOff>
    </xdr:from>
    <xdr:to>
      <xdr:col>81</xdr:col>
      <xdr:colOff>50800</xdr:colOff>
      <xdr:row>98</xdr:row>
      <xdr:rowOff>96997</xdr:rowOff>
    </xdr:to>
    <xdr:cxnSp macro="">
      <xdr:nvCxnSpPr>
        <xdr:cNvPr id="698" name="直線コネクタ 697"/>
        <xdr:cNvCxnSpPr/>
      </xdr:nvCxnSpPr>
      <xdr:spPr>
        <a:xfrm flipV="1">
          <a:off x="14592300" y="1689729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9" name="フローチャート: 判断 698"/>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700" name="テキスト ボックス 699"/>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67805</xdr:rowOff>
    </xdr:from>
    <xdr:to>
      <xdr:col>76</xdr:col>
      <xdr:colOff>114300</xdr:colOff>
      <xdr:row>98</xdr:row>
      <xdr:rowOff>96997</xdr:rowOff>
    </xdr:to>
    <xdr:cxnSp macro="">
      <xdr:nvCxnSpPr>
        <xdr:cNvPr id="701" name="直線コネクタ 700"/>
        <xdr:cNvCxnSpPr/>
      </xdr:nvCxnSpPr>
      <xdr:spPr>
        <a:xfrm>
          <a:off x="13703300" y="16869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2" name="フローチャート: 判断 701"/>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703" name="テキスト ボックス 702"/>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50226</xdr:rowOff>
    </xdr:from>
    <xdr:to>
      <xdr:col>71</xdr:col>
      <xdr:colOff>177800</xdr:colOff>
      <xdr:row>98</xdr:row>
      <xdr:rowOff>67805</xdr:rowOff>
    </xdr:to>
    <xdr:cxnSp macro="">
      <xdr:nvCxnSpPr>
        <xdr:cNvPr id="704" name="直線コネクタ 703"/>
        <xdr:cNvCxnSpPr/>
      </xdr:nvCxnSpPr>
      <xdr:spPr>
        <a:xfrm>
          <a:off x="12814300" y="16852326"/>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5" name="フローチャート: 判断 704"/>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6" name="テキスト ボックス 705"/>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7" name="フローチャート: 判断 706"/>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8" name="テキスト ボックス 707"/>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47889</xdr:rowOff>
    </xdr:from>
    <xdr:to>
      <xdr:col>85</xdr:col>
      <xdr:colOff>177800</xdr:colOff>
      <xdr:row>98</xdr:row>
      <xdr:rowOff>149489</xdr:rowOff>
    </xdr:to>
    <xdr:sp macro="" textlink="">
      <xdr:nvSpPr>
        <xdr:cNvPr id="714" name="楕円 713"/>
        <xdr:cNvSpPr/>
      </xdr:nvSpPr>
      <xdr:spPr>
        <a:xfrm>
          <a:off x="16268700" y="168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134266</xdr:rowOff>
    </xdr:from>
    <xdr:ext cx="534377" cy="259045"/>
    <xdr:sp macro="" textlink="">
      <xdr:nvSpPr>
        <xdr:cNvPr id="715" name="公債費該当値テキスト"/>
        <xdr:cNvSpPr txBox="1"/>
      </xdr:nvSpPr>
      <xdr:spPr>
        <a:xfrm>
          <a:off x="16370300" y="167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44391</xdr:rowOff>
    </xdr:from>
    <xdr:to>
      <xdr:col>81</xdr:col>
      <xdr:colOff>101600</xdr:colOff>
      <xdr:row>98</xdr:row>
      <xdr:rowOff>145991</xdr:rowOff>
    </xdr:to>
    <xdr:sp macro="" textlink="">
      <xdr:nvSpPr>
        <xdr:cNvPr id="716" name="楕円 715"/>
        <xdr:cNvSpPr/>
      </xdr:nvSpPr>
      <xdr:spPr>
        <a:xfrm>
          <a:off x="15430500" y="168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137118</xdr:rowOff>
    </xdr:from>
    <xdr:ext cx="534377" cy="259045"/>
    <xdr:sp macro="" textlink="">
      <xdr:nvSpPr>
        <xdr:cNvPr id="717" name="テキスト ボックス 716"/>
        <xdr:cNvSpPr txBox="1"/>
      </xdr:nvSpPr>
      <xdr:spPr>
        <a:xfrm>
          <a:off x="15214111" y="169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46197</xdr:rowOff>
    </xdr:from>
    <xdr:to>
      <xdr:col>76</xdr:col>
      <xdr:colOff>165100</xdr:colOff>
      <xdr:row>98</xdr:row>
      <xdr:rowOff>147797</xdr:rowOff>
    </xdr:to>
    <xdr:sp macro="" textlink="">
      <xdr:nvSpPr>
        <xdr:cNvPr id="718" name="楕円 717"/>
        <xdr:cNvSpPr/>
      </xdr:nvSpPr>
      <xdr:spPr>
        <a:xfrm>
          <a:off x="14541500" y="168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138924</xdr:rowOff>
    </xdr:from>
    <xdr:ext cx="534377" cy="259045"/>
    <xdr:sp macro="" textlink="">
      <xdr:nvSpPr>
        <xdr:cNvPr id="719" name="テキスト ボックス 718"/>
        <xdr:cNvSpPr txBox="1"/>
      </xdr:nvSpPr>
      <xdr:spPr>
        <a:xfrm>
          <a:off x="14325111" y="169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17005</xdr:rowOff>
    </xdr:from>
    <xdr:to>
      <xdr:col>72</xdr:col>
      <xdr:colOff>38100</xdr:colOff>
      <xdr:row>98</xdr:row>
      <xdr:rowOff>118605</xdr:rowOff>
    </xdr:to>
    <xdr:sp macro="" textlink="">
      <xdr:nvSpPr>
        <xdr:cNvPr id="720" name="楕円 719"/>
        <xdr:cNvSpPr/>
      </xdr:nvSpPr>
      <xdr:spPr>
        <a:xfrm>
          <a:off x="13652500" y="168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109732</xdr:rowOff>
    </xdr:from>
    <xdr:ext cx="534377" cy="259045"/>
    <xdr:sp macro="" textlink="">
      <xdr:nvSpPr>
        <xdr:cNvPr id="721" name="テキスト ボックス 720"/>
        <xdr:cNvSpPr txBox="1"/>
      </xdr:nvSpPr>
      <xdr:spPr>
        <a:xfrm>
          <a:off x="13436111" y="16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170876</xdr:rowOff>
    </xdr:from>
    <xdr:to>
      <xdr:col>67</xdr:col>
      <xdr:colOff>101600</xdr:colOff>
      <xdr:row>98</xdr:row>
      <xdr:rowOff>101026</xdr:rowOff>
    </xdr:to>
    <xdr:sp macro="" textlink="">
      <xdr:nvSpPr>
        <xdr:cNvPr id="722" name="楕円 721"/>
        <xdr:cNvSpPr/>
      </xdr:nvSpPr>
      <xdr:spPr>
        <a:xfrm>
          <a:off x="12763500" y="168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92153</xdr:rowOff>
    </xdr:from>
    <xdr:ext cx="534377" cy="259045"/>
    <xdr:sp macro="" textlink="">
      <xdr:nvSpPr>
        <xdr:cNvPr id="723" name="テキスト ボックス 722"/>
        <xdr:cNvSpPr txBox="1"/>
      </xdr:nvSpPr>
      <xdr:spPr>
        <a:xfrm>
          <a:off x="12547111" y="1689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3" name="テキスト ボックス 74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9" name="直線コネクタ 748"/>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2" name="諸支出金最大値テキスト"/>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3" name="直線コネクタ 752"/>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5" name="諸支出金平均値テキスト"/>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6" name="フローチャート: 判断 755"/>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8" name="フローチャート: 判断 757"/>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9" name="テキスト ボックス 758"/>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61" name="フローチャート: 判断 760"/>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2" name="テキスト ボックス 761"/>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4" name="フローチャート: 判断 763"/>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5" name="テキスト ボックス 764"/>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6" name="フローチャート: 判断 765"/>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7" name="テキスト ボックス 766"/>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・議会費、民生費、農林水産業費、商工費及びは類似団体平均を上回ったものの、それ以外は下回りました。</a:t>
          </a:r>
        </a:p>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373,736</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172,621</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17.55</a:t>
          </a:r>
          <a:r>
            <a:rPr kumimoji="1" lang="ja-JP" altLang="en-US" sz="1300">
              <a:latin typeface="ＭＳ Ｐゴシック" panose="020B0600070205080204" pitchFamily="50" charset="-128"/>
              <a:ea typeface="ＭＳ Ｐゴシック" panose="020B0600070205080204" pitchFamily="50" charset="-128"/>
            </a:rPr>
            <a:t>％増加し、類似団体平均</a:t>
          </a:r>
          <a:r>
            <a:rPr kumimoji="1" lang="en-US" altLang="ja-JP" sz="1300">
              <a:latin typeface="ＭＳ Ｐゴシック" panose="020B0600070205080204" pitchFamily="50" charset="-128"/>
              <a:ea typeface="ＭＳ Ｐゴシック" panose="020B0600070205080204" pitchFamily="50" charset="-128"/>
            </a:rPr>
            <a:t>172,486</a:t>
          </a:r>
          <a:r>
            <a:rPr kumimoji="1" lang="ja-JP" altLang="en-US" sz="1300">
              <a:latin typeface="ＭＳ Ｐゴシック" panose="020B0600070205080204" pitchFamily="50" charset="-128"/>
              <a:ea typeface="ＭＳ Ｐゴシック" panose="020B0600070205080204" pitchFamily="50" charset="-128"/>
            </a:rPr>
            <a:t>円を上回りました。これは新型コロナウイルス感染症により影響を受けた子育て世帯及び非課税世帯等への経済対策として、子育て世帯臨時特別給付金給付事業や、住民税非課税世帯等臨時特別給付金給付事業を実施したこと等が主な要因です。</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38,542</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70.91</a:t>
          </a:r>
          <a:r>
            <a:rPr kumimoji="1" lang="ja-JP" altLang="en-US" sz="1300">
              <a:latin typeface="ＭＳ Ｐゴシック" panose="020B0600070205080204" pitchFamily="50" charset="-128"/>
              <a:ea typeface="ＭＳ Ｐゴシック" panose="020B0600070205080204" pitchFamily="50" charset="-128"/>
            </a:rPr>
            <a:t>％減少し、類似団体平均</a:t>
          </a:r>
          <a:r>
            <a:rPr kumimoji="1" lang="en-US" altLang="ja-JP" sz="1300">
              <a:latin typeface="ＭＳ Ｐゴシック" panose="020B0600070205080204" pitchFamily="50" charset="-128"/>
              <a:ea typeface="ＭＳ Ｐゴシック" panose="020B0600070205080204" pitchFamily="50" charset="-128"/>
            </a:rPr>
            <a:t>44,339</a:t>
          </a:r>
          <a:r>
            <a:rPr kumimoji="1" lang="ja-JP" altLang="en-US" sz="1300">
              <a:latin typeface="ＭＳ Ｐゴシック" panose="020B0600070205080204" pitchFamily="50" charset="-128"/>
              <a:ea typeface="ＭＳ Ｐゴシック" panose="020B0600070205080204" pitchFamily="50" charset="-128"/>
            </a:rPr>
            <a:t>円を下回っています。これは、特別定額給付金給付事業による減等が主な要因です。 </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11,495</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54.04</a:t>
          </a:r>
          <a:r>
            <a:rPr kumimoji="1" lang="ja-JP" altLang="en-US" sz="1300">
              <a:latin typeface="ＭＳ Ｐゴシック" panose="020B0600070205080204" pitchFamily="50" charset="-128"/>
              <a:ea typeface="ＭＳ Ｐゴシック" panose="020B0600070205080204" pitchFamily="50" charset="-128"/>
            </a:rPr>
            <a:t>％減少しましたが、類似団体平均</a:t>
          </a:r>
          <a:r>
            <a:rPr kumimoji="1" lang="en-US" altLang="ja-JP" sz="1300">
              <a:latin typeface="ＭＳ Ｐゴシック" panose="020B0600070205080204" pitchFamily="50" charset="-128"/>
              <a:ea typeface="ＭＳ Ｐゴシック" panose="020B0600070205080204" pitchFamily="50" charset="-128"/>
            </a:rPr>
            <a:t>10,400</a:t>
          </a:r>
          <a:r>
            <a:rPr kumimoji="1" lang="ja-JP" altLang="en-US" sz="1300">
              <a:latin typeface="ＭＳ Ｐゴシック" panose="020B0600070205080204" pitchFamily="50" charset="-128"/>
              <a:ea typeface="ＭＳ Ｐゴシック" panose="020B0600070205080204" pitchFamily="50" charset="-128"/>
            </a:rPr>
            <a:t>円を上回っています。これは、地域応援プレミアム付き商品券発行事業や、小規模事業者緊急支援事業の事業終了による減等によるものです。</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35,969</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％増加しましたが、類似団体平均</a:t>
          </a:r>
          <a:r>
            <a:rPr kumimoji="1" lang="en-US" altLang="ja-JP" sz="1300">
              <a:latin typeface="ＭＳ Ｐゴシック" panose="020B0600070205080204" pitchFamily="50" charset="-128"/>
              <a:ea typeface="ＭＳ Ｐゴシック" panose="020B0600070205080204" pitchFamily="50" charset="-128"/>
            </a:rPr>
            <a:t>41,898</a:t>
          </a:r>
          <a:r>
            <a:rPr kumimoji="1" lang="ja-JP" altLang="en-US" sz="1300">
              <a:latin typeface="ＭＳ Ｐゴシック" panose="020B0600070205080204" pitchFamily="50" charset="-128"/>
              <a:ea typeface="ＭＳ Ｐゴシック" panose="020B0600070205080204" pitchFamily="50" charset="-128"/>
            </a:rPr>
            <a:t>円を下回っています。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現在高は前年度から</a:t>
          </a:r>
          <a:r>
            <a:rPr kumimoji="1" lang="en-US" altLang="ja-JP" sz="1000">
              <a:latin typeface="ＭＳ ゴシック" pitchFamily="49" charset="-128"/>
              <a:ea typeface="ＭＳ ゴシック" pitchFamily="49" charset="-128"/>
            </a:rPr>
            <a:t>1,849,398</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18.66</a:t>
          </a:r>
          <a:r>
            <a:rPr kumimoji="1" lang="ja-JP" altLang="en-US" sz="1000">
              <a:latin typeface="ＭＳ ゴシック" pitchFamily="49" charset="-128"/>
              <a:ea typeface="ＭＳ ゴシック" pitchFamily="49" charset="-128"/>
            </a:rPr>
            <a:t>％）増加しました。標準財政規模比は、前年度から</a:t>
          </a:r>
          <a:r>
            <a:rPr kumimoji="1" lang="en-US" altLang="ja-JP" sz="1000">
              <a:latin typeface="ＭＳ ゴシック" pitchFamily="49" charset="-128"/>
              <a:ea typeface="ＭＳ ゴシック" pitchFamily="49" charset="-128"/>
            </a:rPr>
            <a:t>3.38</a:t>
          </a:r>
          <a:r>
            <a:rPr kumimoji="1" lang="ja-JP" altLang="en-US" sz="1000">
              <a:latin typeface="ＭＳ ゴシック" pitchFamily="49" charset="-128"/>
              <a:ea typeface="ＭＳ ゴシック" pitchFamily="49" charset="-128"/>
            </a:rPr>
            <a:t>ポイント増加しました。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前年度決算では医療の受診控え等により減少した、国民健康保険特別会計繰出事業、健康増進事業、こども医療費助成事業等の歳出は増加に転じましたが、一方で法人市民税や県税交付金、国税の伸びを反映した地方交付税等の歳入が大きく増加したため、実質収支が増となりました。実質収支額は前年度から</a:t>
          </a:r>
          <a:r>
            <a:rPr kumimoji="1" lang="en-US" altLang="ja-JP" sz="1000">
              <a:latin typeface="ＭＳ ゴシック" pitchFamily="49" charset="-128"/>
              <a:ea typeface="ＭＳ ゴシック" pitchFamily="49" charset="-128"/>
            </a:rPr>
            <a:t>835,581</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15.33</a:t>
          </a:r>
          <a:r>
            <a:rPr kumimoji="1" lang="ja-JP" altLang="en-US" sz="1000">
              <a:latin typeface="ＭＳ ゴシック" pitchFamily="49" charset="-128"/>
              <a:ea typeface="ＭＳ ゴシック" pitchFamily="49" charset="-128"/>
            </a:rPr>
            <a:t>％）増加しました。標準財政規模比は、前年度から</a:t>
          </a:r>
          <a:r>
            <a:rPr kumimoji="1" lang="en-US" altLang="ja-JP" sz="1000">
              <a:latin typeface="ＭＳ ゴシック" pitchFamily="49" charset="-128"/>
              <a:ea typeface="ＭＳ ゴシック" pitchFamily="49" charset="-128"/>
            </a:rPr>
            <a:t>1.43</a:t>
          </a:r>
          <a:r>
            <a:rPr kumimoji="1" lang="ja-JP" altLang="en-US" sz="1000">
              <a:latin typeface="ＭＳ ゴシック" pitchFamily="49" charset="-128"/>
              <a:ea typeface="ＭＳ ゴシック" pitchFamily="49" charset="-128"/>
            </a:rPr>
            <a:t>ポイント増加しました。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・実質単年度収支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実質単年度収支は、積立金</a:t>
          </a:r>
          <a:r>
            <a:rPr kumimoji="1" lang="en-US" altLang="ja-JP" sz="1000">
              <a:latin typeface="ＭＳ ゴシック" pitchFamily="49" charset="-128"/>
              <a:ea typeface="ＭＳ ゴシック" pitchFamily="49" charset="-128"/>
            </a:rPr>
            <a:t>1,134,614</a:t>
          </a:r>
          <a:r>
            <a:rPr kumimoji="1" lang="ja-JP" altLang="en-US" sz="1000">
              <a:latin typeface="ＭＳ ゴシック" pitchFamily="49" charset="-128"/>
              <a:ea typeface="ＭＳ ゴシック" pitchFamily="49" charset="-128"/>
            </a:rPr>
            <a:t>千円の増等により前年度から</a:t>
          </a:r>
          <a:r>
            <a:rPr kumimoji="1" lang="en-US" altLang="ja-JP" sz="1000">
              <a:latin typeface="ＭＳ ゴシック" pitchFamily="49" charset="-128"/>
              <a:ea typeface="ＭＳ ゴシック" pitchFamily="49" charset="-128"/>
            </a:rPr>
            <a:t>1,746,444</a:t>
          </a:r>
          <a:r>
            <a:rPr kumimoji="1" lang="ja-JP" altLang="en-US" sz="1000">
              <a:latin typeface="ＭＳ ゴシック" pitchFamily="49" charset="-128"/>
              <a:ea typeface="ＭＳ ゴシック" pitchFamily="49" charset="-128"/>
            </a:rPr>
            <a:t>千円増加しました。標準財政規模比は前年度から</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ポイント増加しました。</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継続的に黒字を確保し、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％で推移しています。引き続き、健全財政に努めます。</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継続的に黒字を確保し、</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％で推移しており、大きな変化はありません。</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令和元年度から地方公営企業法適用をしています。実質収支は黒字となっています。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・後期高齢者医療特別会計、公共用地先行取得特別会計、国民健康保険特別会計、駐車場事業特別会計、農業集落事業特別会計、その他会計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一般会計からの繰入で財政運営を行っており、</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％以内の範囲で推移しています。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020_&#29066;&#3589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64</v>
          </cell>
          <cell r="BX53">
            <v>65.400000000000006</v>
          </cell>
          <cell r="CF53">
            <v>66.8</v>
          </cell>
          <cell r="CN53">
            <v>67.8</v>
          </cell>
          <cell r="CV53">
            <v>69.400000000000006</v>
          </cell>
        </row>
        <row r="55">
          <cell r="AN55" t="str">
            <v>類似団体内平均値</v>
          </cell>
          <cell r="BP55">
            <v>30</v>
          </cell>
          <cell r="BX55">
            <v>23.1</v>
          </cell>
          <cell r="CF55">
            <v>19</v>
          </cell>
          <cell r="CN55">
            <v>18</v>
          </cell>
          <cell r="CV55">
            <v>13.1</v>
          </cell>
        </row>
        <row r="57">
          <cell r="BP57">
            <v>58.3</v>
          </cell>
          <cell r="BX57">
            <v>60.4</v>
          </cell>
          <cell r="CF57">
            <v>60.9</v>
          </cell>
          <cell r="CN57">
            <v>61.9</v>
          </cell>
          <cell r="CV57">
            <v>62.5</v>
          </cell>
        </row>
        <row r="72">
          <cell r="BP72" t="str">
            <v>H29</v>
          </cell>
          <cell r="BX72" t="str">
            <v>H30</v>
          </cell>
          <cell r="CF72" t="str">
            <v>R01</v>
          </cell>
          <cell r="CN72" t="str">
            <v>R02</v>
          </cell>
          <cell r="CV72" t="str">
            <v>R03</v>
          </cell>
        </row>
        <row r="73">
          <cell r="AN73" t="str">
            <v>当該団体値</v>
          </cell>
        </row>
        <row r="75">
          <cell r="BP75">
            <v>1.2</v>
          </cell>
          <cell r="BX75">
            <v>1</v>
          </cell>
          <cell r="CF75">
            <v>0.6</v>
          </cell>
          <cell r="CN75">
            <v>0</v>
          </cell>
          <cell r="CV75">
            <v>-0.8</v>
          </cell>
        </row>
        <row r="77">
          <cell r="AN77" t="str">
            <v>類似団体内平均値</v>
          </cell>
          <cell r="BP77">
            <v>30</v>
          </cell>
          <cell r="BX77">
            <v>23.1</v>
          </cell>
          <cell r="CF77">
            <v>19</v>
          </cell>
          <cell r="CN77">
            <v>18</v>
          </cell>
          <cell r="CV77">
            <v>13.1</v>
          </cell>
        </row>
        <row r="79">
          <cell r="BP79">
            <v>5</v>
          </cell>
          <cell r="BX79">
            <v>4.2</v>
          </cell>
          <cell r="CF79">
            <v>3.6</v>
          </cell>
          <cell r="CN79">
            <v>3.5</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5" zoomScaleNormal="75" workbookViewId="0">
      <selection activeCell="E52" sqref="E52:DI5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78998895</v>
      </c>
      <c r="BO4" s="452"/>
      <c r="BP4" s="452"/>
      <c r="BQ4" s="452"/>
      <c r="BR4" s="452"/>
      <c r="BS4" s="452"/>
      <c r="BT4" s="452"/>
      <c r="BU4" s="453"/>
      <c r="BV4" s="451">
        <v>93974250</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14.8</v>
      </c>
      <c r="CU4" s="592"/>
      <c r="CV4" s="592"/>
      <c r="CW4" s="592"/>
      <c r="CX4" s="592"/>
      <c r="CY4" s="592"/>
      <c r="CZ4" s="592"/>
      <c r="DA4" s="593"/>
      <c r="DB4" s="591">
        <v>13.3</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72437637</v>
      </c>
      <c r="BO5" s="423"/>
      <c r="BP5" s="423"/>
      <c r="BQ5" s="423"/>
      <c r="BR5" s="423"/>
      <c r="BS5" s="423"/>
      <c r="BT5" s="423"/>
      <c r="BU5" s="424"/>
      <c r="BV5" s="422">
        <v>88235629</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86.1</v>
      </c>
      <c r="CU5" s="420"/>
      <c r="CV5" s="420"/>
      <c r="CW5" s="420"/>
      <c r="CX5" s="420"/>
      <c r="CY5" s="420"/>
      <c r="CZ5" s="420"/>
      <c r="DA5" s="421"/>
      <c r="DB5" s="419">
        <v>88.9</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6561258</v>
      </c>
      <c r="BO6" s="423"/>
      <c r="BP6" s="423"/>
      <c r="BQ6" s="423"/>
      <c r="BR6" s="423"/>
      <c r="BS6" s="423"/>
      <c r="BT6" s="423"/>
      <c r="BU6" s="424"/>
      <c r="BV6" s="422">
        <v>5738621</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88.2</v>
      </c>
      <c r="CU6" s="566"/>
      <c r="CV6" s="566"/>
      <c r="CW6" s="566"/>
      <c r="CX6" s="566"/>
      <c r="CY6" s="566"/>
      <c r="CZ6" s="566"/>
      <c r="DA6" s="567"/>
      <c r="DB6" s="565">
        <v>91.2</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277128</v>
      </c>
      <c r="BO7" s="423"/>
      <c r="BP7" s="423"/>
      <c r="BQ7" s="423"/>
      <c r="BR7" s="423"/>
      <c r="BS7" s="423"/>
      <c r="BT7" s="423"/>
      <c r="BU7" s="424"/>
      <c r="BV7" s="422">
        <v>290072</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42595905</v>
      </c>
      <c r="CU7" s="423"/>
      <c r="CV7" s="423"/>
      <c r="CW7" s="423"/>
      <c r="CX7" s="423"/>
      <c r="CY7" s="423"/>
      <c r="CZ7" s="423"/>
      <c r="DA7" s="424"/>
      <c r="DB7" s="422">
        <v>40894124</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6284130</v>
      </c>
      <c r="BO8" s="423"/>
      <c r="BP8" s="423"/>
      <c r="BQ8" s="423"/>
      <c r="BR8" s="423"/>
      <c r="BS8" s="423"/>
      <c r="BT8" s="423"/>
      <c r="BU8" s="424"/>
      <c r="BV8" s="422">
        <v>5448549</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0.87</v>
      </c>
      <c r="CU8" s="526"/>
      <c r="CV8" s="526"/>
      <c r="CW8" s="526"/>
      <c r="CX8" s="526"/>
      <c r="CY8" s="526"/>
      <c r="CZ8" s="526"/>
      <c r="DA8" s="527"/>
      <c r="DB8" s="525">
        <v>0.89</v>
      </c>
      <c r="DC8" s="526"/>
      <c r="DD8" s="526"/>
      <c r="DE8" s="526"/>
      <c r="DF8" s="526"/>
      <c r="DG8" s="526"/>
      <c r="DH8" s="526"/>
      <c r="DI8" s="527"/>
    </row>
    <row r="9" spans="1:119" ht="18.75" customHeight="1" thickBot="1" x14ac:dyDescent="0.2">
      <c r="A9" s="178"/>
      <c r="B9" s="554" t="s">
        <v>113</v>
      </c>
      <c r="C9" s="555"/>
      <c r="D9" s="555"/>
      <c r="E9" s="555"/>
      <c r="F9" s="555"/>
      <c r="G9" s="555"/>
      <c r="H9" s="555"/>
      <c r="I9" s="555"/>
      <c r="J9" s="555"/>
      <c r="K9" s="473"/>
      <c r="L9" s="556" t="s">
        <v>114</v>
      </c>
      <c r="M9" s="557"/>
      <c r="N9" s="557"/>
      <c r="O9" s="557"/>
      <c r="P9" s="557"/>
      <c r="Q9" s="558"/>
      <c r="R9" s="559">
        <v>194415</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117</v>
      </c>
      <c r="AV9" s="481"/>
      <c r="AW9" s="481"/>
      <c r="AX9" s="481"/>
      <c r="AY9" s="436" t="s">
        <v>118</v>
      </c>
      <c r="AZ9" s="437"/>
      <c r="BA9" s="437"/>
      <c r="BB9" s="437"/>
      <c r="BC9" s="437"/>
      <c r="BD9" s="437"/>
      <c r="BE9" s="437"/>
      <c r="BF9" s="437"/>
      <c r="BG9" s="437"/>
      <c r="BH9" s="437"/>
      <c r="BI9" s="437"/>
      <c r="BJ9" s="437"/>
      <c r="BK9" s="437"/>
      <c r="BL9" s="437"/>
      <c r="BM9" s="438"/>
      <c r="BN9" s="422">
        <v>835581</v>
      </c>
      <c r="BO9" s="423"/>
      <c r="BP9" s="423"/>
      <c r="BQ9" s="423"/>
      <c r="BR9" s="423"/>
      <c r="BS9" s="423"/>
      <c r="BT9" s="423"/>
      <c r="BU9" s="424"/>
      <c r="BV9" s="422">
        <v>223751</v>
      </c>
      <c r="BW9" s="423"/>
      <c r="BX9" s="423"/>
      <c r="BY9" s="423"/>
      <c r="BZ9" s="423"/>
      <c r="CA9" s="423"/>
      <c r="CB9" s="423"/>
      <c r="CC9" s="424"/>
      <c r="CD9" s="462" t="s">
        <v>119</v>
      </c>
      <c r="CE9" s="382"/>
      <c r="CF9" s="382"/>
      <c r="CG9" s="382"/>
      <c r="CH9" s="382"/>
      <c r="CI9" s="382"/>
      <c r="CJ9" s="382"/>
      <c r="CK9" s="382"/>
      <c r="CL9" s="382"/>
      <c r="CM9" s="382"/>
      <c r="CN9" s="382"/>
      <c r="CO9" s="382"/>
      <c r="CP9" s="382"/>
      <c r="CQ9" s="382"/>
      <c r="CR9" s="382"/>
      <c r="CS9" s="463"/>
      <c r="CT9" s="419">
        <v>8.1</v>
      </c>
      <c r="CU9" s="420"/>
      <c r="CV9" s="420"/>
      <c r="CW9" s="420"/>
      <c r="CX9" s="420"/>
      <c r="CY9" s="420"/>
      <c r="CZ9" s="420"/>
      <c r="DA9" s="421"/>
      <c r="DB9" s="419">
        <v>8.4</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120</v>
      </c>
      <c r="M10" s="379"/>
      <c r="N10" s="379"/>
      <c r="O10" s="379"/>
      <c r="P10" s="379"/>
      <c r="Q10" s="380"/>
      <c r="R10" s="375">
        <v>198742</v>
      </c>
      <c r="S10" s="376"/>
      <c r="T10" s="376"/>
      <c r="U10" s="376"/>
      <c r="V10" s="435"/>
      <c r="W10" s="563"/>
      <c r="X10" s="373"/>
      <c r="Y10" s="373"/>
      <c r="Z10" s="373"/>
      <c r="AA10" s="373"/>
      <c r="AB10" s="373"/>
      <c r="AC10" s="373"/>
      <c r="AD10" s="373"/>
      <c r="AE10" s="373"/>
      <c r="AF10" s="373"/>
      <c r="AG10" s="373"/>
      <c r="AH10" s="373"/>
      <c r="AI10" s="373"/>
      <c r="AJ10" s="373"/>
      <c r="AK10" s="373"/>
      <c r="AL10" s="564"/>
      <c r="AM10" s="479" t="s">
        <v>121</v>
      </c>
      <c r="AN10" s="379"/>
      <c r="AO10" s="379"/>
      <c r="AP10" s="379"/>
      <c r="AQ10" s="379"/>
      <c r="AR10" s="379"/>
      <c r="AS10" s="379"/>
      <c r="AT10" s="380"/>
      <c r="AU10" s="480" t="s">
        <v>102</v>
      </c>
      <c r="AV10" s="481"/>
      <c r="AW10" s="481"/>
      <c r="AX10" s="481"/>
      <c r="AY10" s="436" t="s">
        <v>122</v>
      </c>
      <c r="AZ10" s="437"/>
      <c r="BA10" s="437"/>
      <c r="BB10" s="437"/>
      <c r="BC10" s="437"/>
      <c r="BD10" s="437"/>
      <c r="BE10" s="437"/>
      <c r="BF10" s="437"/>
      <c r="BG10" s="437"/>
      <c r="BH10" s="437"/>
      <c r="BI10" s="437"/>
      <c r="BJ10" s="437"/>
      <c r="BK10" s="437"/>
      <c r="BL10" s="437"/>
      <c r="BM10" s="438"/>
      <c r="BN10" s="422">
        <v>1849398</v>
      </c>
      <c r="BO10" s="423"/>
      <c r="BP10" s="423"/>
      <c r="BQ10" s="423"/>
      <c r="BR10" s="423"/>
      <c r="BS10" s="423"/>
      <c r="BT10" s="423"/>
      <c r="BU10" s="424"/>
      <c r="BV10" s="422">
        <v>714784</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127</v>
      </c>
      <c r="AV11" s="481"/>
      <c r="AW11" s="481"/>
      <c r="AX11" s="481"/>
      <c r="AY11" s="436" t="s">
        <v>128</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129</v>
      </c>
      <c r="CE11" s="382"/>
      <c r="CF11" s="382"/>
      <c r="CG11" s="382"/>
      <c r="CH11" s="382"/>
      <c r="CI11" s="382"/>
      <c r="CJ11" s="382"/>
      <c r="CK11" s="382"/>
      <c r="CL11" s="382"/>
      <c r="CM11" s="382"/>
      <c r="CN11" s="382"/>
      <c r="CO11" s="382"/>
      <c r="CP11" s="382"/>
      <c r="CQ11" s="382"/>
      <c r="CR11" s="382"/>
      <c r="CS11" s="463"/>
      <c r="CT11" s="525" t="s">
        <v>130</v>
      </c>
      <c r="CU11" s="526"/>
      <c r="CV11" s="526"/>
      <c r="CW11" s="526"/>
      <c r="CX11" s="526"/>
      <c r="CY11" s="526"/>
      <c r="CZ11" s="526"/>
      <c r="DA11" s="527"/>
      <c r="DB11" s="525" t="s">
        <v>130</v>
      </c>
      <c r="DC11" s="526"/>
      <c r="DD11" s="526"/>
      <c r="DE11" s="526"/>
      <c r="DF11" s="526"/>
      <c r="DG11" s="526"/>
      <c r="DH11" s="526"/>
      <c r="DI11" s="527"/>
    </row>
    <row r="12" spans="1:119" ht="18.75" customHeight="1" x14ac:dyDescent="0.15">
      <c r="A12" s="178"/>
      <c r="B12" s="528" t="s">
        <v>131</v>
      </c>
      <c r="C12" s="529"/>
      <c r="D12" s="529"/>
      <c r="E12" s="529"/>
      <c r="F12" s="529"/>
      <c r="G12" s="529"/>
      <c r="H12" s="529"/>
      <c r="I12" s="529"/>
      <c r="J12" s="529"/>
      <c r="K12" s="530"/>
      <c r="L12" s="537" t="s">
        <v>132</v>
      </c>
      <c r="M12" s="538"/>
      <c r="N12" s="538"/>
      <c r="O12" s="538"/>
      <c r="P12" s="538"/>
      <c r="Q12" s="539"/>
      <c r="R12" s="540">
        <v>193820</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136</v>
      </c>
      <c r="AV12" s="481"/>
      <c r="AW12" s="481"/>
      <c r="AX12" s="481"/>
      <c r="AY12" s="436" t="s">
        <v>137</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130</v>
      </c>
      <c r="CU12" s="526"/>
      <c r="CV12" s="526"/>
      <c r="CW12" s="526"/>
      <c r="CX12" s="526"/>
      <c r="CY12" s="526"/>
      <c r="CZ12" s="526"/>
      <c r="DA12" s="527"/>
      <c r="DB12" s="525" t="s">
        <v>139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140</v>
      </c>
      <c r="N13" s="507"/>
      <c r="O13" s="507"/>
      <c r="P13" s="507"/>
      <c r="Q13" s="508"/>
      <c r="R13" s="509">
        <v>190141</v>
      </c>
      <c r="S13" s="510"/>
      <c r="T13" s="510"/>
      <c r="U13" s="510"/>
      <c r="V13" s="511"/>
      <c r="W13" s="512" t="s">
        <v>141</v>
      </c>
      <c r="X13" s="408"/>
      <c r="Y13" s="408"/>
      <c r="Z13" s="408"/>
      <c r="AA13" s="408"/>
      <c r="AB13" s="409"/>
      <c r="AC13" s="375">
        <v>2550</v>
      </c>
      <c r="AD13" s="376"/>
      <c r="AE13" s="376"/>
      <c r="AF13" s="376"/>
      <c r="AG13" s="377"/>
      <c r="AH13" s="375">
        <v>2870</v>
      </c>
      <c r="AI13" s="376"/>
      <c r="AJ13" s="376"/>
      <c r="AK13" s="376"/>
      <c r="AL13" s="435"/>
      <c r="AM13" s="479" t="s">
        <v>142</v>
      </c>
      <c r="AN13" s="379"/>
      <c r="AO13" s="379"/>
      <c r="AP13" s="379"/>
      <c r="AQ13" s="379"/>
      <c r="AR13" s="379"/>
      <c r="AS13" s="379"/>
      <c r="AT13" s="380"/>
      <c r="AU13" s="480" t="s">
        <v>143</v>
      </c>
      <c r="AV13" s="481"/>
      <c r="AW13" s="481"/>
      <c r="AX13" s="481"/>
      <c r="AY13" s="436" t="s">
        <v>144</v>
      </c>
      <c r="AZ13" s="437"/>
      <c r="BA13" s="437"/>
      <c r="BB13" s="437"/>
      <c r="BC13" s="437"/>
      <c r="BD13" s="437"/>
      <c r="BE13" s="437"/>
      <c r="BF13" s="437"/>
      <c r="BG13" s="437"/>
      <c r="BH13" s="437"/>
      <c r="BI13" s="437"/>
      <c r="BJ13" s="437"/>
      <c r="BK13" s="437"/>
      <c r="BL13" s="437"/>
      <c r="BM13" s="438"/>
      <c r="BN13" s="422">
        <v>2684979</v>
      </c>
      <c r="BO13" s="423"/>
      <c r="BP13" s="423"/>
      <c r="BQ13" s="423"/>
      <c r="BR13" s="423"/>
      <c r="BS13" s="423"/>
      <c r="BT13" s="423"/>
      <c r="BU13" s="424"/>
      <c r="BV13" s="422">
        <v>938535</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-0.8</v>
      </c>
      <c r="CU13" s="420"/>
      <c r="CV13" s="420"/>
      <c r="CW13" s="420"/>
      <c r="CX13" s="420"/>
      <c r="CY13" s="420"/>
      <c r="CZ13" s="420"/>
      <c r="DA13" s="421"/>
      <c r="DB13" s="419">
        <v>0</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146</v>
      </c>
      <c r="M14" s="549"/>
      <c r="N14" s="549"/>
      <c r="O14" s="549"/>
      <c r="P14" s="549"/>
      <c r="Q14" s="550"/>
      <c r="R14" s="509">
        <v>195410</v>
      </c>
      <c r="S14" s="510"/>
      <c r="T14" s="510"/>
      <c r="U14" s="510"/>
      <c r="V14" s="511"/>
      <c r="W14" s="513"/>
      <c r="X14" s="411"/>
      <c r="Y14" s="411"/>
      <c r="Z14" s="411"/>
      <c r="AA14" s="411"/>
      <c r="AB14" s="412"/>
      <c r="AC14" s="502">
        <v>2.8</v>
      </c>
      <c r="AD14" s="503"/>
      <c r="AE14" s="503"/>
      <c r="AF14" s="503"/>
      <c r="AG14" s="504"/>
      <c r="AH14" s="502">
        <v>3.2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9" t="s">
        <v>139</v>
      </c>
      <c r="CU14" s="520"/>
      <c r="CV14" s="520"/>
      <c r="CW14" s="520"/>
      <c r="CX14" s="520"/>
      <c r="CY14" s="520"/>
      <c r="CZ14" s="520"/>
      <c r="DA14" s="521"/>
      <c r="DB14" s="519" t="s">
        <v>130</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140</v>
      </c>
      <c r="N15" s="507"/>
      <c r="O15" s="507"/>
      <c r="P15" s="507"/>
      <c r="Q15" s="508"/>
      <c r="R15" s="509">
        <v>191776</v>
      </c>
      <c r="S15" s="510"/>
      <c r="T15" s="510"/>
      <c r="U15" s="510"/>
      <c r="V15" s="511"/>
      <c r="W15" s="512" t="s">
        <v>148</v>
      </c>
      <c r="X15" s="408"/>
      <c r="Y15" s="408"/>
      <c r="Z15" s="408"/>
      <c r="AA15" s="408"/>
      <c r="AB15" s="409"/>
      <c r="AC15" s="375">
        <v>23895</v>
      </c>
      <c r="AD15" s="376"/>
      <c r="AE15" s="376"/>
      <c r="AF15" s="376"/>
      <c r="AG15" s="377"/>
      <c r="AH15" s="375">
        <v>24855</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25712638</v>
      </c>
      <c r="BO15" s="452"/>
      <c r="BP15" s="452"/>
      <c r="BQ15" s="452"/>
      <c r="BR15" s="452"/>
      <c r="BS15" s="452"/>
      <c r="BT15" s="452"/>
      <c r="BU15" s="453"/>
      <c r="BV15" s="451">
        <v>27127368</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26.6</v>
      </c>
      <c r="AD16" s="503"/>
      <c r="AE16" s="503"/>
      <c r="AF16" s="503"/>
      <c r="AG16" s="504"/>
      <c r="AH16" s="502">
        <v>27.5</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31224775</v>
      </c>
      <c r="BO16" s="423"/>
      <c r="BP16" s="423"/>
      <c r="BQ16" s="423"/>
      <c r="BR16" s="423"/>
      <c r="BS16" s="423"/>
      <c r="BT16" s="423"/>
      <c r="BU16" s="424"/>
      <c r="BV16" s="422">
        <v>30632149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63284</v>
      </c>
      <c r="AD17" s="376"/>
      <c r="AE17" s="376"/>
      <c r="AF17" s="376"/>
      <c r="AG17" s="377"/>
      <c r="AH17" s="375">
        <v>62516</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32687215</v>
      </c>
      <c r="BO17" s="423"/>
      <c r="BP17" s="423"/>
      <c r="BQ17" s="423"/>
      <c r="BR17" s="423"/>
      <c r="BS17" s="423"/>
      <c r="BT17" s="423"/>
      <c r="BU17" s="424"/>
      <c r="BV17" s="422">
        <v>34623473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158</v>
      </c>
      <c r="C18" s="473"/>
      <c r="D18" s="473"/>
      <c r="E18" s="474"/>
      <c r="F18" s="474"/>
      <c r="G18" s="474"/>
      <c r="H18" s="474"/>
      <c r="I18" s="474"/>
      <c r="J18" s="474"/>
      <c r="K18" s="474"/>
      <c r="L18" s="475">
        <v>159.82</v>
      </c>
      <c r="M18" s="475"/>
      <c r="N18" s="475"/>
      <c r="O18" s="475"/>
      <c r="P18" s="475"/>
      <c r="Q18" s="475"/>
      <c r="R18" s="476"/>
      <c r="S18" s="476"/>
      <c r="T18" s="476"/>
      <c r="U18" s="476"/>
      <c r="V18" s="477"/>
      <c r="W18" s="493"/>
      <c r="X18" s="494"/>
      <c r="Y18" s="494"/>
      <c r="Z18" s="494"/>
      <c r="AA18" s="494"/>
      <c r="AB18" s="518"/>
      <c r="AC18" s="392">
        <v>70.5</v>
      </c>
      <c r="AD18" s="393"/>
      <c r="AE18" s="393"/>
      <c r="AF18" s="393"/>
      <c r="AG18" s="478"/>
      <c r="AH18" s="392">
        <v>69.3</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36446237</v>
      </c>
      <c r="BO18" s="423"/>
      <c r="BP18" s="423"/>
      <c r="BQ18" s="423"/>
      <c r="BR18" s="423"/>
      <c r="BS18" s="423"/>
      <c r="BT18" s="423"/>
      <c r="BU18" s="424"/>
      <c r="BV18" s="422">
        <v>35849327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160</v>
      </c>
      <c r="C19" s="473"/>
      <c r="D19" s="473"/>
      <c r="E19" s="474"/>
      <c r="F19" s="474"/>
      <c r="G19" s="474"/>
      <c r="H19" s="474"/>
      <c r="I19" s="474"/>
      <c r="J19" s="474"/>
      <c r="K19" s="474"/>
      <c r="L19" s="482">
        <v>1216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51883356</v>
      </c>
      <c r="BO19" s="423"/>
      <c r="BP19" s="423"/>
      <c r="BQ19" s="423"/>
      <c r="BR19" s="423"/>
      <c r="BS19" s="423"/>
      <c r="BT19" s="423"/>
      <c r="BU19" s="424"/>
      <c r="BV19" s="422">
        <v>50619222</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162</v>
      </c>
      <c r="C20" s="473"/>
      <c r="D20" s="473"/>
      <c r="E20" s="474"/>
      <c r="F20" s="474"/>
      <c r="G20" s="474"/>
      <c r="H20" s="474"/>
      <c r="I20" s="474"/>
      <c r="J20" s="474"/>
      <c r="K20" s="474"/>
      <c r="L20" s="482">
        <v>80153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30419074</v>
      </c>
      <c r="BO22" s="452"/>
      <c r="BP22" s="452"/>
      <c r="BQ22" s="452"/>
      <c r="BR22" s="452"/>
      <c r="BS22" s="452"/>
      <c r="BT22" s="452"/>
      <c r="BU22" s="453"/>
      <c r="BV22" s="451">
        <v>31946748</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19623153</v>
      </c>
      <c r="BO23" s="423"/>
      <c r="BP23" s="423"/>
      <c r="BQ23" s="423"/>
      <c r="BR23" s="423"/>
      <c r="BS23" s="423"/>
      <c r="BT23" s="423"/>
      <c r="BU23" s="424"/>
      <c r="BV23" s="422">
        <v>20998941</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172</v>
      </c>
      <c r="F24" s="379"/>
      <c r="G24" s="379"/>
      <c r="H24" s="379"/>
      <c r="I24" s="379"/>
      <c r="J24" s="379"/>
      <c r="K24" s="380"/>
      <c r="L24" s="375">
        <v>1</v>
      </c>
      <c r="M24" s="376"/>
      <c r="N24" s="376"/>
      <c r="O24" s="376"/>
      <c r="P24" s="377"/>
      <c r="Q24" s="375">
        <v>9200</v>
      </c>
      <c r="R24" s="376"/>
      <c r="S24" s="376"/>
      <c r="T24" s="376"/>
      <c r="U24" s="376"/>
      <c r="V24" s="377"/>
      <c r="W24" s="465"/>
      <c r="X24" s="402"/>
      <c r="Y24" s="403"/>
      <c r="Z24" s="378" t="s">
        <v>173</v>
      </c>
      <c r="AA24" s="379"/>
      <c r="AB24" s="379"/>
      <c r="AC24" s="379"/>
      <c r="AD24" s="379"/>
      <c r="AE24" s="379"/>
      <c r="AF24" s="379"/>
      <c r="AG24" s="380"/>
      <c r="AH24" s="375">
        <v>1204</v>
      </c>
      <c r="AI24" s="376"/>
      <c r="AJ24" s="376"/>
      <c r="AK24" s="376"/>
      <c r="AL24" s="377"/>
      <c r="AM24" s="375">
        <v>3943100</v>
      </c>
      <c r="AN24" s="376"/>
      <c r="AO24" s="376"/>
      <c r="AP24" s="376"/>
      <c r="AQ24" s="376"/>
      <c r="AR24" s="377"/>
      <c r="AS24" s="375">
        <v>3275</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12661116</v>
      </c>
      <c r="BO24" s="423"/>
      <c r="BP24" s="423"/>
      <c r="BQ24" s="423"/>
      <c r="BR24" s="423"/>
      <c r="BS24" s="423"/>
      <c r="BT24" s="423"/>
      <c r="BU24" s="424"/>
      <c r="BV24" s="422">
        <v>13372679</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175</v>
      </c>
      <c r="F25" s="379"/>
      <c r="G25" s="379"/>
      <c r="H25" s="379"/>
      <c r="I25" s="379"/>
      <c r="J25" s="379"/>
      <c r="K25" s="380"/>
      <c r="L25" s="375">
        <v>1</v>
      </c>
      <c r="M25" s="376"/>
      <c r="N25" s="376"/>
      <c r="O25" s="376"/>
      <c r="P25" s="377"/>
      <c r="Q25" s="375">
        <v>7760</v>
      </c>
      <c r="R25" s="376"/>
      <c r="S25" s="376"/>
      <c r="T25" s="376"/>
      <c r="U25" s="376"/>
      <c r="V25" s="377"/>
      <c r="W25" s="465"/>
      <c r="X25" s="402"/>
      <c r="Y25" s="403"/>
      <c r="Z25" s="378" t="s">
        <v>176</v>
      </c>
      <c r="AA25" s="379"/>
      <c r="AB25" s="379"/>
      <c r="AC25" s="379"/>
      <c r="AD25" s="379"/>
      <c r="AE25" s="379"/>
      <c r="AF25" s="379"/>
      <c r="AG25" s="380"/>
      <c r="AH25" s="375">
        <v>241</v>
      </c>
      <c r="AI25" s="376"/>
      <c r="AJ25" s="376"/>
      <c r="AK25" s="376"/>
      <c r="AL25" s="377"/>
      <c r="AM25" s="375">
        <v>799397</v>
      </c>
      <c r="AN25" s="376"/>
      <c r="AO25" s="376"/>
      <c r="AP25" s="376"/>
      <c r="AQ25" s="376"/>
      <c r="AR25" s="377"/>
      <c r="AS25" s="375">
        <v>3317</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7018674</v>
      </c>
      <c r="BO25" s="452"/>
      <c r="BP25" s="452"/>
      <c r="BQ25" s="452"/>
      <c r="BR25" s="452"/>
      <c r="BS25" s="452"/>
      <c r="BT25" s="452"/>
      <c r="BU25" s="453"/>
      <c r="BV25" s="451">
        <v>5435401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178</v>
      </c>
      <c r="F26" s="379"/>
      <c r="G26" s="379"/>
      <c r="H26" s="379"/>
      <c r="I26" s="379"/>
      <c r="J26" s="379"/>
      <c r="K26" s="380"/>
      <c r="L26" s="375">
        <v>1</v>
      </c>
      <c r="M26" s="376"/>
      <c r="N26" s="376"/>
      <c r="O26" s="376"/>
      <c r="P26" s="377"/>
      <c r="Q26" s="375">
        <v>7180</v>
      </c>
      <c r="R26" s="376"/>
      <c r="S26" s="376"/>
      <c r="T26" s="376"/>
      <c r="U26" s="376"/>
      <c r="V26" s="377"/>
      <c r="W26" s="465"/>
      <c r="X26" s="402"/>
      <c r="Y26" s="403"/>
      <c r="Z26" s="378" t="s">
        <v>179</v>
      </c>
      <c r="AA26" s="433"/>
      <c r="AB26" s="433"/>
      <c r="AC26" s="433"/>
      <c r="AD26" s="433"/>
      <c r="AE26" s="433"/>
      <c r="AF26" s="433"/>
      <c r="AG26" s="434"/>
      <c r="AH26" s="375">
        <v>86</v>
      </c>
      <c r="AI26" s="376"/>
      <c r="AJ26" s="376"/>
      <c r="AK26" s="376"/>
      <c r="AL26" s="377"/>
      <c r="AM26" s="375">
        <v>304096</v>
      </c>
      <c r="AN26" s="376"/>
      <c r="AO26" s="376"/>
      <c r="AP26" s="376"/>
      <c r="AQ26" s="376"/>
      <c r="AR26" s="377"/>
      <c r="AS26" s="375">
        <v>3536</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181</v>
      </c>
      <c r="BO26" s="423"/>
      <c r="BP26" s="423"/>
      <c r="BQ26" s="423"/>
      <c r="BR26" s="423"/>
      <c r="BS26" s="423"/>
      <c r="BT26" s="423"/>
      <c r="BU26" s="424"/>
      <c r="BV26" s="422" t="s">
        <v>182</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183</v>
      </c>
      <c r="F27" s="379"/>
      <c r="G27" s="379"/>
      <c r="H27" s="379"/>
      <c r="I27" s="379"/>
      <c r="J27" s="379"/>
      <c r="K27" s="380"/>
      <c r="L27" s="375">
        <v>1</v>
      </c>
      <c r="M27" s="376"/>
      <c r="N27" s="376"/>
      <c r="O27" s="376"/>
      <c r="P27" s="377"/>
      <c r="Q27" s="375">
        <v>5420</v>
      </c>
      <c r="R27" s="376"/>
      <c r="S27" s="376"/>
      <c r="T27" s="376"/>
      <c r="U27" s="376"/>
      <c r="V27" s="377"/>
      <c r="W27" s="465"/>
      <c r="X27" s="402"/>
      <c r="Y27" s="403"/>
      <c r="Z27" s="378" t="s">
        <v>184</v>
      </c>
      <c r="AA27" s="379"/>
      <c r="AB27" s="379"/>
      <c r="AC27" s="379"/>
      <c r="AD27" s="379"/>
      <c r="AE27" s="379"/>
      <c r="AF27" s="379"/>
      <c r="AG27" s="380"/>
      <c r="AH27" s="375">
        <v>18</v>
      </c>
      <c r="AI27" s="376"/>
      <c r="AJ27" s="376"/>
      <c r="AK27" s="376"/>
      <c r="AL27" s="377"/>
      <c r="AM27" s="375">
        <v>68697</v>
      </c>
      <c r="AN27" s="376"/>
      <c r="AO27" s="376"/>
      <c r="AP27" s="376"/>
      <c r="AQ27" s="376"/>
      <c r="AR27" s="377"/>
      <c r="AS27" s="375">
        <v>3817</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t="s">
        <v>181</v>
      </c>
      <c r="BO27" s="457"/>
      <c r="BP27" s="457"/>
      <c r="BQ27" s="457"/>
      <c r="BR27" s="457"/>
      <c r="BS27" s="457"/>
      <c r="BT27" s="457"/>
      <c r="BU27" s="458"/>
      <c r="BV27" s="456" t="s">
        <v>139</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4700</v>
      </c>
      <c r="R28" s="376"/>
      <c r="S28" s="376"/>
      <c r="T28" s="376"/>
      <c r="U28" s="376"/>
      <c r="V28" s="377"/>
      <c r="W28" s="465"/>
      <c r="X28" s="402"/>
      <c r="Y28" s="403"/>
      <c r="Z28" s="378" t="s">
        <v>187</v>
      </c>
      <c r="AA28" s="379"/>
      <c r="AB28" s="379"/>
      <c r="AC28" s="379"/>
      <c r="AD28" s="379"/>
      <c r="AE28" s="379"/>
      <c r="AF28" s="379"/>
      <c r="AG28" s="380"/>
      <c r="AH28" s="375" t="s">
        <v>181</v>
      </c>
      <c r="AI28" s="376"/>
      <c r="AJ28" s="376"/>
      <c r="AK28" s="376"/>
      <c r="AL28" s="377"/>
      <c r="AM28" s="375" t="s">
        <v>181</v>
      </c>
      <c r="AN28" s="376"/>
      <c r="AO28" s="376"/>
      <c r="AP28" s="376"/>
      <c r="AQ28" s="376"/>
      <c r="AR28" s="377"/>
      <c r="AS28" s="375" t="s">
        <v>182</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11758794</v>
      </c>
      <c r="BO28" s="452"/>
      <c r="BP28" s="452"/>
      <c r="BQ28" s="452"/>
      <c r="BR28" s="452"/>
      <c r="BS28" s="452"/>
      <c r="BT28" s="452"/>
      <c r="BU28" s="453"/>
      <c r="BV28" s="451">
        <v>9909396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28</v>
      </c>
      <c r="M29" s="376"/>
      <c r="N29" s="376"/>
      <c r="O29" s="376"/>
      <c r="P29" s="377"/>
      <c r="Q29" s="375">
        <v>4500</v>
      </c>
      <c r="R29" s="376"/>
      <c r="S29" s="376"/>
      <c r="T29" s="376"/>
      <c r="U29" s="376"/>
      <c r="V29" s="377"/>
      <c r="W29" s="466"/>
      <c r="X29" s="467"/>
      <c r="Y29" s="468"/>
      <c r="Z29" s="378" t="s">
        <v>190</v>
      </c>
      <c r="AA29" s="379"/>
      <c r="AB29" s="379"/>
      <c r="AC29" s="379"/>
      <c r="AD29" s="379"/>
      <c r="AE29" s="379"/>
      <c r="AF29" s="379"/>
      <c r="AG29" s="380"/>
      <c r="AH29" s="375">
        <v>1222</v>
      </c>
      <c r="AI29" s="376"/>
      <c r="AJ29" s="376"/>
      <c r="AK29" s="376"/>
      <c r="AL29" s="377"/>
      <c r="AM29" s="375">
        <v>4011797</v>
      </c>
      <c r="AN29" s="376"/>
      <c r="AO29" s="376"/>
      <c r="AP29" s="376"/>
      <c r="AQ29" s="376"/>
      <c r="AR29" s="377"/>
      <c r="AS29" s="375">
        <v>3283</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343799</v>
      </c>
      <c r="BO29" s="423"/>
      <c r="BP29" s="423"/>
      <c r="BQ29" s="423"/>
      <c r="BR29" s="423"/>
      <c r="BS29" s="423"/>
      <c r="BT29" s="423"/>
      <c r="BU29" s="424"/>
      <c r="BV29" s="422">
        <v>344977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101</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11657440</v>
      </c>
      <c r="BO30" s="457"/>
      <c r="BP30" s="457"/>
      <c r="BQ30" s="457"/>
      <c r="BR30" s="457"/>
      <c r="BS30" s="457"/>
      <c r="BT30" s="457"/>
      <c r="BU30" s="458"/>
      <c r="BV30" s="456">
        <v>11557711</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200</v>
      </c>
      <c r="X33" s="373"/>
      <c r="Y33" s="373"/>
      <c r="Z33" s="373"/>
      <c r="AA33" s="373"/>
      <c r="AB33" s="373"/>
      <c r="AC33" s="373"/>
      <c r="AD33" s="373"/>
      <c r="AE33" s="373"/>
      <c r="AF33" s="373"/>
      <c r="AG33" s="373"/>
      <c r="AH33" s="373"/>
      <c r="AI33" s="373"/>
      <c r="AJ33" s="373"/>
      <c r="AK33" s="373"/>
      <c r="AL33" s="203"/>
      <c r="AM33" s="374" t="s">
        <v>201</v>
      </c>
      <c r="AN33" s="374"/>
      <c r="AO33" s="373" t="s">
        <v>200</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201</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IF('各会計、関係団体の財政状況及び健全化判断比率'!B33="","",'各会計、関係団体の財政状況及び健全化判断比率'!B33)</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大里広域市町村圏組合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熊谷市スポーツ協会</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公共用地先行取得特別会計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駐車場事業特別会計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IF('各会計、関係団体の財政状況及び健全化判断比率'!B32="","",'各会計、関係団体の財政状況及び健全化判断比率'!B32)</f>
        <v>下水道事業会計</v>
      </c>
      <c r="AP35" s="371"/>
      <c r="AQ35" s="371"/>
      <c r="AR35" s="371"/>
      <c r="AS35" s="371"/>
      <c r="AT35" s="371"/>
      <c r="AU35" s="371"/>
      <c r="AV35" s="371"/>
      <c r="AW35" s="371"/>
      <c r="AX35" s="371"/>
      <c r="AY35" s="371"/>
      <c r="AZ35" s="371"/>
      <c r="BA35" s="371"/>
      <c r="BB35" s="371"/>
      <c r="BC35" s="371"/>
      <c r="BD35" s="178"/>
      <c r="BE35" s="370">
        <f t="shared" ref="BE35:BE43" si="1">IF(BG35="","",BE34+1)</f>
        <v>9</v>
      </c>
      <c r="BF35" s="370"/>
      <c r="BG35" s="371" t="str">
        <f>IF('各会計、関係団体の財政状況及び健全化判断比率'!B34="","",'各会計、関係団体の財政状況及び健全化判断比率'!B34)</f>
        <v>熊谷都市計画事業土地区画整理事業特別会計</v>
      </c>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大里広域市町村圏組合</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熊谷市文化振興財団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荒川北縁水防事務組合</v>
      </c>
      <c r="BZ36" s="371"/>
      <c r="CA36" s="371"/>
      <c r="CB36" s="371"/>
      <c r="CC36" s="371"/>
      <c r="CD36" s="371"/>
      <c r="CE36" s="371"/>
      <c r="CF36" s="371"/>
      <c r="CG36" s="371"/>
      <c r="CH36" s="371"/>
      <c r="CI36" s="371"/>
      <c r="CJ36" s="371"/>
      <c r="CK36" s="371"/>
      <c r="CL36" s="371"/>
      <c r="CM36" s="371"/>
      <c r="CN36" s="178"/>
      <c r="CO36" s="370">
        <f t="shared" si="3"/>
        <v>19</v>
      </c>
      <c r="CP36" s="370"/>
      <c r="CQ36" s="371" t="str">
        <f>IF('各会計、関係団体の財政状況及び健全化判断比率'!BS9="","",'各会計、関係団体の財政状況及び健全化判断比率'!BS9)</f>
        <v>大里地域勤労者福祉サービスセンター</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埼玉県後期高齢者医療広域連合</v>
      </c>
      <c r="BZ37" s="371"/>
      <c r="CA37" s="371"/>
      <c r="CB37" s="371"/>
      <c r="CC37" s="371"/>
      <c r="CD37" s="371"/>
      <c r="CE37" s="371"/>
      <c r="CF37" s="371"/>
      <c r="CG37" s="371"/>
      <c r="CH37" s="371"/>
      <c r="CI37" s="371"/>
      <c r="CJ37" s="371"/>
      <c r="CK37" s="371"/>
      <c r="CL37" s="371"/>
      <c r="CM37" s="371"/>
      <c r="CN37" s="178"/>
      <c r="CO37" s="370">
        <f t="shared" si="3"/>
        <v>20</v>
      </c>
      <c r="CP37" s="370"/>
      <c r="CQ37" s="371" t="str">
        <f>IF('各会計、関係団体の財政状況及び健全化判断比率'!BS10="","",'各会計、関係団体の財政状況及び健全化判断比率'!BS10)</f>
        <v>熊谷市土地開発公社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埼玉県後期高齢者医療広域連合</v>
      </c>
      <c r="BZ38" s="371"/>
      <c r="CA38" s="371"/>
      <c r="CB38" s="371"/>
      <c r="CC38" s="371"/>
      <c r="CD38" s="371"/>
      <c r="CE38" s="371"/>
      <c r="CF38" s="371"/>
      <c r="CG38" s="371"/>
      <c r="CH38" s="371"/>
      <c r="CI38" s="371"/>
      <c r="CJ38" s="371"/>
      <c r="CK38" s="371"/>
      <c r="CL38" s="371"/>
      <c r="CM38" s="371"/>
      <c r="CN38" s="178"/>
      <c r="CO38" s="370">
        <f t="shared" si="3"/>
        <v>21</v>
      </c>
      <c r="CP38" s="370"/>
      <c r="CQ38" s="371" t="str">
        <f>IF('各会計、関係団体の財政状況及び健全化判断比率'!BS11="","",'各会計、関係団体の財政状況及び健全化判断比率'!BS11)</f>
        <v>ティアラ２１</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埼玉県市町村総合事務組合</v>
      </c>
      <c r="BZ39" s="371"/>
      <c r="CA39" s="371"/>
      <c r="CB39" s="371"/>
      <c r="CC39" s="371"/>
      <c r="CD39" s="371"/>
      <c r="CE39" s="371"/>
      <c r="CF39" s="371"/>
      <c r="CG39" s="371"/>
      <c r="CH39" s="371"/>
      <c r="CI39" s="371"/>
      <c r="CJ39" s="371"/>
      <c r="CK39" s="371"/>
      <c r="CL39" s="371"/>
      <c r="CM39" s="371"/>
      <c r="CN39" s="178"/>
      <c r="CO39" s="370">
        <f t="shared" si="3"/>
        <v>22</v>
      </c>
      <c r="CP39" s="370"/>
      <c r="CQ39" s="371" t="str">
        <f>IF('各会計、関係団体の財政状況及び健全化判断比率'!BS12="","",'各会計、関係団体の財政状況及び健全化判断比率'!BS12)</f>
        <v>熊谷市生鮮食料品低温貯蔵センター</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彩の国さいたま人づくり広域連合</v>
      </c>
      <c r="BZ40" s="371"/>
      <c r="CA40" s="371"/>
      <c r="CB40" s="371"/>
      <c r="CC40" s="371"/>
      <c r="CD40" s="371"/>
      <c r="CE40" s="371"/>
      <c r="CF40" s="371"/>
      <c r="CG40" s="371"/>
      <c r="CH40" s="371"/>
      <c r="CI40" s="371"/>
      <c r="CJ40" s="371"/>
      <c r="CK40" s="371"/>
      <c r="CL40" s="371"/>
      <c r="CM40" s="371"/>
      <c r="CN40" s="178"/>
      <c r="CO40" s="370">
        <f t="shared" si="3"/>
        <v>23</v>
      </c>
      <c r="CP40" s="370"/>
      <c r="CQ40" s="371" t="str">
        <f>IF('各会計、関係団体の財政状況及び健全化判断比率'!BS13="","",'各会計、関係団体の財政状況及び健全化判断比率'!BS13)</f>
        <v>まちづくり熊谷</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601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564</v>
      </c>
      <c r="D34" s="1179"/>
      <c r="E34" s="1180"/>
      <c r="F34" s="32">
        <v>15.42</v>
      </c>
      <c r="G34" s="33">
        <v>11.55</v>
      </c>
      <c r="H34" s="33">
        <v>13.07</v>
      </c>
      <c r="I34" s="33">
        <v>13.32</v>
      </c>
      <c r="J34" s="34">
        <v>14.75</v>
      </c>
      <c r="K34" s="22"/>
      <c r="L34" s="22"/>
      <c r="M34" s="22"/>
      <c r="N34" s="22"/>
      <c r="O34" s="22"/>
      <c r="P34" s="22"/>
    </row>
    <row r="35" spans="1:16" ht="39" customHeight="1" x14ac:dyDescent="0.15">
      <c r="A35" s="22"/>
      <c r="B35" s="35"/>
      <c r="C35" s="1173" t="s">
        <v>565</v>
      </c>
      <c r="D35" s="1174"/>
      <c r="E35" s="1175"/>
      <c r="F35" s="36">
        <v>7.19</v>
      </c>
      <c r="G35" s="37">
        <v>7.16</v>
      </c>
      <c r="H35" s="37">
        <v>8.14</v>
      </c>
      <c r="I35" s="37">
        <v>8.34</v>
      </c>
      <c r="J35" s="38">
        <v>8.84</v>
      </c>
      <c r="K35" s="22"/>
      <c r="L35" s="22"/>
      <c r="M35" s="22"/>
      <c r="N35" s="22"/>
      <c r="O35" s="22"/>
      <c r="P35" s="22"/>
    </row>
    <row r="36" spans="1:16" ht="39" customHeight="1" x14ac:dyDescent="0.15">
      <c r="A36" s="22"/>
      <c r="B36" s="35"/>
      <c r="C36" s="1173" t="s">
        <v>566</v>
      </c>
      <c r="D36" s="1174"/>
      <c r="E36" s="1175"/>
      <c r="F36" s="36" t="s">
        <v>517</v>
      </c>
      <c r="G36" s="37" t="s">
        <v>517</v>
      </c>
      <c r="H36" s="37">
        <v>0.37</v>
      </c>
      <c r="I36" s="37">
        <v>0.22</v>
      </c>
      <c r="J36" s="38">
        <v>0.37</v>
      </c>
      <c r="K36" s="22"/>
      <c r="L36" s="22"/>
      <c r="M36" s="22"/>
      <c r="N36" s="22"/>
      <c r="O36" s="22"/>
      <c r="P36" s="22"/>
    </row>
    <row r="37" spans="1:16" ht="39" customHeight="1" x14ac:dyDescent="0.15">
      <c r="A37" s="22"/>
      <c r="B37" s="35"/>
      <c r="C37" s="1173" t="s">
        <v>567</v>
      </c>
      <c r="D37" s="1174"/>
      <c r="E37" s="1175"/>
      <c r="F37" s="36">
        <v>7.0000000000000007E-2</v>
      </c>
      <c r="G37" s="37">
        <v>7.0000000000000007E-2</v>
      </c>
      <c r="H37" s="37">
        <v>0.08</v>
      </c>
      <c r="I37" s="37">
        <v>0.08</v>
      </c>
      <c r="J37" s="38">
        <v>0.05</v>
      </c>
      <c r="K37" s="22"/>
      <c r="L37" s="22"/>
      <c r="M37" s="22"/>
      <c r="N37" s="22"/>
      <c r="O37" s="22"/>
      <c r="P37" s="22"/>
    </row>
    <row r="38" spans="1:16" ht="39" customHeight="1" x14ac:dyDescent="0.15">
      <c r="A38" s="22"/>
      <c r="B38" s="35"/>
      <c r="C38" s="1173" t="s">
        <v>568</v>
      </c>
      <c r="D38" s="1174"/>
      <c r="E38" s="1175"/>
      <c r="F38" s="36">
        <v>0</v>
      </c>
      <c r="G38" s="37">
        <v>0</v>
      </c>
      <c r="H38" s="37">
        <v>0</v>
      </c>
      <c r="I38" s="37">
        <v>0.02</v>
      </c>
      <c r="J38" s="38">
        <v>0.02</v>
      </c>
      <c r="K38" s="22"/>
      <c r="L38" s="22"/>
      <c r="M38" s="22"/>
      <c r="N38" s="22"/>
      <c r="O38" s="22"/>
      <c r="P38" s="22"/>
    </row>
    <row r="39" spans="1:16" ht="39" customHeight="1" x14ac:dyDescent="0.15">
      <c r="A39" s="22"/>
      <c r="B39" s="35"/>
      <c r="C39" s="1173" t="s">
        <v>569</v>
      </c>
      <c r="D39" s="1174"/>
      <c r="E39" s="1175"/>
      <c r="F39" s="36">
        <v>0</v>
      </c>
      <c r="G39" s="37">
        <v>0</v>
      </c>
      <c r="H39" s="37">
        <v>0</v>
      </c>
      <c r="I39" s="37">
        <v>0</v>
      </c>
      <c r="J39" s="38">
        <v>0</v>
      </c>
      <c r="K39" s="22"/>
      <c r="L39" s="22"/>
      <c r="M39" s="22"/>
      <c r="N39" s="22"/>
      <c r="O39" s="22"/>
      <c r="P39" s="22"/>
    </row>
    <row r="40" spans="1:16" ht="39" customHeight="1" x14ac:dyDescent="0.15">
      <c r="A40" s="22"/>
      <c r="B40" s="35"/>
      <c r="C40" s="1173" t="s">
        <v>570</v>
      </c>
      <c r="D40" s="1174"/>
      <c r="E40" s="1175"/>
      <c r="F40" s="36">
        <v>0</v>
      </c>
      <c r="G40" s="37">
        <v>0</v>
      </c>
      <c r="H40" s="37">
        <v>0</v>
      </c>
      <c r="I40" s="37">
        <v>0</v>
      </c>
      <c r="J40" s="38">
        <v>0</v>
      </c>
      <c r="K40" s="22"/>
      <c r="L40" s="22"/>
      <c r="M40" s="22"/>
      <c r="N40" s="22"/>
      <c r="O40" s="22"/>
      <c r="P40" s="22"/>
    </row>
    <row r="41" spans="1:16" ht="39" customHeight="1" x14ac:dyDescent="0.15">
      <c r="A41" s="22"/>
      <c r="B41" s="35"/>
      <c r="C41" s="1173" t="s">
        <v>571</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572</v>
      </c>
      <c r="D42" s="1174"/>
      <c r="E42" s="1175"/>
      <c r="F42" s="36" t="s">
        <v>517</v>
      </c>
      <c r="G42" s="37" t="s">
        <v>517</v>
      </c>
      <c r="H42" s="37" t="s">
        <v>517</v>
      </c>
      <c r="I42" s="37" t="s">
        <v>517</v>
      </c>
      <c r="J42" s="38" t="s">
        <v>517</v>
      </c>
      <c r="K42" s="22"/>
      <c r="L42" s="22"/>
      <c r="M42" s="22"/>
      <c r="N42" s="22"/>
      <c r="O42" s="22"/>
      <c r="P42" s="22"/>
    </row>
    <row r="43" spans="1:16" ht="39" customHeight="1" thickBot="1" x14ac:dyDescent="0.2">
      <c r="A43" s="22"/>
      <c r="B43" s="40"/>
      <c r="C43" s="1176" t="s">
        <v>573</v>
      </c>
      <c r="D43" s="1177"/>
      <c r="E43" s="1178"/>
      <c r="F43" s="41">
        <v>0</v>
      </c>
      <c r="G43" s="42">
        <v>0.82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JVp+elZ81Al99z8DxxHwpr5HzXzADom5lYIDRIvmcGK93RVgl+biWHfBH96F1zqUKf6e/TKb/+MzWHIteUxRw==" saltValue="K5ZuvJO6dnDTCPU+kATc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D57" sqref="D57:J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4755</v>
      </c>
      <c r="L45" s="60">
        <v>4577</v>
      </c>
      <c r="M45" s="60">
        <v>4304</v>
      </c>
      <c r="N45" s="60">
        <v>4289</v>
      </c>
      <c r="O45" s="61">
        <v>4224</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517</v>
      </c>
      <c r="L46" s="64" t="s">
        <v>517</v>
      </c>
      <c r="M46" s="64" t="s">
        <v>517</v>
      </c>
      <c r="N46" s="64" t="s">
        <v>517</v>
      </c>
      <c r="O46" s="65" t="s">
        <v>517</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517</v>
      </c>
      <c r="L47" s="64" t="s">
        <v>517</v>
      </c>
      <c r="M47" s="64" t="s">
        <v>517</v>
      </c>
      <c r="N47" s="64" t="s">
        <v>517</v>
      </c>
      <c r="O47" s="65" t="s">
        <v>517</v>
      </c>
      <c r="P47" s="48"/>
      <c r="Q47" s="48"/>
      <c r="R47" s="48"/>
      <c r="S47" s="48"/>
      <c r="T47" s="48"/>
      <c r="U47" s="48"/>
    </row>
    <row r="48" spans="1:21" ht="30.75" customHeight="1" x14ac:dyDescent="0.15">
      <c r="A48" s="48"/>
      <c r="B48" s="1201"/>
      <c r="C48" s="1202"/>
      <c r="D48" s="62"/>
      <c r="E48" s="1183" t="s">
        <v>15</v>
      </c>
      <c r="F48" s="1183"/>
      <c r="G48" s="1183"/>
      <c r="H48" s="1183"/>
      <c r="I48" s="1183"/>
      <c r="J48" s="1184"/>
      <c r="K48" s="63">
        <v>1362</v>
      </c>
      <c r="L48" s="64">
        <v>1363</v>
      </c>
      <c r="M48" s="64">
        <v>1090</v>
      </c>
      <c r="N48" s="64">
        <v>1145</v>
      </c>
      <c r="O48" s="65">
        <v>927</v>
      </c>
      <c r="P48" s="48"/>
      <c r="Q48" s="48"/>
      <c r="R48" s="48"/>
      <c r="S48" s="48"/>
      <c r="T48" s="48"/>
      <c r="U48" s="48"/>
    </row>
    <row r="49" spans="1:21" ht="30.75" customHeight="1" x14ac:dyDescent="0.15">
      <c r="A49" s="48"/>
      <c r="B49" s="1201"/>
      <c r="C49" s="1202"/>
      <c r="D49" s="62"/>
      <c r="E49" s="1183" t="s">
        <v>16</v>
      </c>
      <c r="F49" s="1183"/>
      <c r="G49" s="1183"/>
      <c r="H49" s="1183"/>
      <c r="I49" s="1183"/>
      <c r="J49" s="1184"/>
      <c r="K49" s="63">
        <v>19</v>
      </c>
      <c r="L49" s="64">
        <v>37</v>
      </c>
      <c r="M49" s="64">
        <v>75</v>
      </c>
      <c r="N49" s="64">
        <v>75</v>
      </c>
      <c r="O49" s="65">
        <v>74</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517</v>
      </c>
      <c r="L50" s="64" t="s">
        <v>517</v>
      </c>
      <c r="M50" s="64" t="s">
        <v>517</v>
      </c>
      <c r="N50" s="64" t="s">
        <v>517</v>
      </c>
      <c r="O50" s="65" t="s">
        <v>517</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517</v>
      </c>
      <c r="L51" s="64" t="s">
        <v>517</v>
      </c>
      <c r="M51" s="64" t="s">
        <v>517</v>
      </c>
      <c r="N51" s="64" t="s">
        <v>517</v>
      </c>
      <c r="O51" s="65" t="s">
        <v>517</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5665</v>
      </c>
      <c r="L52" s="64">
        <v>5696</v>
      </c>
      <c r="M52" s="64">
        <v>5578</v>
      </c>
      <c r="N52" s="64">
        <v>5736</v>
      </c>
      <c r="O52" s="65">
        <v>5806</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471</v>
      </c>
      <c r="L53" s="69">
        <v>281</v>
      </c>
      <c r="M53" s="69">
        <v>-109</v>
      </c>
      <c r="N53" s="69">
        <v>-227</v>
      </c>
      <c r="O53" s="70">
        <v>-581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IuXLCmrbEPpHZyLo2EGgd+qEmBFzJBrlp6HqQUC1yclVlq7SxSQEZVWniQd5sfIcVWhJwhDFsUccfC5oCiJ2w==" saltValue="bt7jpkbr4sBfQ/FQ9s+4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1" zoomScale="75" zoomScaleNormal="75" zoomScaleSheetLayoutView="100" workbookViewId="0">
      <selection activeCell="S46" sqref="S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19" t="s">
        <v>30</v>
      </c>
      <c r="C41" s="1220"/>
      <c r="D41" s="102"/>
      <c r="E41" s="1221" t="s">
        <v>31</v>
      </c>
      <c r="F41" s="1221"/>
      <c r="G41" s="1221"/>
      <c r="H41" s="1222"/>
      <c r="I41" s="351">
        <v>36210</v>
      </c>
      <c r="J41" s="352">
        <v>35344</v>
      </c>
      <c r="K41" s="352">
        <v>33347</v>
      </c>
      <c r="L41" s="352">
        <v>31947</v>
      </c>
      <c r="M41" s="353">
        <v>30419</v>
      </c>
    </row>
    <row r="42" spans="2:13" ht="27.75" customHeight="1" x14ac:dyDescent="0.15">
      <c r="B42" s="1209"/>
      <c r="C42" s="1210"/>
      <c r="D42" s="103"/>
      <c r="E42" s="1213" t="s">
        <v>32</v>
      </c>
      <c r="F42" s="1213"/>
      <c r="G42" s="1213"/>
      <c r="H42" s="1214"/>
      <c r="I42" s="354" t="s">
        <v>517</v>
      </c>
      <c r="J42" s="355" t="s">
        <v>517</v>
      </c>
      <c r="K42" s="355" t="s">
        <v>517</v>
      </c>
      <c r="L42" s="355" t="s">
        <v>517</v>
      </c>
      <c r="M42" s="356" t="s">
        <v>517</v>
      </c>
    </row>
    <row r="43" spans="2:13" ht="27.75" customHeight="1" x14ac:dyDescent="0.15">
      <c r="B43" s="1209"/>
      <c r="C43" s="1210"/>
      <c r="D43" s="103"/>
      <c r="E43" s="1213" t="s">
        <v>33</v>
      </c>
      <c r="F43" s="1213"/>
      <c r="G43" s="1213"/>
      <c r="H43" s="1214"/>
      <c r="I43" s="354">
        <v>12854</v>
      </c>
      <c r="J43" s="355">
        <v>12085</v>
      </c>
      <c r="K43" s="355">
        <v>10781</v>
      </c>
      <c r="L43" s="355">
        <v>10117</v>
      </c>
      <c r="M43" s="356">
        <v>9276</v>
      </c>
    </row>
    <row r="44" spans="2:13" ht="27.75" customHeight="1" x14ac:dyDescent="0.15">
      <c r="B44" s="1209"/>
      <c r="C44" s="1210"/>
      <c r="D44" s="103"/>
      <c r="E44" s="1213" t="s">
        <v>34</v>
      </c>
      <c r="F44" s="1213"/>
      <c r="G44" s="1213"/>
      <c r="H44" s="1214"/>
      <c r="I44" s="354">
        <v>355</v>
      </c>
      <c r="J44" s="355">
        <v>682</v>
      </c>
      <c r="K44" s="355">
        <v>608</v>
      </c>
      <c r="L44" s="355">
        <v>535</v>
      </c>
      <c r="M44" s="356">
        <v>461</v>
      </c>
    </row>
    <row r="45" spans="2:13" ht="27.75" customHeight="1" x14ac:dyDescent="0.15">
      <c r="B45" s="1209"/>
      <c r="C45" s="1210"/>
      <c r="D45" s="103"/>
      <c r="E45" s="1213" t="s">
        <v>35</v>
      </c>
      <c r="F45" s="1213"/>
      <c r="G45" s="1213"/>
      <c r="H45" s="1214"/>
      <c r="I45" s="354">
        <v>10975</v>
      </c>
      <c r="J45" s="355">
        <v>10664</v>
      </c>
      <c r="K45" s="355">
        <v>10555</v>
      </c>
      <c r="L45" s="355">
        <v>10489</v>
      </c>
      <c r="M45" s="356">
        <v>10174</v>
      </c>
    </row>
    <row r="46" spans="2:13" ht="27.75" customHeight="1" x14ac:dyDescent="0.15">
      <c r="B46" s="1209"/>
      <c r="C46" s="1210"/>
      <c r="D46" s="104"/>
      <c r="E46" s="1213" t="s">
        <v>36</v>
      </c>
      <c r="F46" s="1213"/>
      <c r="G46" s="1213"/>
      <c r="H46" s="1214"/>
      <c r="I46" s="354">
        <v>30</v>
      </c>
      <c r="J46" s="355">
        <v>17</v>
      </c>
      <c r="K46" s="355">
        <v>9</v>
      </c>
      <c r="L46" s="355">
        <v>6</v>
      </c>
      <c r="M46" s="356">
        <v>1</v>
      </c>
    </row>
    <row r="47" spans="2:13" ht="27.75" customHeight="1" x14ac:dyDescent="0.15">
      <c r="B47" s="1209"/>
      <c r="C47" s="1210"/>
      <c r="D47" s="105"/>
      <c r="E47" s="1223" t="s">
        <v>37</v>
      </c>
      <c r="F47" s="1224"/>
      <c r="G47" s="1224"/>
      <c r="H47" s="1225"/>
      <c r="I47" s="354" t="s">
        <v>517</v>
      </c>
      <c r="J47" s="355" t="s">
        <v>517</v>
      </c>
      <c r="K47" s="355" t="s">
        <v>517</v>
      </c>
      <c r="L47" s="355" t="s">
        <v>517</v>
      </c>
      <c r="M47" s="356" t="s">
        <v>517</v>
      </c>
    </row>
    <row r="48" spans="2:13" ht="27.75" customHeight="1" x14ac:dyDescent="0.15">
      <c r="B48" s="1209"/>
      <c r="C48" s="1210"/>
      <c r="D48" s="103"/>
      <c r="E48" s="1213" t="s">
        <v>38</v>
      </c>
      <c r="F48" s="1213"/>
      <c r="G48" s="1213"/>
      <c r="H48" s="1214"/>
      <c r="I48" s="354" t="s">
        <v>517</v>
      </c>
      <c r="J48" s="355" t="s">
        <v>517</v>
      </c>
      <c r="K48" s="355" t="s">
        <v>517</v>
      </c>
      <c r="L48" s="355" t="s">
        <v>517</v>
      </c>
      <c r="M48" s="356" t="s">
        <v>517</v>
      </c>
    </row>
    <row r="49" spans="2:13" ht="27.75" customHeight="1" x14ac:dyDescent="0.15">
      <c r="B49" s="1211"/>
      <c r="C49" s="1212"/>
      <c r="D49" s="103"/>
      <c r="E49" s="1213" t="s">
        <v>39</v>
      </c>
      <c r="F49" s="1213"/>
      <c r="G49" s="1213"/>
      <c r="H49" s="1214"/>
      <c r="I49" s="354" t="s">
        <v>517</v>
      </c>
      <c r="J49" s="355" t="s">
        <v>517</v>
      </c>
      <c r="K49" s="355" t="s">
        <v>517</v>
      </c>
      <c r="L49" s="355" t="s">
        <v>517</v>
      </c>
      <c r="M49" s="356" t="s">
        <v>517</v>
      </c>
    </row>
    <row r="50" spans="2:13" ht="27.75" customHeight="1" x14ac:dyDescent="0.15">
      <c r="B50" s="1207" t="s">
        <v>40</v>
      </c>
      <c r="C50" s="1208"/>
      <c r="D50" s="106"/>
      <c r="E50" s="1213" t="s">
        <v>41</v>
      </c>
      <c r="F50" s="1213"/>
      <c r="G50" s="1213"/>
      <c r="H50" s="1214"/>
      <c r="I50" s="354">
        <v>19466</v>
      </c>
      <c r="J50" s="355">
        <v>21640</v>
      </c>
      <c r="K50" s="355">
        <v>20941</v>
      </c>
      <c r="L50" s="355">
        <v>21920</v>
      </c>
      <c r="M50" s="356">
        <v>23900</v>
      </c>
    </row>
    <row r="51" spans="2:13" ht="27.75" customHeight="1" x14ac:dyDescent="0.15">
      <c r="B51" s="1209"/>
      <c r="C51" s="1210"/>
      <c r="D51" s="103"/>
      <c r="E51" s="1213" t="s">
        <v>42</v>
      </c>
      <c r="F51" s="1213"/>
      <c r="G51" s="1213"/>
      <c r="H51" s="1214"/>
      <c r="I51" s="354">
        <v>7256</v>
      </c>
      <c r="J51" s="355">
        <v>7310</v>
      </c>
      <c r="K51" s="355">
        <v>6409</v>
      </c>
      <c r="L51" s="355">
        <v>5925</v>
      </c>
      <c r="M51" s="356">
        <v>5814</v>
      </c>
    </row>
    <row r="52" spans="2:13" ht="27.75" customHeight="1" x14ac:dyDescent="0.15">
      <c r="B52" s="1211"/>
      <c r="C52" s="1212"/>
      <c r="D52" s="103"/>
      <c r="E52" s="1213" t="s">
        <v>43</v>
      </c>
      <c r="F52" s="1213"/>
      <c r="G52" s="1213"/>
      <c r="H52" s="1214"/>
      <c r="I52" s="354">
        <v>52128</v>
      </c>
      <c r="J52" s="355">
        <v>52167</v>
      </c>
      <c r="K52" s="355">
        <v>50495</v>
      </c>
      <c r="L52" s="355">
        <v>48962</v>
      </c>
      <c r="M52" s="356">
        <v>49257</v>
      </c>
    </row>
    <row r="53" spans="2:13" ht="27.75" customHeight="1" thickBot="1" x14ac:dyDescent="0.2">
      <c r="B53" s="1215" t="s">
        <v>44</v>
      </c>
      <c r="C53" s="1216"/>
      <c r="D53" s="107"/>
      <c r="E53" s="1217" t="s">
        <v>45</v>
      </c>
      <c r="F53" s="1217"/>
      <c r="G53" s="1217"/>
      <c r="H53" s="1218"/>
      <c r="I53" s="357">
        <v>-18426</v>
      </c>
      <c r="J53" s="358">
        <v>-22325</v>
      </c>
      <c r="K53" s="358">
        <v>-22545</v>
      </c>
      <c r="L53" s="358">
        <v>-23714</v>
      </c>
      <c r="M53" s="359">
        <v>-28640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1LiVdpVI7GKjcwWep3ovF1WeokEaszuRfhJLdJybYzo4jupm1+zuRgniDiPloZ/lVfo2f0eLnHXG+5I8YKoiIQ==" saltValue="/91HDO55IykUWbr2SRBr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G58" sqref="G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48</v>
      </c>
      <c r="D55" s="1234"/>
      <c r="E55" s="1235"/>
      <c r="F55" s="119">
        <v>9195</v>
      </c>
      <c r="G55" s="119">
        <v>9909</v>
      </c>
      <c r="H55" s="120">
        <v>11759</v>
      </c>
    </row>
    <row r="56" spans="2:8" ht="52.5" customHeight="1" x14ac:dyDescent="0.15">
      <c r="B56" s="121"/>
      <c r="C56" s="1236" t="s">
        <v>49</v>
      </c>
      <c r="D56" s="1236"/>
      <c r="E56" s="1237"/>
      <c r="F56" s="122">
        <v>346</v>
      </c>
      <c r="G56" s="122">
        <v>345</v>
      </c>
      <c r="H56" s="123">
        <v>344</v>
      </c>
    </row>
    <row r="57" spans="2:8" ht="53.25" customHeight="1" x14ac:dyDescent="0.15">
      <c r="B57" s="121"/>
      <c r="C57" s="1238" t="s">
        <v>50</v>
      </c>
      <c r="D57" s="1238"/>
      <c r="E57" s="1239"/>
      <c r="F57" s="124">
        <v>11298</v>
      </c>
      <c r="G57" s="124">
        <v>11558</v>
      </c>
      <c r="H57" s="125">
        <v>11657</v>
      </c>
    </row>
    <row r="58" spans="2:8" ht="45.75" customHeight="1" x14ac:dyDescent="0.15">
      <c r="B58" s="126"/>
      <c r="C58" s="1226" t="s">
        <v>580</v>
      </c>
      <c r="D58" s="1227" t="s">
        <v>580</v>
      </c>
      <c r="E58" s="1228" t="s">
        <v>580</v>
      </c>
      <c r="F58" s="127">
        <v>9047</v>
      </c>
      <c r="G58" s="127">
        <v>9052</v>
      </c>
      <c r="H58" s="128">
        <v>9055</v>
      </c>
    </row>
    <row r="59" spans="2:8" ht="45.75" customHeight="1" x14ac:dyDescent="0.15">
      <c r="B59" s="126"/>
      <c r="C59" s="1226" t="s">
        <v>581</v>
      </c>
      <c r="D59" s="1227" t="s">
        <v>581</v>
      </c>
      <c r="E59" s="1228" t="s">
        <v>581</v>
      </c>
      <c r="F59" s="127">
        <v>1932</v>
      </c>
      <c r="G59" s="127">
        <v>1933</v>
      </c>
      <c r="H59" s="128">
        <v>1933</v>
      </c>
    </row>
    <row r="60" spans="2:8" ht="45.75" customHeight="1" x14ac:dyDescent="0.15">
      <c r="B60" s="126"/>
      <c r="C60" s="1226" t="s">
        <v>582</v>
      </c>
      <c r="D60" s="1227" t="s">
        <v>582</v>
      </c>
      <c r="E60" s="1228" t="s">
        <v>582</v>
      </c>
      <c r="F60" s="127" t="s">
        <v>517</v>
      </c>
      <c r="G60" s="127">
        <v>252</v>
      </c>
      <c r="H60" s="128">
        <v>240</v>
      </c>
    </row>
    <row r="61" spans="2:8" ht="45.75" customHeight="1" x14ac:dyDescent="0.15">
      <c r="B61" s="126"/>
      <c r="C61" s="1226" t="s">
        <v>583</v>
      </c>
      <c r="D61" s="1227" t="s">
        <v>583</v>
      </c>
      <c r="E61" s="1228" t="s">
        <v>583</v>
      </c>
      <c r="F61" s="127">
        <v>32</v>
      </c>
      <c r="G61" s="127">
        <v>33</v>
      </c>
      <c r="H61" s="128">
        <v>113</v>
      </c>
    </row>
    <row r="62" spans="2:8" ht="45.75" customHeight="1" thickBot="1" x14ac:dyDescent="0.2">
      <c r="B62" s="129"/>
      <c r="C62" s="1229" t="s">
        <v>584</v>
      </c>
      <c r="D62" s="1230" t="s">
        <v>584</v>
      </c>
      <c r="E62" s="1231" t="s">
        <v>584</v>
      </c>
      <c r="F62" s="130">
        <v>111</v>
      </c>
      <c r="G62" s="130">
        <v>109</v>
      </c>
      <c r="H62" s="131">
        <v>107</v>
      </c>
    </row>
    <row r="63" spans="2:8" ht="52.5" customHeight="1" thickBot="1" x14ac:dyDescent="0.2">
      <c r="B63" s="132"/>
      <c r="C63" s="1232" t="s">
        <v>51</v>
      </c>
      <c r="D63" s="1232"/>
      <c r="E63" s="1233"/>
      <c r="F63" s="133">
        <v>20839</v>
      </c>
      <c r="G63" s="133">
        <v>21812</v>
      </c>
      <c r="H63" s="134">
        <v>23760</v>
      </c>
    </row>
    <row r="64" spans="2:8" x14ac:dyDescent="0.15"/>
  </sheetData>
  <sheetProtection algorithmName="SHA-512" hashValue="8JFo9GGMws24FDsAsxg7uih2+KzesS2R+CuzA5rg2Y5qmK1qCQ4ub0v/+Czz/KS6QlHs2CW0+LHwEpVjtH+b5g==" saltValue="ka3uQ2d2LfKBqm7DmWyq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T28" zoomScaleNormal="100" zoomScaleSheetLayoutView="55" workbookViewId="0">
      <selection activeCell="AN48" sqref="AN48"/>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605</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559</v>
      </c>
      <c r="BQ50" s="1273"/>
      <c r="BR50" s="1273"/>
      <c r="BS50" s="1273"/>
      <c r="BT50" s="1273"/>
      <c r="BU50" s="1273"/>
      <c r="BV50" s="1273"/>
      <c r="BW50" s="1273"/>
      <c r="BX50" s="1273" t="s">
        <v>560</v>
      </c>
      <c r="BY50" s="1273"/>
      <c r="BZ50" s="1273"/>
      <c r="CA50" s="1273"/>
      <c r="CB50" s="1273"/>
      <c r="CC50" s="1273"/>
      <c r="CD50" s="1273"/>
      <c r="CE50" s="1273"/>
      <c r="CF50" s="1273" t="s">
        <v>561</v>
      </c>
      <c r="CG50" s="1273"/>
      <c r="CH50" s="1273"/>
      <c r="CI50" s="1273"/>
      <c r="CJ50" s="1273"/>
      <c r="CK50" s="1273"/>
      <c r="CL50" s="1273"/>
      <c r="CM50" s="1273"/>
      <c r="CN50" s="1273" t="s">
        <v>562</v>
      </c>
      <c r="CO50" s="1273"/>
      <c r="CP50" s="1273"/>
      <c r="CQ50" s="1273"/>
      <c r="CR50" s="1273"/>
      <c r="CS50" s="1273"/>
      <c r="CT50" s="1273"/>
      <c r="CU50" s="1273"/>
      <c r="CV50" s="1273" t="s">
        <v>563</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606</v>
      </c>
      <c r="AO51" s="1277"/>
      <c r="AP51" s="1277"/>
      <c r="AQ51" s="1277"/>
      <c r="AR51" s="1277"/>
      <c r="AS51" s="1277"/>
      <c r="AT51" s="1277"/>
      <c r="AU51" s="1277"/>
      <c r="AV51" s="1277"/>
      <c r="AW51" s="1277"/>
      <c r="AX51" s="1277"/>
      <c r="AY51" s="1277"/>
      <c r="AZ51" s="1277"/>
      <c r="BA51" s="1277"/>
      <c r="BB51" s="1277" t="s">
        <v>607</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608</v>
      </c>
      <c r="BC53" s="1277"/>
      <c r="BD53" s="1277"/>
      <c r="BE53" s="1277"/>
      <c r="BF53" s="1277"/>
      <c r="BG53" s="1277"/>
      <c r="BH53" s="1277"/>
      <c r="BI53" s="1277"/>
      <c r="BJ53" s="1277"/>
      <c r="BK53" s="1277"/>
      <c r="BL53" s="1277"/>
      <c r="BM53" s="1277"/>
      <c r="BN53" s="1277"/>
      <c r="BO53" s="1277"/>
      <c r="BP53" s="1278">
        <v>64</v>
      </c>
      <c r="BQ53" s="1278"/>
      <c r="BR53" s="1278"/>
      <c r="BS53" s="1278"/>
      <c r="BT53" s="1278"/>
      <c r="BU53" s="1278"/>
      <c r="BV53" s="1278"/>
      <c r="BW53" s="1278"/>
      <c r="BX53" s="1278">
        <v>65.400000000000006</v>
      </c>
      <c r="BY53" s="1278"/>
      <c r="BZ53" s="1278"/>
      <c r="CA53" s="1278"/>
      <c r="CB53" s="1278"/>
      <c r="CC53" s="1278"/>
      <c r="CD53" s="1278"/>
      <c r="CE53" s="1278"/>
      <c r="CF53" s="1278">
        <v>66.8</v>
      </c>
      <c r="CG53" s="1278"/>
      <c r="CH53" s="1278"/>
      <c r="CI53" s="1278"/>
      <c r="CJ53" s="1278"/>
      <c r="CK53" s="1278"/>
      <c r="CL53" s="1278"/>
      <c r="CM53" s="1278"/>
      <c r="CN53" s="1278">
        <v>67.8</v>
      </c>
      <c r="CO53" s="1278"/>
      <c r="CP53" s="1278"/>
      <c r="CQ53" s="1278"/>
      <c r="CR53" s="1278"/>
      <c r="CS53" s="1278"/>
      <c r="CT53" s="1278"/>
      <c r="CU53" s="1278"/>
      <c r="CV53" s="1278">
        <v>69.400000000000006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609</v>
      </c>
      <c r="AO55" s="1273"/>
      <c r="AP55" s="1273"/>
      <c r="AQ55" s="1273"/>
      <c r="AR55" s="1273"/>
      <c r="AS55" s="1273"/>
      <c r="AT55" s="1273"/>
      <c r="AU55" s="1273"/>
      <c r="AV55" s="1273"/>
      <c r="AW55" s="1273"/>
      <c r="AX55" s="1273"/>
      <c r="AY55" s="1273"/>
      <c r="AZ55" s="1273"/>
      <c r="BA55" s="1273"/>
      <c r="BB55" s="1277" t="s">
        <v>607</v>
      </c>
      <c r="BC55" s="1277"/>
      <c r="BD55" s="1277"/>
      <c r="BE55" s="1277"/>
      <c r="BF55" s="1277"/>
      <c r="BG55" s="1277"/>
      <c r="BH55" s="1277"/>
      <c r="BI55" s="1277"/>
      <c r="BJ55" s="1277"/>
      <c r="BK55" s="1277"/>
      <c r="BL55" s="1277"/>
      <c r="BM55" s="1277"/>
      <c r="BN55" s="1277"/>
      <c r="BO55" s="1277"/>
      <c r="BP55" s="1278">
        <v>30</v>
      </c>
      <c r="BQ55" s="1278"/>
      <c r="BR55" s="1278"/>
      <c r="BS55" s="1278"/>
      <c r="BT55" s="1278"/>
      <c r="BU55" s="1278"/>
      <c r="BV55" s="1278"/>
      <c r="BW55" s="1278"/>
      <c r="BX55" s="1278">
        <v>23.1</v>
      </c>
      <c r="BY55" s="1278"/>
      <c r="BZ55" s="1278"/>
      <c r="CA55" s="1278"/>
      <c r="CB55" s="1278"/>
      <c r="CC55" s="1278"/>
      <c r="CD55" s="1278"/>
      <c r="CE55" s="1278"/>
      <c r="CF55" s="1278">
        <v>19</v>
      </c>
      <c r="CG55" s="1278"/>
      <c r="CH55" s="1278"/>
      <c r="CI55" s="1278"/>
      <c r="CJ55" s="1278"/>
      <c r="CK55" s="1278"/>
      <c r="CL55" s="1278"/>
      <c r="CM55" s="1278"/>
      <c r="CN55" s="1278">
        <v>18</v>
      </c>
      <c r="CO55" s="1278"/>
      <c r="CP55" s="1278"/>
      <c r="CQ55" s="1278"/>
      <c r="CR55" s="1278"/>
      <c r="CS55" s="1278"/>
      <c r="CT55" s="1278"/>
      <c r="CU55" s="1278"/>
      <c r="CV55" s="1278">
        <v>13.1</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608</v>
      </c>
      <c r="BC57" s="1277"/>
      <c r="BD57" s="1277"/>
      <c r="BE57" s="1277"/>
      <c r="BF57" s="1277"/>
      <c r="BG57" s="1277"/>
      <c r="BH57" s="1277"/>
      <c r="BI57" s="1277"/>
      <c r="BJ57" s="1277"/>
      <c r="BK57" s="1277"/>
      <c r="BL57" s="1277"/>
      <c r="BM57" s="1277"/>
      <c r="BN57" s="1277"/>
      <c r="BO57" s="1277"/>
      <c r="BP57" s="1278">
        <v>58.3</v>
      </c>
      <c r="BQ57" s="1278"/>
      <c r="BR57" s="1278"/>
      <c r="BS57" s="1278"/>
      <c r="BT57" s="1278"/>
      <c r="BU57" s="1278"/>
      <c r="BV57" s="1278"/>
      <c r="BW57" s="1278"/>
      <c r="BX57" s="1278">
        <v>60.4</v>
      </c>
      <c r="BY57" s="1278"/>
      <c r="BZ57" s="1278"/>
      <c r="CA57" s="1278"/>
      <c r="CB57" s="1278"/>
      <c r="CC57" s="1278"/>
      <c r="CD57" s="1278"/>
      <c r="CE57" s="1278"/>
      <c r="CF57" s="1278">
        <v>60.9</v>
      </c>
      <c r="CG57" s="1278"/>
      <c r="CH57" s="1278"/>
      <c r="CI57" s="1278"/>
      <c r="CJ57" s="1278"/>
      <c r="CK57" s="1278"/>
      <c r="CL57" s="1278"/>
      <c r="CM57" s="1278"/>
      <c r="CN57" s="1278">
        <v>61.9</v>
      </c>
      <c r="CO57" s="1278"/>
      <c r="CP57" s="1278"/>
      <c r="CQ57" s="1278"/>
      <c r="CR57" s="1278"/>
      <c r="CS57" s="1278"/>
      <c r="CT57" s="1278"/>
      <c r="CU57" s="1278"/>
      <c r="CV57" s="1278">
        <v>62.5</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610</v>
      </c>
    </row>
    <row r="64" spans="1:109" x14ac:dyDescent="0.15">
      <c r="B64" s="1248"/>
      <c r="G64" s="1255"/>
      <c r="I64" s="1288"/>
      <c r="J64" s="1288"/>
      <c r="K64" s="1288"/>
      <c r="L64" s="1288"/>
      <c r="M64" s="1288"/>
      <c r="N64" s="1289"/>
      <c r="AM64" s="1255"/>
      <c r="AN64" s="1255" t="s">
        <v>603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605</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559</v>
      </c>
      <c r="BQ72" s="1273"/>
      <c r="BR72" s="1273"/>
      <c r="BS72" s="1273"/>
      <c r="BT72" s="1273"/>
      <c r="BU72" s="1273"/>
      <c r="BV72" s="1273"/>
      <c r="BW72" s="1273"/>
      <c r="BX72" s="1273" t="s">
        <v>560</v>
      </c>
      <c r="BY72" s="1273"/>
      <c r="BZ72" s="1273"/>
      <c r="CA72" s="1273"/>
      <c r="CB72" s="1273"/>
      <c r="CC72" s="1273"/>
      <c r="CD72" s="1273"/>
      <c r="CE72" s="1273"/>
      <c r="CF72" s="1273" t="s">
        <v>561</v>
      </c>
      <c r="CG72" s="1273"/>
      <c r="CH72" s="1273"/>
      <c r="CI72" s="1273"/>
      <c r="CJ72" s="1273"/>
      <c r="CK72" s="1273"/>
      <c r="CL72" s="1273"/>
      <c r="CM72" s="1273"/>
      <c r="CN72" s="1273" t="s">
        <v>562</v>
      </c>
      <c r="CO72" s="1273"/>
      <c r="CP72" s="1273"/>
      <c r="CQ72" s="1273"/>
      <c r="CR72" s="1273"/>
      <c r="CS72" s="1273"/>
      <c r="CT72" s="1273"/>
      <c r="CU72" s="1273"/>
      <c r="CV72" s="1273" t="s">
        <v>563</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606</v>
      </c>
      <c r="AO73" s="1277"/>
      <c r="AP73" s="1277"/>
      <c r="AQ73" s="1277"/>
      <c r="AR73" s="1277"/>
      <c r="AS73" s="1277"/>
      <c r="AT73" s="1277"/>
      <c r="AU73" s="1277"/>
      <c r="AV73" s="1277"/>
      <c r="AW73" s="1277"/>
      <c r="AX73" s="1277"/>
      <c r="AY73" s="1277"/>
      <c r="AZ73" s="1277"/>
      <c r="BA73" s="1277"/>
      <c r="BB73" s="1277" t="s">
        <v>607</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612</v>
      </c>
      <c r="BC75" s="1277"/>
      <c r="BD75" s="1277"/>
      <c r="BE75" s="1277"/>
      <c r="BF75" s="1277"/>
      <c r="BG75" s="1277"/>
      <c r="BH75" s="1277"/>
      <c r="BI75" s="1277"/>
      <c r="BJ75" s="1277"/>
      <c r="BK75" s="1277"/>
      <c r="BL75" s="1277"/>
      <c r="BM75" s="1277"/>
      <c r="BN75" s="1277"/>
      <c r="BO75" s="1277"/>
      <c r="BP75" s="1278">
        <v>1.2</v>
      </c>
      <c r="BQ75" s="1278"/>
      <c r="BR75" s="1278"/>
      <c r="BS75" s="1278"/>
      <c r="BT75" s="1278"/>
      <c r="BU75" s="1278"/>
      <c r="BV75" s="1278"/>
      <c r="BW75" s="1278"/>
      <c r="BX75" s="1278">
        <v>1</v>
      </c>
      <c r="BY75" s="1278"/>
      <c r="BZ75" s="1278"/>
      <c r="CA75" s="1278"/>
      <c r="CB75" s="1278"/>
      <c r="CC75" s="1278"/>
      <c r="CD75" s="1278"/>
      <c r="CE75" s="1278"/>
      <c r="CF75" s="1278">
        <v>0.6</v>
      </c>
      <c r="CG75" s="1278"/>
      <c r="CH75" s="1278"/>
      <c r="CI75" s="1278"/>
      <c r="CJ75" s="1278"/>
      <c r="CK75" s="1278"/>
      <c r="CL75" s="1278"/>
      <c r="CM75" s="1278"/>
      <c r="CN75" s="1278">
        <v>0</v>
      </c>
      <c r="CO75" s="1278"/>
      <c r="CP75" s="1278"/>
      <c r="CQ75" s="1278"/>
      <c r="CR75" s="1278"/>
      <c r="CS75" s="1278"/>
      <c r="CT75" s="1278"/>
      <c r="CU75" s="1278"/>
      <c r="CV75" s="1278">
        <v>-0.8</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609</v>
      </c>
      <c r="AO77" s="1273"/>
      <c r="AP77" s="1273"/>
      <c r="AQ77" s="1273"/>
      <c r="AR77" s="1273"/>
      <c r="AS77" s="1273"/>
      <c r="AT77" s="1273"/>
      <c r="AU77" s="1273"/>
      <c r="AV77" s="1273"/>
      <c r="AW77" s="1273"/>
      <c r="AX77" s="1273"/>
      <c r="AY77" s="1273"/>
      <c r="AZ77" s="1273"/>
      <c r="BA77" s="1273"/>
      <c r="BB77" s="1277" t="s">
        <v>607</v>
      </c>
      <c r="BC77" s="1277"/>
      <c r="BD77" s="1277"/>
      <c r="BE77" s="1277"/>
      <c r="BF77" s="1277"/>
      <c r="BG77" s="1277"/>
      <c r="BH77" s="1277"/>
      <c r="BI77" s="1277"/>
      <c r="BJ77" s="1277"/>
      <c r="BK77" s="1277"/>
      <c r="BL77" s="1277"/>
      <c r="BM77" s="1277"/>
      <c r="BN77" s="1277"/>
      <c r="BO77" s="1277"/>
      <c r="BP77" s="1278">
        <v>30</v>
      </c>
      <c r="BQ77" s="1278"/>
      <c r="BR77" s="1278"/>
      <c r="BS77" s="1278"/>
      <c r="BT77" s="1278"/>
      <c r="BU77" s="1278"/>
      <c r="BV77" s="1278"/>
      <c r="BW77" s="1278"/>
      <c r="BX77" s="1278">
        <v>23.1</v>
      </c>
      <c r="BY77" s="1278"/>
      <c r="BZ77" s="1278"/>
      <c r="CA77" s="1278"/>
      <c r="CB77" s="1278"/>
      <c r="CC77" s="1278"/>
      <c r="CD77" s="1278"/>
      <c r="CE77" s="1278"/>
      <c r="CF77" s="1278">
        <v>19</v>
      </c>
      <c r="CG77" s="1278"/>
      <c r="CH77" s="1278"/>
      <c r="CI77" s="1278"/>
      <c r="CJ77" s="1278"/>
      <c r="CK77" s="1278"/>
      <c r="CL77" s="1278"/>
      <c r="CM77" s="1278"/>
      <c r="CN77" s="1278">
        <v>18</v>
      </c>
      <c r="CO77" s="1278"/>
      <c r="CP77" s="1278"/>
      <c r="CQ77" s="1278"/>
      <c r="CR77" s="1278"/>
      <c r="CS77" s="1278"/>
      <c r="CT77" s="1278"/>
      <c r="CU77" s="1278"/>
      <c r="CV77" s="1278">
        <v>13.1</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612</v>
      </c>
      <c r="BC79" s="1277"/>
      <c r="BD79" s="1277"/>
      <c r="BE79" s="1277"/>
      <c r="BF79" s="1277"/>
      <c r="BG79" s="1277"/>
      <c r="BH79" s="1277"/>
      <c r="BI79" s="1277"/>
      <c r="BJ79" s="1277"/>
      <c r="BK79" s="1277"/>
      <c r="BL79" s="1277"/>
      <c r="BM79" s="1277"/>
      <c r="BN79" s="1277"/>
      <c r="BO79" s="1277"/>
      <c r="BP79" s="1278">
        <v>5</v>
      </c>
      <c r="BQ79" s="1278"/>
      <c r="BR79" s="1278"/>
      <c r="BS79" s="1278"/>
      <c r="BT79" s="1278"/>
      <c r="BU79" s="1278"/>
      <c r="BV79" s="1278"/>
      <c r="BW79" s="1278"/>
      <c r="BX79" s="1278">
        <v>4.2</v>
      </c>
      <c r="BY79" s="1278"/>
      <c r="BZ79" s="1278"/>
      <c r="CA79" s="1278"/>
      <c r="CB79" s="1278"/>
      <c r="CC79" s="1278"/>
      <c r="CD79" s="1278"/>
      <c r="CE79" s="1278"/>
      <c r="CF79" s="1278">
        <v>3.6</v>
      </c>
      <c r="CG79" s="1278"/>
      <c r="CH79" s="1278"/>
      <c r="CI79" s="1278"/>
      <c r="CJ79" s="1278"/>
      <c r="CK79" s="1278"/>
      <c r="CL79" s="1278"/>
      <c r="CM79" s="1278"/>
      <c r="CN79" s="1278">
        <v>3.5</v>
      </c>
      <c r="CO79" s="1278"/>
      <c r="CP79" s="1278"/>
      <c r="CQ79" s="1278"/>
      <c r="CR79" s="1278"/>
      <c r="CS79" s="1278"/>
      <c r="CT79" s="1278"/>
      <c r="CU79" s="1278"/>
      <c r="CV79" s="1278">
        <v>3.6</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Xw0PFWWX0pfxMlCRF3X7Vqiuq9qug1NN5YMtcMumYKazImbu1go3/HwvanM0OBWN9ekTFCdGf/ywBoSGexEK+A==" saltValue="r4Cvo1WBRW8/iaYjGuPB1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N48" sqref="AN4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Re7FyNFfC5cCRbfIF3cZLBSN9fEncmA+jZ0VNhhdn2aBcP0qET+b27vSUoNkyy5Ov4zxdzhQMU8MXaUd6f8cdA==" saltValue="hAyb1cpRyZMd29TE1SzAY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V94" zoomScaleNormal="100" zoomScaleSheetLayoutView="55" workbookViewId="0">
      <selection activeCell="AN48" sqref="AN4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QJhMdU04DvUVL95eB4vBIeTKKGdwjVCHs3wa4y1XkJifjH7cgeubNMmFc7XuHjqeIfEu42uCUfrQTe0rpea42g==" saltValue="tnZmMLUeouKZu9bKrVPMt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26856</v>
      </c>
      <c r="E3" s="153"/>
      <c r="F3" s="154">
        <v>45426</v>
      </c>
      <c r="G3" s="155"/>
      <c r="H3" s="156"/>
    </row>
    <row r="4" spans="1:8" x14ac:dyDescent="0.15">
      <c r="A4" s="157"/>
      <c r="B4" s="158"/>
      <c r="C4" s="159"/>
      <c r="D4" s="160">
        <v>16897</v>
      </c>
      <c r="E4" s="161"/>
      <c r="F4" s="162">
        <v>24508</v>
      </c>
      <c r="G4" s="163"/>
      <c r="H4" s="164"/>
    </row>
    <row r="5" spans="1:8" x14ac:dyDescent="0.15">
      <c r="A5" s="145" t="s">
        <v>551</v>
      </c>
      <c r="B5" s="150"/>
      <c r="C5" s="151"/>
      <c r="D5" s="152">
        <v>30839</v>
      </c>
      <c r="E5" s="153"/>
      <c r="F5" s="154">
        <v>45022</v>
      </c>
      <c r="G5" s="155"/>
      <c r="H5" s="156"/>
    </row>
    <row r="6" spans="1:8" x14ac:dyDescent="0.15">
      <c r="A6" s="157"/>
      <c r="B6" s="158"/>
      <c r="C6" s="159"/>
      <c r="D6" s="160">
        <v>20719</v>
      </c>
      <c r="E6" s="161"/>
      <c r="F6" s="162">
        <v>25247</v>
      </c>
      <c r="G6" s="163"/>
      <c r="H6" s="164"/>
    </row>
    <row r="7" spans="1:8" x14ac:dyDescent="0.15">
      <c r="A7" s="145" t="s">
        <v>552</v>
      </c>
      <c r="B7" s="150"/>
      <c r="C7" s="151"/>
      <c r="D7" s="152">
        <v>23440</v>
      </c>
      <c r="E7" s="153"/>
      <c r="F7" s="154">
        <v>46035</v>
      </c>
      <c r="G7" s="155"/>
      <c r="H7" s="156"/>
    </row>
    <row r="8" spans="1:8" x14ac:dyDescent="0.15">
      <c r="A8" s="157"/>
      <c r="B8" s="158"/>
      <c r="C8" s="159"/>
      <c r="D8" s="160">
        <v>12680</v>
      </c>
      <c r="E8" s="161"/>
      <c r="F8" s="162">
        <v>25158</v>
      </c>
      <c r="G8" s="163"/>
      <c r="H8" s="164"/>
    </row>
    <row r="9" spans="1:8" x14ac:dyDescent="0.15">
      <c r="A9" s="145" t="s">
        <v>553</v>
      </c>
      <c r="B9" s="150"/>
      <c r="C9" s="151"/>
      <c r="D9" s="152">
        <v>30226</v>
      </c>
      <c r="E9" s="153"/>
      <c r="F9" s="154">
        <v>43261</v>
      </c>
      <c r="G9" s="155"/>
      <c r="H9" s="156"/>
    </row>
    <row r="10" spans="1:8" x14ac:dyDescent="0.15">
      <c r="A10" s="157"/>
      <c r="B10" s="158"/>
      <c r="C10" s="159"/>
      <c r="D10" s="160">
        <v>16308</v>
      </c>
      <c r="E10" s="161"/>
      <c r="F10" s="162">
        <v>24721</v>
      </c>
      <c r="G10" s="163"/>
      <c r="H10" s="164"/>
    </row>
    <row r="11" spans="1:8" x14ac:dyDescent="0.15">
      <c r="A11" s="145" t="s">
        <v>554</v>
      </c>
      <c r="B11" s="150"/>
      <c r="C11" s="151"/>
      <c r="D11" s="152">
        <v>25563</v>
      </c>
      <c r="E11" s="153"/>
      <c r="F11" s="154">
        <v>40626</v>
      </c>
      <c r="G11" s="155"/>
      <c r="H11" s="156"/>
    </row>
    <row r="12" spans="1:8" x14ac:dyDescent="0.15">
      <c r="A12" s="157"/>
      <c r="B12" s="158"/>
      <c r="C12" s="165"/>
      <c r="D12" s="160">
        <v>13398</v>
      </c>
      <c r="E12" s="161"/>
      <c r="F12" s="162">
        <v>24279</v>
      </c>
      <c r="G12" s="163"/>
      <c r="H12" s="164"/>
    </row>
    <row r="13" spans="1:8" x14ac:dyDescent="0.15">
      <c r="A13" s="145"/>
      <c r="B13" s="150"/>
      <c r="C13" s="166"/>
      <c r="D13" s="167">
        <v>27385</v>
      </c>
      <c r="E13" s="168"/>
      <c r="F13" s="169">
        <v>44074</v>
      </c>
      <c r="G13" s="170"/>
      <c r="H13" s="156"/>
    </row>
    <row r="14" spans="1:8" x14ac:dyDescent="0.15">
      <c r="A14" s="157"/>
      <c r="B14" s="158"/>
      <c r="C14" s="159"/>
      <c r="D14" s="160">
        <v>16000</v>
      </c>
      <c r="E14" s="161"/>
      <c r="F14" s="162">
        <v>24783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15.43</v>
      </c>
      <c r="C19" s="171">
        <f>ROUND(VALUE(SUBSTITUTE(実質収支比率等に係る経年分析!G$48,"▲","-")),2)</f>
        <v>11.93</v>
      </c>
      <c r="D19" s="171">
        <f>ROUND(VALUE(SUBSTITUTE(実質収支比率等に係る経年分析!H$48,"▲","-")),2)</f>
        <v>13.07</v>
      </c>
      <c r="E19" s="171">
        <f>ROUND(VALUE(SUBSTITUTE(実質収支比率等に係る経年分析!I$48,"▲","-")),2)</f>
        <v>13.32</v>
      </c>
      <c r="F19" s="171">
        <f>ROUND(VALUE(SUBSTITUTE(実質収支比率等に係る経年分析!J$48,"▲","-")),2)</f>
        <v>14.75</v>
      </c>
    </row>
    <row r="20" spans="1:11" x14ac:dyDescent="0.15">
      <c r="A20" s="171" t="s">
        <v>55</v>
      </c>
      <c r="B20" s="171">
        <f>ROUND(VALUE(SUBSTITUTE(実質収支比率等に係る経年分析!F$47,"▲","-")),2)</f>
        <v>18.559999999999999</v>
      </c>
      <c r="C20" s="171">
        <f>ROUND(VALUE(SUBSTITUTE(実質収支比率等に係る経年分析!G$47,"▲","-")),2)</f>
        <v>23.72</v>
      </c>
      <c r="D20" s="171">
        <f>ROUND(VALUE(SUBSTITUTE(実質収支比率等に係る経年分析!H$47,"▲","-")),2)</f>
        <v>23.01</v>
      </c>
      <c r="E20" s="171">
        <f>ROUND(VALUE(SUBSTITUTE(実質収支比率等に係る経年分析!I$47,"▲","-")),2)</f>
        <v>24.23</v>
      </c>
      <c r="F20" s="171">
        <f>ROUND(VALUE(SUBSTITUTE(実質収支比率等に係る経年分析!J$47,"▲","-")),2)</f>
        <v>27.61</v>
      </c>
    </row>
    <row r="21" spans="1:11" x14ac:dyDescent="0.15">
      <c r="A21" s="171" t="s">
        <v>56</v>
      </c>
      <c r="B21" s="171">
        <f>IF(ISNUMBER(VALUE(SUBSTITUTE(実質収支比率等に係る経年分析!F$49,"▲","-"))),ROUND(VALUE(SUBSTITUTE(実質収支比率等に係る経年分析!F$49,"▲","-")),2),NA())</f>
        <v>3.47</v>
      </c>
      <c r="C21" s="171">
        <f>IF(ISNUMBER(VALUE(SUBSTITUTE(実質収支比率等に係る経年分析!G$49,"▲","-"))),ROUND(VALUE(SUBSTITUTE(実質収支比率等に係る経年分析!G$49,"▲","-")),2),NA())</f>
        <v>1.85</v>
      </c>
      <c r="D21" s="171">
        <f>IF(ISNUMBER(VALUE(SUBSTITUTE(実質収支比率等に係る経年分析!H$49,"▲","-"))),ROUND(VALUE(SUBSTITUTE(実質収支比率等に係る経年分析!H$49,"▲","-")),2),NA())</f>
        <v>0.47</v>
      </c>
      <c r="E21" s="171">
        <f>IF(ISNUMBER(VALUE(SUBSTITUTE(実質収支比率等に係る経年分析!I$49,"▲","-"))),ROUND(VALUE(SUBSTITUTE(実質収支比率等に係る経年分析!I$49,"▲","-")),2),NA())</f>
        <v>2.2999999999999998</v>
      </c>
      <c r="F21" s="171">
        <f>IF(ISNUMBER(VALUE(SUBSTITUTE(実質収支比率等に係る経年分析!J$49,"▲","-"))),ROUND(VALUE(SUBSTITUTE(実質収支比率等に係る経年分析!J$49,"▲","-")),2),NA())</f>
        <v>6.3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公共用地先行取得特別会計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熊谷都市計画事業土地区画整理事業特別会計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5665</v>
      </c>
      <c r="E42" s="173"/>
      <c r="F42" s="173"/>
      <c r="G42" s="173">
        <f>'実質公債費比率（分子）の構造'!L$52</f>
        <v>5696</v>
      </c>
      <c r="H42" s="173"/>
      <c r="I42" s="173"/>
      <c r="J42" s="173">
        <f>'実質公債費比率（分子）の構造'!M$52</f>
        <v>5578</v>
      </c>
      <c r="K42" s="173"/>
      <c r="L42" s="173"/>
      <c r="M42" s="173">
        <f>'実質公債費比率（分子）の構造'!N$52</f>
        <v>5736</v>
      </c>
      <c r="N42" s="173"/>
      <c r="O42" s="173"/>
      <c r="P42" s="173">
        <f>'実質公債費比率（分子）の構造'!O$52</f>
        <v>5806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19</v>
      </c>
      <c r="C45" s="173"/>
      <c r="D45" s="173"/>
      <c r="E45" s="173">
        <f>'実質公債費比率（分子）の構造'!L$49</f>
        <v>37</v>
      </c>
      <c r="F45" s="173"/>
      <c r="G45" s="173"/>
      <c r="H45" s="173">
        <f>'実質公債費比率（分子）の構造'!M$49</f>
        <v>75</v>
      </c>
      <c r="I45" s="173"/>
      <c r="J45" s="173"/>
      <c r="K45" s="173">
        <f>'実質公債費比率（分子）の構造'!N$49</f>
        <v>75</v>
      </c>
      <c r="L45" s="173"/>
      <c r="M45" s="173"/>
      <c r="N45" s="173">
        <f>'実質公債費比率（分子）の構造'!O$49</f>
        <v>74</v>
      </c>
      <c r="O45" s="173"/>
      <c r="P45" s="173"/>
    </row>
    <row r="46" spans="1:16" x14ac:dyDescent="0.15">
      <c r="A46" s="173" t="s">
        <v>67</v>
      </c>
      <c r="B46" s="173">
        <f>'実質公債費比率（分子）の構造'!K$48</f>
        <v>1362</v>
      </c>
      <c r="C46" s="173"/>
      <c r="D46" s="173"/>
      <c r="E46" s="173">
        <f>'実質公債費比率（分子）の構造'!L$48</f>
        <v>1363</v>
      </c>
      <c r="F46" s="173"/>
      <c r="G46" s="173"/>
      <c r="H46" s="173">
        <f>'実質公債費比率（分子）の構造'!M$48</f>
        <v>1090</v>
      </c>
      <c r="I46" s="173"/>
      <c r="J46" s="173"/>
      <c r="K46" s="173">
        <f>'実質公債費比率（分子）の構造'!N$48</f>
        <v>1145</v>
      </c>
      <c r="L46" s="173"/>
      <c r="M46" s="173"/>
      <c r="N46" s="173">
        <f>'実質公債費比率（分子）の構造'!O$48</f>
        <v>927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4755</v>
      </c>
      <c r="C49" s="173"/>
      <c r="D49" s="173"/>
      <c r="E49" s="173">
        <f>'実質公債費比率（分子）の構造'!L$45</f>
        <v>4577</v>
      </c>
      <c r="F49" s="173"/>
      <c r="G49" s="173"/>
      <c r="H49" s="173">
        <f>'実質公債費比率（分子）の構造'!M$45</f>
        <v>4304</v>
      </c>
      <c r="I49" s="173"/>
      <c r="J49" s="173"/>
      <c r="K49" s="173">
        <f>'実質公債費比率（分子）の構造'!N$45</f>
        <v>4289</v>
      </c>
      <c r="L49" s="173"/>
      <c r="M49" s="173"/>
      <c r="N49" s="173">
        <f>'実質公債費比率（分子）の構造'!O$45</f>
        <v>4224</v>
      </c>
      <c r="O49" s="173"/>
      <c r="P49" s="173"/>
    </row>
    <row r="50" spans="1:16" x14ac:dyDescent="0.15">
      <c r="A50" s="173" t="s">
        <v>71</v>
      </c>
      <c r="B50" s="173" t="e">
        <f>NA()</f>
        <v>#N/A</v>
      </c>
      <c r="C50" s="173">
        <f>IF(ISNUMBER('実質公債費比率（分子）の構造'!K$53),'実質公債費比率（分子）の構造'!K$53,NA())</f>
        <v>471</v>
      </c>
      <c r="D50" s="173" t="e">
        <f>NA()</f>
        <v>#N/A</v>
      </c>
      <c r="E50" s="173" t="e">
        <f>NA()</f>
        <v>#N/A</v>
      </c>
      <c r="F50" s="173">
        <f>IF(ISNUMBER('実質公債費比率（分子）の構造'!L$53),'実質公債費比率（分子）の構造'!L$53,NA())</f>
        <v>281</v>
      </c>
      <c r="G50" s="173" t="e">
        <f>NA()</f>
        <v>#N/A</v>
      </c>
      <c r="H50" s="173" t="e">
        <f>NA()</f>
        <v>#N/A</v>
      </c>
      <c r="I50" s="173">
        <f>IF(ISNUMBER('実質公債費比率（分子）の構造'!M$53),'実質公債費比率（分子）の構造'!M$53,NA())</f>
        <v>-109</v>
      </c>
      <c r="J50" s="173" t="e">
        <f>NA()</f>
        <v>#N/A</v>
      </c>
      <c r="K50" s="173" t="e">
        <f>NA()</f>
        <v>#N/A</v>
      </c>
      <c r="L50" s="173">
        <f>IF(ISNUMBER('実質公債費比率（分子）の構造'!N$53),'実質公債費比率（分子）の構造'!N$53,NA())</f>
        <v>-227</v>
      </c>
      <c r="M50" s="173" t="e">
        <f>NA()</f>
        <v>#N/A</v>
      </c>
      <c r="N50" s="173" t="e">
        <f>NA()</f>
        <v>#N/A</v>
      </c>
      <c r="O50" s="173">
        <f>IF(ISNUMBER('実質公債費比率（分子）の構造'!O$53),'実質公債費比率（分子）の構造'!O$53,NA())</f>
        <v>-581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52128</v>
      </c>
      <c r="E56" s="172"/>
      <c r="F56" s="172"/>
      <c r="G56" s="172">
        <f>'将来負担比率（分子）の構造'!J$52</f>
        <v>52167</v>
      </c>
      <c r="H56" s="172"/>
      <c r="I56" s="172"/>
      <c r="J56" s="172">
        <f>'将来負担比率（分子）の構造'!K$52</f>
        <v>50495</v>
      </c>
      <c r="K56" s="172"/>
      <c r="L56" s="172"/>
      <c r="M56" s="172">
        <f>'将来負担比率（分子）の構造'!L$52</f>
        <v>48962</v>
      </c>
      <c r="N56" s="172"/>
      <c r="O56" s="172"/>
      <c r="P56" s="172">
        <f>'将来負担比率（分子）の構造'!M$52</f>
        <v>49257</v>
      </c>
    </row>
    <row r="57" spans="1:16" x14ac:dyDescent="0.15">
      <c r="A57" s="172" t="s">
        <v>42</v>
      </c>
      <c r="B57" s="172"/>
      <c r="C57" s="172"/>
      <c r="D57" s="172">
        <f>'将来負担比率（分子）の構造'!I$51</f>
        <v>7256</v>
      </c>
      <c r="E57" s="172"/>
      <c r="F57" s="172"/>
      <c r="G57" s="172">
        <f>'将来負担比率（分子）の構造'!J$51</f>
        <v>7310</v>
      </c>
      <c r="H57" s="172"/>
      <c r="I57" s="172"/>
      <c r="J57" s="172">
        <f>'将来負担比率（分子）の構造'!K$51</f>
        <v>6409</v>
      </c>
      <c r="K57" s="172"/>
      <c r="L57" s="172"/>
      <c r="M57" s="172">
        <f>'将来負担比率（分子）の構造'!L$51</f>
        <v>5925</v>
      </c>
      <c r="N57" s="172"/>
      <c r="O57" s="172"/>
      <c r="P57" s="172">
        <f>'将来負担比率（分子）の構造'!M$51</f>
        <v>5814</v>
      </c>
    </row>
    <row r="58" spans="1:16" x14ac:dyDescent="0.15">
      <c r="A58" s="172" t="s">
        <v>41</v>
      </c>
      <c r="B58" s="172"/>
      <c r="C58" s="172"/>
      <c r="D58" s="172">
        <f>'将来負担比率（分子）の構造'!I$50</f>
        <v>19466</v>
      </c>
      <c r="E58" s="172"/>
      <c r="F58" s="172"/>
      <c r="G58" s="172">
        <f>'将来負担比率（分子）の構造'!J$50</f>
        <v>21640</v>
      </c>
      <c r="H58" s="172"/>
      <c r="I58" s="172"/>
      <c r="J58" s="172">
        <f>'将来負担比率（分子）の構造'!K$50</f>
        <v>20941</v>
      </c>
      <c r="K58" s="172"/>
      <c r="L58" s="172"/>
      <c r="M58" s="172">
        <f>'将来負担比率（分子）の構造'!L$50</f>
        <v>21920</v>
      </c>
      <c r="N58" s="172"/>
      <c r="O58" s="172"/>
      <c r="P58" s="172">
        <f>'将来負担比率（分子）の構造'!M$50</f>
        <v>23900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30</v>
      </c>
      <c r="C61" s="172"/>
      <c r="D61" s="172"/>
      <c r="E61" s="172">
        <f>'将来負担比率（分子）の構造'!J$46</f>
        <v>17</v>
      </c>
      <c r="F61" s="172"/>
      <c r="G61" s="172"/>
      <c r="H61" s="172">
        <f>'将来負担比率（分子）の構造'!K$46</f>
        <v>9</v>
      </c>
      <c r="I61" s="172"/>
      <c r="J61" s="172"/>
      <c r="K61" s="172">
        <f>'将来負担比率（分子）の構造'!L$46</f>
        <v>6</v>
      </c>
      <c r="L61" s="172"/>
      <c r="M61" s="172"/>
      <c r="N61" s="172">
        <f>'将来負担比率（分子）の構造'!M$46</f>
        <v>1</v>
      </c>
      <c r="O61" s="172"/>
      <c r="P61" s="172"/>
    </row>
    <row r="62" spans="1:16" x14ac:dyDescent="0.15">
      <c r="A62" s="172" t="s">
        <v>35</v>
      </c>
      <c r="B62" s="172">
        <f>'将来負担比率（分子）の構造'!I$45</f>
        <v>10975</v>
      </c>
      <c r="C62" s="172"/>
      <c r="D62" s="172"/>
      <c r="E62" s="172">
        <f>'将来負担比率（分子）の構造'!J$45</f>
        <v>10664</v>
      </c>
      <c r="F62" s="172"/>
      <c r="G62" s="172"/>
      <c r="H62" s="172">
        <f>'将来負担比率（分子）の構造'!K$45</f>
        <v>10555</v>
      </c>
      <c r="I62" s="172"/>
      <c r="J62" s="172"/>
      <c r="K62" s="172">
        <f>'将来負担比率（分子）の構造'!L$45</f>
        <v>10489</v>
      </c>
      <c r="L62" s="172"/>
      <c r="M62" s="172"/>
      <c r="N62" s="172">
        <f>'将来負担比率（分子）の構造'!M$45</f>
        <v>10174</v>
      </c>
      <c r="O62" s="172"/>
      <c r="P62" s="172"/>
    </row>
    <row r="63" spans="1:16" x14ac:dyDescent="0.15">
      <c r="A63" s="172" t="s">
        <v>34</v>
      </c>
      <c r="B63" s="172">
        <f>'将来負担比率（分子）の構造'!I$44</f>
        <v>355</v>
      </c>
      <c r="C63" s="172"/>
      <c r="D63" s="172"/>
      <c r="E63" s="172">
        <f>'将来負担比率（分子）の構造'!J$44</f>
        <v>682</v>
      </c>
      <c r="F63" s="172"/>
      <c r="G63" s="172"/>
      <c r="H63" s="172">
        <f>'将来負担比率（分子）の構造'!K$44</f>
        <v>608</v>
      </c>
      <c r="I63" s="172"/>
      <c r="J63" s="172"/>
      <c r="K63" s="172">
        <f>'将来負担比率（分子）の構造'!L$44</f>
        <v>535</v>
      </c>
      <c r="L63" s="172"/>
      <c r="M63" s="172"/>
      <c r="N63" s="172">
        <f>'将来負担比率（分子）の構造'!M$44</f>
        <v>461</v>
      </c>
      <c r="O63" s="172"/>
      <c r="P63" s="172"/>
    </row>
    <row r="64" spans="1:16" x14ac:dyDescent="0.15">
      <c r="A64" s="172" t="s">
        <v>33</v>
      </c>
      <c r="B64" s="172">
        <f>'将来負担比率（分子）の構造'!I$43</f>
        <v>12854</v>
      </c>
      <c r="C64" s="172"/>
      <c r="D64" s="172"/>
      <c r="E64" s="172">
        <f>'将来負担比率（分子）の構造'!J$43</f>
        <v>12085</v>
      </c>
      <c r="F64" s="172"/>
      <c r="G64" s="172"/>
      <c r="H64" s="172">
        <f>'将来負担比率（分子）の構造'!K$43</f>
        <v>10781</v>
      </c>
      <c r="I64" s="172"/>
      <c r="J64" s="172"/>
      <c r="K64" s="172">
        <f>'将来負担比率（分子）の構造'!L$43</f>
        <v>10117</v>
      </c>
      <c r="L64" s="172"/>
      <c r="M64" s="172"/>
      <c r="N64" s="172">
        <f>'将来負担比率（分子）の構造'!M$43</f>
        <v>9276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36210</v>
      </c>
      <c r="C66" s="172"/>
      <c r="D66" s="172"/>
      <c r="E66" s="172">
        <f>'将来負担比率（分子）の構造'!J$41</f>
        <v>35344</v>
      </c>
      <c r="F66" s="172"/>
      <c r="G66" s="172"/>
      <c r="H66" s="172">
        <f>'将来負担比率（分子）の構造'!K$41</f>
        <v>33347</v>
      </c>
      <c r="I66" s="172"/>
      <c r="J66" s="172"/>
      <c r="K66" s="172">
        <f>'将来負担比率（分子）の構造'!L$41</f>
        <v>31947</v>
      </c>
      <c r="L66" s="172"/>
      <c r="M66" s="172"/>
      <c r="N66" s="172">
        <f>'将来負担比率（分子）の構造'!M$41</f>
        <v>30419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9195</v>
      </c>
      <c r="C72" s="176">
        <f>基金残高に係る経年分析!G55</f>
        <v>9909</v>
      </c>
      <c r="D72" s="176">
        <f>基金残高に係る経年分析!H55</f>
        <v>11759</v>
      </c>
    </row>
    <row r="73" spans="1:16" x14ac:dyDescent="0.15">
      <c r="A73" s="175" t="s">
        <v>78</v>
      </c>
      <c r="B73" s="176">
        <f>基金残高に係る経年分析!F56</f>
        <v>346</v>
      </c>
      <c r="C73" s="176">
        <f>基金残高に係る経年分析!G56</f>
        <v>345</v>
      </c>
      <c r="D73" s="176">
        <f>基金残高に係る経年分析!H56</f>
        <v>344</v>
      </c>
    </row>
    <row r="74" spans="1:16" x14ac:dyDescent="0.15">
      <c r="A74" s="175" t="s">
        <v>79</v>
      </c>
      <c r="B74" s="176">
        <f>基金残高に係る経年分析!F57</f>
        <v>11298</v>
      </c>
      <c r="C74" s="176">
        <f>基金残高に係る経年分析!G57</f>
        <v>11558</v>
      </c>
      <c r="D74" s="176">
        <f>基金残高に係る経年分析!H57</f>
        <v>11657</v>
      </c>
    </row>
  </sheetData>
  <sheetProtection algorithmName="SHA-512" hashValue="xRyX0cBH7GTJ9GHC+1uLB/ya1Y7svB1O4wRIEqlmp6VfOQp6M5HnYHJHcOejNnwiW4oBTsgzt4zFkspiQOaDFw==" saltValue="uUnlptWIrm5G5MIovx+R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D39" sqref="AD39:AK3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215</v>
      </c>
      <c r="DI1" s="746"/>
      <c r="DJ1" s="746"/>
      <c r="DK1" s="746"/>
      <c r="DL1" s="746"/>
      <c r="DM1" s="746"/>
      <c r="DN1" s="747"/>
      <c r="DO1" s="212"/>
      <c r="DP1" s="745" t="s">
        <v>216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8" t="s">
        <v>224</v>
      </c>
      <c r="AQ4" s="748"/>
      <c r="AR4" s="748"/>
      <c r="AS4" s="748"/>
      <c r="AT4" s="748"/>
      <c r="AU4" s="748"/>
      <c r="AV4" s="748"/>
      <c r="AW4" s="748"/>
      <c r="AX4" s="748"/>
      <c r="AY4" s="748"/>
      <c r="AZ4" s="748"/>
      <c r="BA4" s="748"/>
      <c r="BB4" s="748"/>
      <c r="BC4" s="748"/>
      <c r="BD4" s="748"/>
      <c r="BE4" s="748"/>
      <c r="BF4" s="748"/>
      <c r="BG4" s="748" t="s">
        <v>225</v>
      </c>
      <c r="BH4" s="748"/>
      <c r="BI4" s="748"/>
      <c r="BJ4" s="748"/>
      <c r="BK4" s="748"/>
      <c r="BL4" s="748"/>
      <c r="BM4" s="748"/>
      <c r="BN4" s="748"/>
      <c r="BO4" s="748" t="s">
        <v>222</v>
      </c>
      <c r="BP4" s="748"/>
      <c r="BQ4" s="748"/>
      <c r="BR4" s="748"/>
      <c r="BS4" s="748" t="s">
        <v>226</v>
      </c>
      <c r="BT4" s="748"/>
      <c r="BU4" s="748"/>
      <c r="BV4" s="748"/>
      <c r="BW4" s="748"/>
      <c r="BX4" s="748"/>
      <c r="BY4" s="748"/>
      <c r="BZ4" s="748"/>
      <c r="CA4" s="748"/>
      <c r="CB4" s="748"/>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228</v>
      </c>
      <c r="C5" s="697"/>
      <c r="D5" s="697"/>
      <c r="E5" s="697"/>
      <c r="F5" s="697"/>
      <c r="G5" s="697"/>
      <c r="H5" s="697"/>
      <c r="I5" s="697"/>
      <c r="J5" s="697"/>
      <c r="K5" s="697"/>
      <c r="L5" s="697"/>
      <c r="M5" s="697"/>
      <c r="N5" s="697"/>
      <c r="O5" s="697"/>
      <c r="P5" s="697"/>
      <c r="Q5" s="698"/>
      <c r="R5" s="681">
        <v>30052796</v>
      </c>
      <c r="S5" s="682"/>
      <c r="T5" s="682"/>
      <c r="U5" s="682"/>
      <c r="V5" s="682"/>
      <c r="W5" s="682"/>
      <c r="X5" s="682"/>
      <c r="Y5" s="725"/>
      <c r="Z5" s="743">
        <v>38</v>
      </c>
      <c r="AA5" s="743"/>
      <c r="AB5" s="743"/>
      <c r="AC5" s="743"/>
      <c r="AD5" s="744">
        <v>28258011</v>
      </c>
      <c r="AE5" s="744"/>
      <c r="AF5" s="744"/>
      <c r="AG5" s="744"/>
      <c r="AH5" s="744"/>
      <c r="AI5" s="744"/>
      <c r="AJ5" s="744"/>
      <c r="AK5" s="744"/>
      <c r="AL5" s="726">
        <v>68.400000000000006</v>
      </c>
      <c r="AM5" s="701"/>
      <c r="AN5" s="701"/>
      <c r="AO5" s="727"/>
      <c r="AP5" s="696" t="s">
        <v>229</v>
      </c>
      <c r="AQ5" s="697"/>
      <c r="AR5" s="697"/>
      <c r="AS5" s="697"/>
      <c r="AT5" s="697"/>
      <c r="AU5" s="697"/>
      <c r="AV5" s="697"/>
      <c r="AW5" s="697"/>
      <c r="AX5" s="697"/>
      <c r="AY5" s="697"/>
      <c r="AZ5" s="697"/>
      <c r="BA5" s="697"/>
      <c r="BB5" s="697"/>
      <c r="BC5" s="697"/>
      <c r="BD5" s="697"/>
      <c r="BE5" s="697"/>
      <c r="BF5" s="698"/>
      <c r="BG5" s="628">
        <v>28258011</v>
      </c>
      <c r="BH5" s="629"/>
      <c r="BI5" s="629"/>
      <c r="BJ5" s="629"/>
      <c r="BK5" s="629"/>
      <c r="BL5" s="629"/>
      <c r="BM5" s="629"/>
      <c r="BN5" s="630"/>
      <c r="BO5" s="655">
        <v>94</v>
      </c>
      <c r="BP5" s="655"/>
      <c r="BQ5" s="655"/>
      <c r="BR5" s="655"/>
      <c r="BS5" s="656">
        <v>511381</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222</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705626</v>
      </c>
      <c r="S6" s="629"/>
      <c r="T6" s="629"/>
      <c r="U6" s="629"/>
      <c r="V6" s="629"/>
      <c r="W6" s="629"/>
      <c r="X6" s="629"/>
      <c r="Y6" s="630"/>
      <c r="Z6" s="655">
        <v>0.9</v>
      </c>
      <c r="AA6" s="655"/>
      <c r="AB6" s="655"/>
      <c r="AC6" s="655"/>
      <c r="AD6" s="656">
        <v>705626</v>
      </c>
      <c r="AE6" s="656"/>
      <c r="AF6" s="656"/>
      <c r="AG6" s="656"/>
      <c r="AH6" s="656"/>
      <c r="AI6" s="656"/>
      <c r="AJ6" s="656"/>
      <c r="AK6" s="656"/>
      <c r="AL6" s="631">
        <v>1.7</v>
      </c>
      <c r="AM6" s="632"/>
      <c r="AN6" s="632"/>
      <c r="AO6" s="657"/>
      <c r="AP6" s="625" t="s">
        <v>234</v>
      </c>
      <c r="AQ6" s="626"/>
      <c r="AR6" s="626"/>
      <c r="AS6" s="626"/>
      <c r="AT6" s="626"/>
      <c r="AU6" s="626"/>
      <c r="AV6" s="626"/>
      <c r="AW6" s="626"/>
      <c r="AX6" s="626"/>
      <c r="AY6" s="626"/>
      <c r="AZ6" s="626"/>
      <c r="BA6" s="626"/>
      <c r="BB6" s="626"/>
      <c r="BC6" s="626"/>
      <c r="BD6" s="626"/>
      <c r="BE6" s="626"/>
      <c r="BF6" s="627"/>
      <c r="BG6" s="628">
        <v>28258011</v>
      </c>
      <c r="BH6" s="629"/>
      <c r="BI6" s="629"/>
      <c r="BJ6" s="629"/>
      <c r="BK6" s="629"/>
      <c r="BL6" s="629"/>
      <c r="BM6" s="629"/>
      <c r="BN6" s="630"/>
      <c r="BO6" s="655">
        <v>94</v>
      </c>
      <c r="BP6" s="655"/>
      <c r="BQ6" s="655"/>
      <c r="BR6" s="655"/>
      <c r="BS6" s="656">
        <v>511381</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414556</v>
      </c>
      <c r="CS6" s="629"/>
      <c r="CT6" s="629"/>
      <c r="CU6" s="629"/>
      <c r="CV6" s="629"/>
      <c r="CW6" s="629"/>
      <c r="CX6" s="629"/>
      <c r="CY6" s="630"/>
      <c r="CZ6" s="726">
        <v>0.6</v>
      </c>
      <c r="DA6" s="701"/>
      <c r="DB6" s="701"/>
      <c r="DC6" s="729"/>
      <c r="DD6" s="634" t="s">
        <v>130</v>
      </c>
      <c r="DE6" s="629"/>
      <c r="DF6" s="629"/>
      <c r="DG6" s="629"/>
      <c r="DH6" s="629"/>
      <c r="DI6" s="629"/>
      <c r="DJ6" s="629"/>
      <c r="DK6" s="629"/>
      <c r="DL6" s="629"/>
      <c r="DM6" s="629"/>
      <c r="DN6" s="629"/>
      <c r="DO6" s="629"/>
      <c r="DP6" s="630"/>
      <c r="DQ6" s="634">
        <v>414556</v>
      </c>
      <c r="DR6" s="629"/>
      <c r="DS6" s="629"/>
      <c r="DT6" s="629"/>
      <c r="DU6" s="629"/>
      <c r="DV6" s="629"/>
      <c r="DW6" s="629"/>
      <c r="DX6" s="629"/>
      <c r="DY6" s="629"/>
      <c r="DZ6" s="629"/>
      <c r="EA6" s="629"/>
      <c r="EB6" s="629"/>
      <c r="EC6" s="672"/>
    </row>
    <row r="7" spans="2:143" ht="11.25" customHeight="1" x14ac:dyDescent="0.15">
      <c r="B7" s="625" t="s">
        <v>236</v>
      </c>
      <c r="C7" s="626"/>
      <c r="D7" s="626"/>
      <c r="E7" s="626"/>
      <c r="F7" s="626"/>
      <c r="G7" s="626"/>
      <c r="H7" s="626"/>
      <c r="I7" s="626"/>
      <c r="J7" s="626"/>
      <c r="K7" s="626"/>
      <c r="L7" s="626"/>
      <c r="M7" s="626"/>
      <c r="N7" s="626"/>
      <c r="O7" s="626"/>
      <c r="P7" s="626"/>
      <c r="Q7" s="627"/>
      <c r="R7" s="628">
        <v>17432</v>
      </c>
      <c r="S7" s="629"/>
      <c r="T7" s="629"/>
      <c r="U7" s="629"/>
      <c r="V7" s="629"/>
      <c r="W7" s="629"/>
      <c r="X7" s="629"/>
      <c r="Y7" s="630"/>
      <c r="Z7" s="655">
        <v>0</v>
      </c>
      <c r="AA7" s="655"/>
      <c r="AB7" s="655"/>
      <c r="AC7" s="655"/>
      <c r="AD7" s="656">
        <v>17432</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13630156</v>
      </c>
      <c r="BH7" s="629"/>
      <c r="BI7" s="629"/>
      <c r="BJ7" s="629"/>
      <c r="BK7" s="629"/>
      <c r="BL7" s="629"/>
      <c r="BM7" s="629"/>
      <c r="BN7" s="630"/>
      <c r="BO7" s="655">
        <v>45.4</v>
      </c>
      <c r="BP7" s="655"/>
      <c r="BQ7" s="655"/>
      <c r="BR7" s="655"/>
      <c r="BS7" s="656">
        <v>511381</v>
      </c>
      <c r="BT7" s="656"/>
      <c r="BU7" s="656"/>
      <c r="BV7" s="656"/>
      <c r="BW7" s="656"/>
      <c r="BX7" s="656"/>
      <c r="BY7" s="656"/>
      <c r="BZ7" s="656"/>
      <c r="CA7" s="656"/>
      <c r="CB7" s="714"/>
      <c r="CD7" s="662" t="s">
        <v>238</v>
      </c>
      <c r="CE7" s="663"/>
      <c r="CF7" s="663"/>
      <c r="CG7" s="663"/>
      <c r="CH7" s="663"/>
      <c r="CI7" s="663"/>
      <c r="CJ7" s="663"/>
      <c r="CK7" s="663"/>
      <c r="CL7" s="663"/>
      <c r="CM7" s="663"/>
      <c r="CN7" s="663"/>
      <c r="CO7" s="663"/>
      <c r="CP7" s="663"/>
      <c r="CQ7" s="664"/>
      <c r="CR7" s="628">
        <v>7470202</v>
      </c>
      <c r="CS7" s="629"/>
      <c r="CT7" s="629"/>
      <c r="CU7" s="629"/>
      <c r="CV7" s="629"/>
      <c r="CW7" s="629"/>
      <c r="CX7" s="629"/>
      <c r="CY7" s="630"/>
      <c r="CZ7" s="655">
        <v>10.3</v>
      </c>
      <c r="DA7" s="655"/>
      <c r="DB7" s="655"/>
      <c r="DC7" s="655"/>
      <c r="DD7" s="634">
        <v>54771</v>
      </c>
      <c r="DE7" s="629"/>
      <c r="DF7" s="629"/>
      <c r="DG7" s="629"/>
      <c r="DH7" s="629"/>
      <c r="DI7" s="629"/>
      <c r="DJ7" s="629"/>
      <c r="DK7" s="629"/>
      <c r="DL7" s="629"/>
      <c r="DM7" s="629"/>
      <c r="DN7" s="629"/>
      <c r="DO7" s="629"/>
      <c r="DP7" s="630"/>
      <c r="DQ7" s="634">
        <v>6760971</v>
      </c>
      <c r="DR7" s="629"/>
      <c r="DS7" s="629"/>
      <c r="DT7" s="629"/>
      <c r="DU7" s="629"/>
      <c r="DV7" s="629"/>
      <c r="DW7" s="629"/>
      <c r="DX7" s="629"/>
      <c r="DY7" s="629"/>
      <c r="DZ7" s="629"/>
      <c r="EA7" s="629"/>
      <c r="EB7" s="629"/>
      <c r="EC7" s="672"/>
    </row>
    <row r="8" spans="2:143" ht="11.25" customHeight="1" x14ac:dyDescent="0.15">
      <c r="B8" s="625" t="s">
        <v>239</v>
      </c>
      <c r="C8" s="626"/>
      <c r="D8" s="626"/>
      <c r="E8" s="626"/>
      <c r="F8" s="626"/>
      <c r="G8" s="626"/>
      <c r="H8" s="626"/>
      <c r="I8" s="626"/>
      <c r="J8" s="626"/>
      <c r="K8" s="626"/>
      <c r="L8" s="626"/>
      <c r="M8" s="626"/>
      <c r="N8" s="626"/>
      <c r="O8" s="626"/>
      <c r="P8" s="626"/>
      <c r="Q8" s="627"/>
      <c r="R8" s="628">
        <v>170939</v>
      </c>
      <c r="S8" s="629"/>
      <c r="T8" s="629"/>
      <c r="U8" s="629"/>
      <c r="V8" s="629"/>
      <c r="W8" s="629"/>
      <c r="X8" s="629"/>
      <c r="Y8" s="630"/>
      <c r="Z8" s="655">
        <v>0.2</v>
      </c>
      <c r="AA8" s="655"/>
      <c r="AB8" s="655"/>
      <c r="AC8" s="655"/>
      <c r="AD8" s="656">
        <v>170939</v>
      </c>
      <c r="AE8" s="656"/>
      <c r="AF8" s="656"/>
      <c r="AG8" s="656"/>
      <c r="AH8" s="656"/>
      <c r="AI8" s="656"/>
      <c r="AJ8" s="656"/>
      <c r="AK8" s="656"/>
      <c r="AL8" s="631">
        <v>0.4</v>
      </c>
      <c r="AM8" s="632"/>
      <c r="AN8" s="632"/>
      <c r="AO8" s="657"/>
      <c r="AP8" s="625" t="s">
        <v>240</v>
      </c>
      <c r="AQ8" s="626"/>
      <c r="AR8" s="626"/>
      <c r="AS8" s="626"/>
      <c r="AT8" s="626"/>
      <c r="AU8" s="626"/>
      <c r="AV8" s="626"/>
      <c r="AW8" s="626"/>
      <c r="AX8" s="626"/>
      <c r="AY8" s="626"/>
      <c r="AZ8" s="626"/>
      <c r="BA8" s="626"/>
      <c r="BB8" s="626"/>
      <c r="BC8" s="626"/>
      <c r="BD8" s="626"/>
      <c r="BE8" s="626"/>
      <c r="BF8" s="627"/>
      <c r="BG8" s="628">
        <v>351623</v>
      </c>
      <c r="BH8" s="629"/>
      <c r="BI8" s="629"/>
      <c r="BJ8" s="629"/>
      <c r="BK8" s="629"/>
      <c r="BL8" s="629"/>
      <c r="BM8" s="629"/>
      <c r="BN8" s="630"/>
      <c r="BO8" s="655">
        <v>1.2</v>
      </c>
      <c r="BP8" s="655"/>
      <c r="BQ8" s="655"/>
      <c r="BR8" s="655"/>
      <c r="BS8" s="656" t="s">
        <v>130</v>
      </c>
      <c r="BT8" s="656"/>
      <c r="BU8" s="656"/>
      <c r="BV8" s="656"/>
      <c r="BW8" s="656"/>
      <c r="BX8" s="656"/>
      <c r="BY8" s="656"/>
      <c r="BZ8" s="656"/>
      <c r="CA8" s="656"/>
      <c r="CB8" s="714"/>
      <c r="CD8" s="662" t="s">
        <v>241</v>
      </c>
      <c r="CE8" s="663"/>
      <c r="CF8" s="663"/>
      <c r="CG8" s="663"/>
      <c r="CH8" s="663"/>
      <c r="CI8" s="663"/>
      <c r="CJ8" s="663"/>
      <c r="CK8" s="663"/>
      <c r="CL8" s="663"/>
      <c r="CM8" s="663"/>
      <c r="CN8" s="663"/>
      <c r="CO8" s="663"/>
      <c r="CP8" s="663"/>
      <c r="CQ8" s="664"/>
      <c r="CR8" s="628">
        <v>33457379</v>
      </c>
      <c r="CS8" s="629"/>
      <c r="CT8" s="629"/>
      <c r="CU8" s="629"/>
      <c r="CV8" s="629"/>
      <c r="CW8" s="629"/>
      <c r="CX8" s="629"/>
      <c r="CY8" s="630"/>
      <c r="CZ8" s="655">
        <v>46.2</v>
      </c>
      <c r="DA8" s="655"/>
      <c r="DB8" s="655"/>
      <c r="DC8" s="655"/>
      <c r="DD8" s="634">
        <v>303260</v>
      </c>
      <c r="DE8" s="629"/>
      <c r="DF8" s="629"/>
      <c r="DG8" s="629"/>
      <c r="DH8" s="629"/>
      <c r="DI8" s="629"/>
      <c r="DJ8" s="629"/>
      <c r="DK8" s="629"/>
      <c r="DL8" s="629"/>
      <c r="DM8" s="629"/>
      <c r="DN8" s="629"/>
      <c r="DO8" s="629"/>
      <c r="DP8" s="630"/>
      <c r="DQ8" s="634">
        <v>13812930</v>
      </c>
      <c r="DR8" s="629"/>
      <c r="DS8" s="629"/>
      <c r="DT8" s="629"/>
      <c r="DU8" s="629"/>
      <c r="DV8" s="629"/>
      <c r="DW8" s="629"/>
      <c r="DX8" s="629"/>
      <c r="DY8" s="629"/>
      <c r="DZ8" s="629"/>
      <c r="EA8" s="629"/>
      <c r="EB8" s="629"/>
      <c r="EC8" s="672"/>
    </row>
    <row r="9" spans="2:143" ht="11.25" customHeight="1" x14ac:dyDescent="0.15">
      <c r="B9" s="625" t="s">
        <v>242</v>
      </c>
      <c r="C9" s="626"/>
      <c r="D9" s="626"/>
      <c r="E9" s="626"/>
      <c r="F9" s="626"/>
      <c r="G9" s="626"/>
      <c r="H9" s="626"/>
      <c r="I9" s="626"/>
      <c r="J9" s="626"/>
      <c r="K9" s="626"/>
      <c r="L9" s="626"/>
      <c r="M9" s="626"/>
      <c r="N9" s="626"/>
      <c r="O9" s="626"/>
      <c r="P9" s="626"/>
      <c r="Q9" s="627"/>
      <c r="R9" s="628">
        <v>202859</v>
      </c>
      <c r="S9" s="629"/>
      <c r="T9" s="629"/>
      <c r="U9" s="629"/>
      <c r="V9" s="629"/>
      <c r="W9" s="629"/>
      <c r="X9" s="629"/>
      <c r="Y9" s="630"/>
      <c r="Z9" s="655">
        <v>0.3</v>
      </c>
      <c r="AA9" s="655"/>
      <c r="AB9" s="655"/>
      <c r="AC9" s="655"/>
      <c r="AD9" s="656">
        <v>202859</v>
      </c>
      <c r="AE9" s="656"/>
      <c r="AF9" s="656"/>
      <c r="AG9" s="656"/>
      <c r="AH9" s="656"/>
      <c r="AI9" s="656"/>
      <c r="AJ9" s="656"/>
      <c r="AK9" s="656"/>
      <c r="AL9" s="631">
        <v>0.5</v>
      </c>
      <c r="AM9" s="632"/>
      <c r="AN9" s="632"/>
      <c r="AO9" s="657"/>
      <c r="AP9" s="625" t="s">
        <v>243</v>
      </c>
      <c r="AQ9" s="626"/>
      <c r="AR9" s="626"/>
      <c r="AS9" s="626"/>
      <c r="AT9" s="626"/>
      <c r="AU9" s="626"/>
      <c r="AV9" s="626"/>
      <c r="AW9" s="626"/>
      <c r="AX9" s="626"/>
      <c r="AY9" s="626"/>
      <c r="AZ9" s="626"/>
      <c r="BA9" s="626"/>
      <c r="BB9" s="626"/>
      <c r="BC9" s="626"/>
      <c r="BD9" s="626"/>
      <c r="BE9" s="626"/>
      <c r="BF9" s="627"/>
      <c r="BG9" s="628">
        <v>10752251</v>
      </c>
      <c r="BH9" s="629"/>
      <c r="BI9" s="629"/>
      <c r="BJ9" s="629"/>
      <c r="BK9" s="629"/>
      <c r="BL9" s="629"/>
      <c r="BM9" s="629"/>
      <c r="BN9" s="630"/>
      <c r="BO9" s="655">
        <v>35.799999999999997</v>
      </c>
      <c r="BP9" s="655"/>
      <c r="BQ9" s="655"/>
      <c r="BR9" s="655"/>
      <c r="BS9" s="656" t="s">
        <v>130</v>
      </c>
      <c r="BT9" s="656"/>
      <c r="BU9" s="656"/>
      <c r="BV9" s="656"/>
      <c r="BW9" s="656"/>
      <c r="BX9" s="656"/>
      <c r="BY9" s="656"/>
      <c r="BZ9" s="656"/>
      <c r="CA9" s="656"/>
      <c r="CB9" s="714"/>
      <c r="CD9" s="662" t="s">
        <v>244</v>
      </c>
      <c r="CE9" s="663"/>
      <c r="CF9" s="663"/>
      <c r="CG9" s="663"/>
      <c r="CH9" s="663"/>
      <c r="CI9" s="663"/>
      <c r="CJ9" s="663"/>
      <c r="CK9" s="663"/>
      <c r="CL9" s="663"/>
      <c r="CM9" s="663"/>
      <c r="CN9" s="663"/>
      <c r="CO9" s="663"/>
      <c r="CP9" s="663"/>
      <c r="CQ9" s="664"/>
      <c r="CR9" s="628">
        <v>6637568</v>
      </c>
      <c r="CS9" s="629"/>
      <c r="CT9" s="629"/>
      <c r="CU9" s="629"/>
      <c r="CV9" s="629"/>
      <c r="CW9" s="629"/>
      <c r="CX9" s="629"/>
      <c r="CY9" s="630"/>
      <c r="CZ9" s="655">
        <v>9.1999999999999993</v>
      </c>
      <c r="DA9" s="655"/>
      <c r="DB9" s="655"/>
      <c r="DC9" s="655"/>
      <c r="DD9" s="634">
        <v>44045</v>
      </c>
      <c r="DE9" s="629"/>
      <c r="DF9" s="629"/>
      <c r="DG9" s="629"/>
      <c r="DH9" s="629"/>
      <c r="DI9" s="629"/>
      <c r="DJ9" s="629"/>
      <c r="DK9" s="629"/>
      <c r="DL9" s="629"/>
      <c r="DM9" s="629"/>
      <c r="DN9" s="629"/>
      <c r="DO9" s="629"/>
      <c r="DP9" s="630"/>
      <c r="DQ9" s="634">
        <v>4649538</v>
      </c>
      <c r="DR9" s="629"/>
      <c r="DS9" s="629"/>
      <c r="DT9" s="629"/>
      <c r="DU9" s="629"/>
      <c r="DV9" s="629"/>
      <c r="DW9" s="629"/>
      <c r="DX9" s="629"/>
      <c r="DY9" s="629"/>
      <c r="DZ9" s="629"/>
      <c r="EA9" s="629"/>
      <c r="EB9" s="629"/>
      <c r="EC9" s="672"/>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130</v>
      </c>
      <c r="S10" s="629"/>
      <c r="T10" s="629"/>
      <c r="U10" s="629"/>
      <c r="V10" s="629"/>
      <c r="W10" s="629"/>
      <c r="X10" s="629"/>
      <c r="Y10" s="630"/>
      <c r="Z10" s="655" t="s">
        <v>130</v>
      </c>
      <c r="AA10" s="655"/>
      <c r="AB10" s="655"/>
      <c r="AC10" s="655"/>
      <c r="AD10" s="656" t="s">
        <v>130</v>
      </c>
      <c r="AE10" s="656"/>
      <c r="AF10" s="656"/>
      <c r="AG10" s="656"/>
      <c r="AH10" s="656"/>
      <c r="AI10" s="656"/>
      <c r="AJ10" s="656"/>
      <c r="AK10" s="656"/>
      <c r="AL10" s="631" t="s">
        <v>130</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677393</v>
      </c>
      <c r="BH10" s="629"/>
      <c r="BI10" s="629"/>
      <c r="BJ10" s="629"/>
      <c r="BK10" s="629"/>
      <c r="BL10" s="629"/>
      <c r="BM10" s="629"/>
      <c r="BN10" s="630"/>
      <c r="BO10" s="655">
        <v>2.2999999999999998</v>
      </c>
      <c r="BP10" s="655"/>
      <c r="BQ10" s="655"/>
      <c r="BR10" s="655"/>
      <c r="BS10" s="656" t="s">
        <v>130</v>
      </c>
      <c r="BT10" s="656"/>
      <c r="BU10" s="656"/>
      <c r="BV10" s="656"/>
      <c r="BW10" s="656"/>
      <c r="BX10" s="656"/>
      <c r="BY10" s="656"/>
      <c r="BZ10" s="656"/>
      <c r="CA10" s="656"/>
      <c r="CB10" s="714"/>
      <c r="CD10" s="662" t="s">
        <v>247</v>
      </c>
      <c r="CE10" s="663"/>
      <c r="CF10" s="663"/>
      <c r="CG10" s="663"/>
      <c r="CH10" s="663"/>
      <c r="CI10" s="663"/>
      <c r="CJ10" s="663"/>
      <c r="CK10" s="663"/>
      <c r="CL10" s="663"/>
      <c r="CM10" s="663"/>
      <c r="CN10" s="663"/>
      <c r="CO10" s="663"/>
      <c r="CP10" s="663"/>
      <c r="CQ10" s="664"/>
      <c r="CR10" s="628">
        <v>96971</v>
      </c>
      <c r="CS10" s="629"/>
      <c r="CT10" s="629"/>
      <c r="CU10" s="629"/>
      <c r="CV10" s="629"/>
      <c r="CW10" s="629"/>
      <c r="CX10" s="629"/>
      <c r="CY10" s="630"/>
      <c r="CZ10" s="655">
        <v>0.1</v>
      </c>
      <c r="DA10" s="655"/>
      <c r="DB10" s="655"/>
      <c r="DC10" s="655"/>
      <c r="DD10" s="634" t="s">
        <v>130</v>
      </c>
      <c r="DE10" s="629"/>
      <c r="DF10" s="629"/>
      <c r="DG10" s="629"/>
      <c r="DH10" s="629"/>
      <c r="DI10" s="629"/>
      <c r="DJ10" s="629"/>
      <c r="DK10" s="629"/>
      <c r="DL10" s="629"/>
      <c r="DM10" s="629"/>
      <c r="DN10" s="629"/>
      <c r="DO10" s="629"/>
      <c r="DP10" s="630"/>
      <c r="DQ10" s="634">
        <v>93986</v>
      </c>
      <c r="DR10" s="629"/>
      <c r="DS10" s="629"/>
      <c r="DT10" s="629"/>
      <c r="DU10" s="629"/>
      <c r="DV10" s="629"/>
      <c r="DW10" s="629"/>
      <c r="DX10" s="629"/>
      <c r="DY10" s="629"/>
      <c r="DZ10" s="629"/>
      <c r="EA10" s="629"/>
      <c r="EB10" s="629"/>
      <c r="EC10" s="672"/>
    </row>
    <row r="11" spans="2:143" ht="11.25" customHeight="1" x14ac:dyDescent="0.15">
      <c r="B11" s="625" t="s">
        <v>248</v>
      </c>
      <c r="C11" s="626"/>
      <c r="D11" s="626"/>
      <c r="E11" s="626"/>
      <c r="F11" s="626"/>
      <c r="G11" s="626"/>
      <c r="H11" s="626"/>
      <c r="I11" s="626"/>
      <c r="J11" s="626"/>
      <c r="K11" s="626"/>
      <c r="L11" s="626"/>
      <c r="M11" s="626"/>
      <c r="N11" s="626"/>
      <c r="O11" s="626"/>
      <c r="P11" s="626"/>
      <c r="Q11" s="627"/>
      <c r="R11" s="628">
        <v>4643480</v>
      </c>
      <c r="S11" s="629"/>
      <c r="T11" s="629"/>
      <c r="U11" s="629"/>
      <c r="V11" s="629"/>
      <c r="W11" s="629"/>
      <c r="X11" s="629"/>
      <c r="Y11" s="630"/>
      <c r="Z11" s="631">
        <v>5.9</v>
      </c>
      <c r="AA11" s="632"/>
      <c r="AB11" s="632"/>
      <c r="AC11" s="633"/>
      <c r="AD11" s="634">
        <v>4643480</v>
      </c>
      <c r="AE11" s="629"/>
      <c r="AF11" s="629"/>
      <c r="AG11" s="629"/>
      <c r="AH11" s="629"/>
      <c r="AI11" s="629"/>
      <c r="AJ11" s="629"/>
      <c r="AK11" s="630"/>
      <c r="AL11" s="631">
        <v>11.2</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1848889</v>
      </c>
      <c r="BH11" s="629"/>
      <c r="BI11" s="629"/>
      <c r="BJ11" s="629"/>
      <c r="BK11" s="629"/>
      <c r="BL11" s="629"/>
      <c r="BM11" s="629"/>
      <c r="BN11" s="630"/>
      <c r="BO11" s="655">
        <v>6.2</v>
      </c>
      <c r="BP11" s="655"/>
      <c r="BQ11" s="655"/>
      <c r="BR11" s="655"/>
      <c r="BS11" s="656">
        <v>511381</v>
      </c>
      <c r="BT11" s="656"/>
      <c r="BU11" s="656"/>
      <c r="BV11" s="656"/>
      <c r="BW11" s="656"/>
      <c r="BX11" s="656"/>
      <c r="BY11" s="656"/>
      <c r="BZ11" s="656"/>
      <c r="CA11" s="656"/>
      <c r="CB11" s="714"/>
      <c r="CD11" s="662" t="s">
        <v>250</v>
      </c>
      <c r="CE11" s="663"/>
      <c r="CF11" s="663"/>
      <c r="CG11" s="663"/>
      <c r="CH11" s="663"/>
      <c r="CI11" s="663"/>
      <c r="CJ11" s="663"/>
      <c r="CK11" s="663"/>
      <c r="CL11" s="663"/>
      <c r="CM11" s="663"/>
      <c r="CN11" s="663"/>
      <c r="CO11" s="663"/>
      <c r="CP11" s="663"/>
      <c r="CQ11" s="664"/>
      <c r="CR11" s="628">
        <v>1069358</v>
      </c>
      <c r="CS11" s="629"/>
      <c r="CT11" s="629"/>
      <c r="CU11" s="629"/>
      <c r="CV11" s="629"/>
      <c r="CW11" s="629"/>
      <c r="CX11" s="629"/>
      <c r="CY11" s="630"/>
      <c r="CZ11" s="655">
        <v>1.5</v>
      </c>
      <c r="DA11" s="655"/>
      <c r="DB11" s="655"/>
      <c r="DC11" s="655"/>
      <c r="DD11" s="634">
        <v>148256</v>
      </c>
      <c r="DE11" s="629"/>
      <c r="DF11" s="629"/>
      <c r="DG11" s="629"/>
      <c r="DH11" s="629"/>
      <c r="DI11" s="629"/>
      <c r="DJ11" s="629"/>
      <c r="DK11" s="629"/>
      <c r="DL11" s="629"/>
      <c r="DM11" s="629"/>
      <c r="DN11" s="629"/>
      <c r="DO11" s="629"/>
      <c r="DP11" s="630"/>
      <c r="DQ11" s="634">
        <v>852384</v>
      </c>
      <c r="DR11" s="629"/>
      <c r="DS11" s="629"/>
      <c r="DT11" s="629"/>
      <c r="DU11" s="629"/>
      <c r="DV11" s="629"/>
      <c r="DW11" s="629"/>
      <c r="DX11" s="629"/>
      <c r="DY11" s="629"/>
      <c r="DZ11" s="629"/>
      <c r="EA11" s="629"/>
      <c r="EB11" s="629"/>
      <c r="EC11" s="672"/>
    </row>
    <row r="12" spans="2:143" ht="11.25" customHeight="1" x14ac:dyDescent="0.15">
      <c r="B12" s="625" t="s">
        <v>251</v>
      </c>
      <c r="C12" s="626"/>
      <c r="D12" s="626"/>
      <c r="E12" s="626"/>
      <c r="F12" s="626"/>
      <c r="G12" s="626"/>
      <c r="H12" s="626"/>
      <c r="I12" s="626"/>
      <c r="J12" s="626"/>
      <c r="K12" s="626"/>
      <c r="L12" s="626"/>
      <c r="M12" s="626"/>
      <c r="N12" s="626"/>
      <c r="O12" s="626"/>
      <c r="P12" s="626"/>
      <c r="Q12" s="627"/>
      <c r="R12" s="628">
        <v>70434</v>
      </c>
      <c r="S12" s="629"/>
      <c r="T12" s="629"/>
      <c r="U12" s="629"/>
      <c r="V12" s="629"/>
      <c r="W12" s="629"/>
      <c r="X12" s="629"/>
      <c r="Y12" s="630"/>
      <c r="Z12" s="655">
        <v>0.1</v>
      </c>
      <c r="AA12" s="655"/>
      <c r="AB12" s="655"/>
      <c r="AC12" s="655"/>
      <c r="AD12" s="656">
        <v>70434</v>
      </c>
      <c r="AE12" s="656"/>
      <c r="AF12" s="656"/>
      <c r="AG12" s="656"/>
      <c r="AH12" s="656"/>
      <c r="AI12" s="656"/>
      <c r="AJ12" s="656"/>
      <c r="AK12" s="656"/>
      <c r="AL12" s="631">
        <v>0.2</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12760094</v>
      </c>
      <c r="BH12" s="629"/>
      <c r="BI12" s="629"/>
      <c r="BJ12" s="629"/>
      <c r="BK12" s="629"/>
      <c r="BL12" s="629"/>
      <c r="BM12" s="629"/>
      <c r="BN12" s="630"/>
      <c r="BO12" s="655">
        <v>42.5</v>
      </c>
      <c r="BP12" s="655"/>
      <c r="BQ12" s="655"/>
      <c r="BR12" s="655"/>
      <c r="BS12" s="656" t="s">
        <v>130</v>
      </c>
      <c r="BT12" s="656"/>
      <c r="BU12" s="656"/>
      <c r="BV12" s="656"/>
      <c r="BW12" s="656"/>
      <c r="BX12" s="656"/>
      <c r="BY12" s="656"/>
      <c r="BZ12" s="656"/>
      <c r="CA12" s="656"/>
      <c r="CB12" s="714"/>
      <c r="CD12" s="662" t="s">
        <v>253</v>
      </c>
      <c r="CE12" s="663"/>
      <c r="CF12" s="663"/>
      <c r="CG12" s="663"/>
      <c r="CH12" s="663"/>
      <c r="CI12" s="663"/>
      <c r="CJ12" s="663"/>
      <c r="CK12" s="663"/>
      <c r="CL12" s="663"/>
      <c r="CM12" s="663"/>
      <c r="CN12" s="663"/>
      <c r="CO12" s="663"/>
      <c r="CP12" s="663"/>
      <c r="CQ12" s="664"/>
      <c r="CR12" s="628">
        <v>2228016</v>
      </c>
      <c r="CS12" s="629"/>
      <c r="CT12" s="629"/>
      <c r="CU12" s="629"/>
      <c r="CV12" s="629"/>
      <c r="CW12" s="629"/>
      <c r="CX12" s="629"/>
      <c r="CY12" s="630"/>
      <c r="CZ12" s="655">
        <v>3.1</v>
      </c>
      <c r="DA12" s="655"/>
      <c r="DB12" s="655"/>
      <c r="DC12" s="655"/>
      <c r="DD12" s="634">
        <v>42714</v>
      </c>
      <c r="DE12" s="629"/>
      <c r="DF12" s="629"/>
      <c r="DG12" s="629"/>
      <c r="DH12" s="629"/>
      <c r="DI12" s="629"/>
      <c r="DJ12" s="629"/>
      <c r="DK12" s="629"/>
      <c r="DL12" s="629"/>
      <c r="DM12" s="629"/>
      <c r="DN12" s="629"/>
      <c r="DO12" s="629"/>
      <c r="DP12" s="630"/>
      <c r="DQ12" s="634">
        <v>1222188</v>
      </c>
      <c r="DR12" s="629"/>
      <c r="DS12" s="629"/>
      <c r="DT12" s="629"/>
      <c r="DU12" s="629"/>
      <c r="DV12" s="629"/>
      <c r="DW12" s="629"/>
      <c r="DX12" s="629"/>
      <c r="DY12" s="629"/>
      <c r="DZ12" s="629"/>
      <c r="EA12" s="629"/>
      <c r="EB12" s="629"/>
      <c r="EC12" s="672"/>
    </row>
    <row r="13" spans="2:143" ht="11.25" customHeight="1" x14ac:dyDescent="0.15">
      <c r="B13" s="625" t="s">
        <v>254</v>
      </c>
      <c r="C13" s="626"/>
      <c r="D13" s="626"/>
      <c r="E13" s="626"/>
      <c r="F13" s="626"/>
      <c r="G13" s="626"/>
      <c r="H13" s="626"/>
      <c r="I13" s="626"/>
      <c r="J13" s="626"/>
      <c r="K13" s="626"/>
      <c r="L13" s="626"/>
      <c r="M13" s="626"/>
      <c r="N13" s="626"/>
      <c r="O13" s="626"/>
      <c r="P13" s="626"/>
      <c r="Q13" s="627"/>
      <c r="R13" s="628" t="s">
        <v>130</v>
      </c>
      <c r="S13" s="629"/>
      <c r="T13" s="629"/>
      <c r="U13" s="629"/>
      <c r="V13" s="629"/>
      <c r="W13" s="629"/>
      <c r="X13" s="629"/>
      <c r="Y13" s="630"/>
      <c r="Z13" s="655" t="s">
        <v>130</v>
      </c>
      <c r="AA13" s="655"/>
      <c r="AB13" s="655"/>
      <c r="AC13" s="655"/>
      <c r="AD13" s="656" t="s">
        <v>130</v>
      </c>
      <c r="AE13" s="656"/>
      <c r="AF13" s="656"/>
      <c r="AG13" s="656"/>
      <c r="AH13" s="656"/>
      <c r="AI13" s="656"/>
      <c r="AJ13" s="656"/>
      <c r="AK13" s="656"/>
      <c r="AL13" s="631" t="s">
        <v>130</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12678524</v>
      </c>
      <c r="BH13" s="629"/>
      <c r="BI13" s="629"/>
      <c r="BJ13" s="629"/>
      <c r="BK13" s="629"/>
      <c r="BL13" s="629"/>
      <c r="BM13" s="629"/>
      <c r="BN13" s="630"/>
      <c r="BO13" s="655">
        <v>42.2</v>
      </c>
      <c r="BP13" s="655"/>
      <c r="BQ13" s="655"/>
      <c r="BR13" s="655"/>
      <c r="BS13" s="656" t="s">
        <v>130</v>
      </c>
      <c r="BT13" s="656"/>
      <c r="BU13" s="656"/>
      <c r="BV13" s="656"/>
      <c r="BW13" s="656"/>
      <c r="BX13" s="656"/>
      <c r="BY13" s="656"/>
      <c r="BZ13" s="656"/>
      <c r="CA13" s="656"/>
      <c r="CB13" s="714"/>
      <c r="CD13" s="662" t="s">
        <v>256</v>
      </c>
      <c r="CE13" s="663"/>
      <c r="CF13" s="663"/>
      <c r="CG13" s="663"/>
      <c r="CH13" s="663"/>
      <c r="CI13" s="663"/>
      <c r="CJ13" s="663"/>
      <c r="CK13" s="663"/>
      <c r="CL13" s="663"/>
      <c r="CM13" s="663"/>
      <c r="CN13" s="663"/>
      <c r="CO13" s="663"/>
      <c r="CP13" s="663"/>
      <c r="CQ13" s="664"/>
      <c r="CR13" s="628">
        <v>6971503</v>
      </c>
      <c r="CS13" s="629"/>
      <c r="CT13" s="629"/>
      <c r="CU13" s="629"/>
      <c r="CV13" s="629"/>
      <c r="CW13" s="629"/>
      <c r="CX13" s="629"/>
      <c r="CY13" s="630"/>
      <c r="CZ13" s="655">
        <v>9.6</v>
      </c>
      <c r="DA13" s="655"/>
      <c r="DB13" s="655"/>
      <c r="DC13" s="655"/>
      <c r="DD13" s="634">
        <v>2235530</v>
      </c>
      <c r="DE13" s="629"/>
      <c r="DF13" s="629"/>
      <c r="DG13" s="629"/>
      <c r="DH13" s="629"/>
      <c r="DI13" s="629"/>
      <c r="DJ13" s="629"/>
      <c r="DK13" s="629"/>
      <c r="DL13" s="629"/>
      <c r="DM13" s="629"/>
      <c r="DN13" s="629"/>
      <c r="DO13" s="629"/>
      <c r="DP13" s="630"/>
      <c r="DQ13" s="634">
        <v>5669090</v>
      </c>
      <c r="DR13" s="629"/>
      <c r="DS13" s="629"/>
      <c r="DT13" s="629"/>
      <c r="DU13" s="629"/>
      <c r="DV13" s="629"/>
      <c r="DW13" s="629"/>
      <c r="DX13" s="629"/>
      <c r="DY13" s="629"/>
      <c r="DZ13" s="629"/>
      <c r="EA13" s="629"/>
      <c r="EB13" s="629"/>
      <c r="EC13" s="672"/>
    </row>
    <row r="14" spans="2:143" ht="11.25" customHeight="1" x14ac:dyDescent="0.15">
      <c r="B14" s="625" t="s">
        <v>257</v>
      </c>
      <c r="C14" s="626"/>
      <c r="D14" s="626"/>
      <c r="E14" s="626"/>
      <c r="F14" s="626"/>
      <c r="G14" s="626"/>
      <c r="H14" s="626"/>
      <c r="I14" s="626"/>
      <c r="J14" s="626"/>
      <c r="K14" s="626"/>
      <c r="L14" s="626"/>
      <c r="M14" s="626"/>
      <c r="N14" s="626"/>
      <c r="O14" s="626"/>
      <c r="P14" s="626"/>
      <c r="Q14" s="627"/>
      <c r="R14" s="628">
        <v>38</v>
      </c>
      <c r="S14" s="629"/>
      <c r="T14" s="629"/>
      <c r="U14" s="629"/>
      <c r="V14" s="629"/>
      <c r="W14" s="629"/>
      <c r="X14" s="629"/>
      <c r="Y14" s="630"/>
      <c r="Z14" s="655">
        <v>0</v>
      </c>
      <c r="AA14" s="655"/>
      <c r="AB14" s="655"/>
      <c r="AC14" s="655"/>
      <c r="AD14" s="656">
        <v>38</v>
      </c>
      <c r="AE14" s="656"/>
      <c r="AF14" s="656"/>
      <c r="AG14" s="656"/>
      <c r="AH14" s="656"/>
      <c r="AI14" s="656"/>
      <c r="AJ14" s="656"/>
      <c r="AK14" s="656"/>
      <c r="AL14" s="631">
        <v>0</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559317</v>
      </c>
      <c r="BH14" s="629"/>
      <c r="BI14" s="629"/>
      <c r="BJ14" s="629"/>
      <c r="BK14" s="629"/>
      <c r="BL14" s="629"/>
      <c r="BM14" s="629"/>
      <c r="BN14" s="630"/>
      <c r="BO14" s="655">
        <v>1.9</v>
      </c>
      <c r="BP14" s="655"/>
      <c r="BQ14" s="655"/>
      <c r="BR14" s="655"/>
      <c r="BS14" s="656" t="s">
        <v>130</v>
      </c>
      <c r="BT14" s="656"/>
      <c r="BU14" s="656"/>
      <c r="BV14" s="656"/>
      <c r="BW14" s="656"/>
      <c r="BX14" s="656"/>
      <c r="BY14" s="656"/>
      <c r="BZ14" s="656"/>
      <c r="CA14" s="656"/>
      <c r="CB14" s="714"/>
      <c r="CD14" s="662" t="s">
        <v>259</v>
      </c>
      <c r="CE14" s="663"/>
      <c r="CF14" s="663"/>
      <c r="CG14" s="663"/>
      <c r="CH14" s="663"/>
      <c r="CI14" s="663"/>
      <c r="CJ14" s="663"/>
      <c r="CK14" s="663"/>
      <c r="CL14" s="663"/>
      <c r="CM14" s="663"/>
      <c r="CN14" s="663"/>
      <c r="CO14" s="663"/>
      <c r="CP14" s="663"/>
      <c r="CQ14" s="664"/>
      <c r="CR14" s="628">
        <v>2492325</v>
      </c>
      <c r="CS14" s="629"/>
      <c r="CT14" s="629"/>
      <c r="CU14" s="629"/>
      <c r="CV14" s="629"/>
      <c r="CW14" s="629"/>
      <c r="CX14" s="629"/>
      <c r="CY14" s="630"/>
      <c r="CZ14" s="655">
        <v>3.4</v>
      </c>
      <c r="DA14" s="655"/>
      <c r="DB14" s="655"/>
      <c r="DC14" s="655"/>
      <c r="DD14" s="634">
        <v>152950</v>
      </c>
      <c r="DE14" s="629"/>
      <c r="DF14" s="629"/>
      <c r="DG14" s="629"/>
      <c r="DH14" s="629"/>
      <c r="DI14" s="629"/>
      <c r="DJ14" s="629"/>
      <c r="DK14" s="629"/>
      <c r="DL14" s="629"/>
      <c r="DM14" s="629"/>
      <c r="DN14" s="629"/>
      <c r="DO14" s="629"/>
      <c r="DP14" s="630"/>
      <c r="DQ14" s="634">
        <v>2454005</v>
      </c>
      <c r="DR14" s="629"/>
      <c r="DS14" s="629"/>
      <c r="DT14" s="629"/>
      <c r="DU14" s="629"/>
      <c r="DV14" s="629"/>
      <c r="DW14" s="629"/>
      <c r="DX14" s="629"/>
      <c r="DY14" s="629"/>
      <c r="DZ14" s="629"/>
      <c r="EA14" s="629"/>
      <c r="EB14" s="629"/>
      <c r="EC14" s="672"/>
    </row>
    <row r="15" spans="2:143" ht="11.25" customHeight="1" x14ac:dyDescent="0.15">
      <c r="B15" s="625" t="s">
        <v>260</v>
      </c>
      <c r="C15" s="626"/>
      <c r="D15" s="626"/>
      <c r="E15" s="626"/>
      <c r="F15" s="626"/>
      <c r="G15" s="626"/>
      <c r="H15" s="626"/>
      <c r="I15" s="626"/>
      <c r="J15" s="626"/>
      <c r="K15" s="626"/>
      <c r="L15" s="626"/>
      <c r="M15" s="626"/>
      <c r="N15" s="626"/>
      <c r="O15" s="626"/>
      <c r="P15" s="626"/>
      <c r="Q15" s="627"/>
      <c r="R15" s="628" t="s">
        <v>130</v>
      </c>
      <c r="S15" s="629"/>
      <c r="T15" s="629"/>
      <c r="U15" s="629"/>
      <c r="V15" s="629"/>
      <c r="W15" s="629"/>
      <c r="X15" s="629"/>
      <c r="Y15" s="630"/>
      <c r="Z15" s="655" t="s">
        <v>130</v>
      </c>
      <c r="AA15" s="655"/>
      <c r="AB15" s="655"/>
      <c r="AC15" s="655"/>
      <c r="AD15" s="656" t="s">
        <v>130</v>
      </c>
      <c r="AE15" s="656"/>
      <c r="AF15" s="656"/>
      <c r="AG15" s="656"/>
      <c r="AH15" s="656"/>
      <c r="AI15" s="656"/>
      <c r="AJ15" s="656"/>
      <c r="AK15" s="656"/>
      <c r="AL15" s="631" t="s">
        <v>130</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1308444</v>
      </c>
      <c r="BH15" s="629"/>
      <c r="BI15" s="629"/>
      <c r="BJ15" s="629"/>
      <c r="BK15" s="629"/>
      <c r="BL15" s="629"/>
      <c r="BM15" s="629"/>
      <c r="BN15" s="630"/>
      <c r="BO15" s="655">
        <v>4.4000000000000004</v>
      </c>
      <c r="BP15" s="655"/>
      <c r="BQ15" s="655"/>
      <c r="BR15" s="655"/>
      <c r="BS15" s="656" t="s">
        <v>130</v>
      </c>
      <c r="BT15" s="656"/>
      <c r="BU15" s="656"/>
      <c r="BV15" s="656"/>
      <c r="BW15" s="656"/>
      <c r="BX15" s="656"/>
      <c r="BY15" s="656"/>
      <c r="BZ15" s="656"/>
      <c r="CA15" s="656"/>
      <c r="CB15" s="714"/>
      <c r="CD15" s="662" t="s">
        <v>262</v>
      </c>
      <c r="CE15" s="663"/>
      <c r="CF15" s="663"/>
      <c r="CG15" s="663"/>
      <c r="CH15" s="663"/>
      <c r="CI15" s="663"/>
      <c r="CJ15" s="663"/>
      <c r="CK15" s="663"/>
      <c r="CL15" s="663"/>
      <c r="CM15" s="663"/>
      <c r="CN15" s="663"/>
      <c r="CO15" s="663"/>
      <c r="CP15" s="663"/>
      <c r="CQ15" s="664"/>
      <c r="CR15" s="628">
        <v>7375551</v>
      </c>
      <c r="CS15" s="629"/>
      <c r="CT15" s="629"/>
      <c r="CU15" s="629"/>
      <c r="CV15" s="629"/>
      <c r="CW15" s="629"/>
      <c r="CX15" s="629"/>
      <c r="CY15" s="630"/>
      <c r="CZ15" s="655">
        <v>10.199999999999999</v>
      </c>
      <c r="DA15" s="655"/>
      <c r="DB15" s="655"/>
      <c r="DC15" s="655"/>
      <c r="DD15" s="634">
        <v>1973154</v>
      </c>
      <c r="DE15" s="629"/>
      <c r="DF15" s="629"/>
      <c r="DG15" s="629"/>
      <c r="DH15" s="629"/>
      <c r="DI15" s="629"/>
      <c r="DJ15" s="629"/>
      <c r="DK15" s="629"/>
      <c r="DL15" s="629"/>
      <c r="DM15" s="629"/>
      <c r="DN15" s="629"/>
      <c r="DO15" s="629"/>
      <c r="DP15" s="630"/>
      <c r="DQ15" s="634">
        <v>5198333</v>
      </c>
      <c r="DR15" s="629"/>
      <c r="DS15" s="629"/>
      <c r="DT15" s="629"/>
      <c r="DU15" s="629"/>
      <c r="DV15" s="629"/>
      <c r="DW15" s="629"/>
      <c r="DX15" s="629"/>
      <c r="DY15" s="629"/>
      <c r="DZ15" s="629"/>
      <c r="EA15" s="629"/>
      <c r="EB15" s="629"/>
      <c r="EC15" s="672"/>
    </row>
    <row r="16" spans="2:143" ht="11.25" customHeight="1" x14ac:dyDescent="0.15">
      <c r="B16" s="625" t="s">
        <v>263</v>
      </c>
      <c r="C16" s="626"/>
      <c r="D16" s="626"/>
      <c r="E16" s="626"/>
      <c r="F16" s="626"/>
      <c r="G16" s="626"/>
      <c r="H16" s="626"/>
      <c r="I16" s="626"/>
      <c r="J16" s="626"/>
      <c r="K16" s="626"/>
      <c r="L16" s="626"/>
      <c r="M16" s="626"/>
      <c r="N16" s="626"/>
      <c r="O16" s="626"/>
      <c r="P16" s="626"/>
      <c r="Q16" s="627"/>
      <c r="R16" s="628">
        <v>93443</v>
      </c>
      <c r="S16" s="629"/>
      <c r="T16" s="629"/>
      <c r="U16" s="629"/>
      <c r="V16" s="629"/>
      <c r="W16" s="629"/>
      <c r="X16" s="629"/>
      <c r="Y16" s="630"/>
      <c r="Z16" s="655">
        <v>0.1</v>
      </c>
      <c r="AA16" s="655"/>
      <c r="AB16" s="655"/>
      <c r="AC16" s="655"/>
      <c r="AD16" s="656">
        <v>93443</v>
      </c>
      <c r="AE16" s="656"/>
      <c r="AF16" s="656"/>
      <c r="AG16" s="656"/>
      <c r="AH16" s="656"/>
      <c r="AI16" s="656"/>
      <c r="AJ16" s="656"/>
      <c r="AK16" s="656"/>
      <c r="AL16" s="631">
        <v>0.2</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130</v>
      </c>
      <c r="BH16" s="629"/>
      <c r="BI16" s="629"/>
      <c r="BJ16" s="629"/>
      <c r="BK16" s="629"/>
      <c r="BL16" s="629"/>
      <c r="BM16" s="629"/>
      <c r="BN16" s="630"/>
      <c r="BO16" s="655" t="s">
        <v>130</v>
      </c>
      <c r="BP16" s="655"/>
      <c r="BQ16" s="655"/>
      <c r="BR16" s="655"/>
      <c r="BS16" s="656" t="s">
        <v>130</v>
      </c>
      <c r="BT16" s="656"/>
      <c r="BU16" s="656"/>
      <c r="BV16" s="656"/>
      <c r="BW16" s="656"/>
      <c r="BX16" s="656"/>
      <c r="BY16" s="656"/>
      <c r="BZ16" s="656"/>
      <c r="CA16" s="656"/>
      <c r="CB16" s="714"/>
      <c r="CD16" s="662" t="s">
        <v>265</v>
      </c>
      <c r="CE16" s="663"/>
      <c r="CF16" s="663"/>
      <c r="CG16" s="663"/>
      <c r="CH16" s="663"/>
      <c r="CI16" s="663"/>
      <c r="CJ16" s="663"/>
      <c r="CK16" s="663"/>
      <c r="CL16" s="663"/>
      <c r="CM16" s="663"/>
      <c r="CN16" s="663"/>
      <c r="CO16" s="663"/>
      <c r="CP16" s="663"/>
      <c r="CQ16" s="664"/>
      <c r="CR16" s="628" t="s">
        <v>130</v>
      </c>
      <c r="CS16" s="629"/>
      <c r="CT16" s="629"/>
      <c r="CU16" s="629"/>
      <c r="CV16" s="629"/>
      <c r="CW16" s="629"/>
      <c r="CX16" s="629"/>
      <c r="CY16" s="630"/>
      <c r="CZ16" s="655" t="s">
        <v>130</v>
      </c>
      <c r="DA16" s="655"/>
      <c r="DB16" s="655"/>
      <c r="DC16" s="655"/>
      <c r="DD16" s="634" t="s">
        <v>130</v>
      </c>
      <c r="DE16" s="629"/>
      <c r="DF16" s="629"/>
      <c r="DG16" s="629"/>
      <c r="DH16" s="629"/>
      <c r="DI16" s="629"/>
      <c r="DJ16" s="629"/>
      <c r="DK16" s="629"/>
      <c r="DL16" s="629"/>
      <c r="DM16" s="629"/>
      <c r="DN16" s="629"/>
      <c r="DO16" s="629"/>
      <c r="DP16" s="630"/>
      <c r="DQ16" s="634" t="s">
        <v>130</v>
      </c>
      <c r="DR16" s="629"/>
      <c r="DS16" s="629"/>
      <c r="DT16" s="629"/>
      <c r="DU16" s="629"/>
      <c r="DV16" s="629"/>
      <c r="DW16" s="629"/>
      <c r="DX16" s="629"/>
      <c r="DY16" s="629"/>
      <c r="DZ16" s="629"/>
      <c r="EA16" s="629"/>
      <c r="EB16" s="629"/>
      <c r="EC16" s="672"/>
    </row>
    <row r="17" spans="2:133" ht="11.25" customHeight="1" x14ac:dyDescent="0.15">
      <c r="B17" s="625" t="s">
        <v>266</v>
      </c>
      <c r="C17" s="626"/>
      <c r="D17" s="626"/>
      <c r="E17" s="626"/>
      <c r="F17" s="626"/>
      <c r="G17" s="626"/>
      <c r="H17" s="626"/>
      <c r="I17" s="626"/>
      <c r="J17" s="626"/>
      <c r="K17" s="626"/>
      <c r="L17" s="626"/>
      <c r="M17" s="626"/>
      <c r="N17" s="626"/>
      <c r="O17" s="626"/>
      <c r="P17" s="626"/>
      <c r="Q17" s="627"/>
      <c r="R17" s="628">
        <v>462419</v>
      </c>
      <c r="S17" s="629"/>
      <c r="T17" s="629"/>
      <c r="U17" s="629"/>
      <c r="V17" s="629"/>
      <c r="W17" s="629"/>
      <c r="X17" s="629"/>
      <c r="Y17" s="630"/>
      <c r="Z17" s="655">
        <v>0.6</v>
      </c>
      <c r="AA17" s="655"/>
      <c r="AB17" s="655"/>
      <c r="AC17" s="655"/>
      <c r="AD17" s="656">
        <v>462419</v>
      </c>
      <c r="AE17" s="656"/>
      <c r="AF17" s="656"/>
      <c r="AG17" s="656"/>
      <c r="AH17" s="656"/>
      <c r="AI17" s="656"/>
      <c r="AJ17" s="656"/>
      <c r="AK17" s="656"/>
      <c r="AL17" s="631">
        <v>1.1000000000000001</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130</v>
      </c>
      <c r="BH17" s="629"/>
      <c r="BI17" s="629"/>
      <c r="BJ17" s="629"/>
      <c r="BK17" s="629"/>
      <c r="BL17" s="629"/>
      <c r="BM17" s="629"/>
      <c r="BN17" s="630"/>
      <c r="BO17" s="655" t="s">
        <v>130</v>
      </c>
      <c r="BP17" s="655"/>
      <c r="BQ17" s="655"/>
      <c r="BR17" s="655"/>
      <c r="BS17" s="656" t="s">
        <v>130</v>
      </c>
      <c r="BT17" s="656"/>
      <c r="BU17" s="656"/>
      <c r="BV17" s="656"/>
      <c r="BW17" s="656"/>
      <c r="BX17" s="656"/>
      <c r="BY17" s="656"/>
      <c r="BZ17" s="656"/>
      <c r="CA17" s="656"/>
      <c r="CB17" s="714"/>
      <c r="CD17" s="662" t="s">
        <v>268</v>
      </c>
      <c r="CE17" s="663"/>
      <c r="CF17" s="663"/>
      <c r="CG17" s="663"/>
      <c r="CH17" s="663"/>
      <c r="CI17" s="663"/>
      <c r="CJ17" s="663"/>
      <c r="CK17" s="663"/>
      <c r="CL17" s="663"/>
      <c r="CM17" s="663"/>
      <c r="CN17" s="663"/>
      <c r="CO17" s="663"/>
      <c r="CP17" s="663"/>
      <c r="CQ17" s="664"/>
      <c r="CR17" s="628">
        <v>4224208</v>
      </c>
      <c r="CS17" s="629"/>
      <c r="CT17" s="629"/>
      <c r="CU17" s="629"/>
      <c r="CV17" s="629"/>
      <c r="CW17" s="629"/>
      <c r="CX17" s="629"/>
      <c r="CY17" s="630"/>
      <c r="CZ17" s="655">
        <v>5.8</v>
      </c>
      <c r="DA17" s="655"/>
      <c r="DB17" s="655"/>
      <c r="DC17" s="655"/>
      <c r="DD17" s="634" t="s">
        <v>130</v>
      </c>
      <c r="DE17" s="629"/>
      <c r="DF17" s="629"/>
      <c r="DG17" s="629"/>
      <c r="DH17" s="629"/>
      <c r="DI17" s="629"/>
      <c r="DJ17" s="629"/>
      <c r="DK17" s="629"/>
      <c r="DL17" s="629"/>
      <c r="DM17" s="629"/>
      <c r="DN17" s="629"/>
      <c r="DO17" s="629"/>
      <c r="DP17" s="630"/>
      <c r="DQ17" s="634">
        <v>4194117</v>
      </c>
      <c r="DR17" s="629"/>
      <c r="DS17" s="629"/>
      <c r="DT17" s="629"/>
      <c r="DU17" s="629"/>
      <c r="DV17" s="629"/>
      <c r="DW17" s="629"/>
      <c r="DX17" s="629"/>
      <c r="DY17" s="629"/>
      <c r="DZ17" s="629"/>
      <c r="EA17" s="629"/>
      <c r="EB17" s="629"/>
      <c r="EC17" s="672"/>
    </row>
    <row r="18" spans="2:133" ht="11.25" customHeight="1" x14ac:dyDescent="0.15">
      <c r="B18" s="625" t="s">
        <v>269</v>
      </c>
      <c r="C18" s="626"/>
      <c r="D18" s="626"/>
      <c r="E18" s="626"/>
      <c r="F18" s="626"/>
      <c r="G18" s="626"/>
      <c r="H18" s="626"/>
      <c r="I18" s="626"/>
      <c r="J18" s="626"/>
      <c r="K18" s="626"/>
      <c r="L18" s="626"/>
      <c r="M18" s="626"/>
      <c r="N18" s="626"/>
      <c r="O18" s="626"/>
      <c r="P18" s="626"/>
      <c r="Q18" s="627"/>
      <c r="R18" s="628">
        <v>575447</v>
      </c>
      <c r="S18" s="629"/>
      <c r="T18" s="629"/>
      <c r="U18" s="629"/>
      <c r="V18" s="629"/>
      <c r="W18" s="629"/>
      <c r="X18" s="629"/>
      <c r="Y18" s="630"/>
      <c r="Z18" s="655">
        <v>0.7</v>
      </c>
      <c r="AA18" s="655"/>
      <c r="AB18" s="655"/>
      <c r="AC18" s="655"/>
      <c r="AD18" s="656">
        <v>539897</v>
      </c>
      <c r="AE18" s="656"/>
      <c r="AF18" s="656"/>
      <c r="AG18" s="656"/>
      <c r="AH18" s="656"/>
      <c r="AI18" s="656"/>
      <c r="AJ18" s="656"/>
      <c r="AK18" s="656"/>
      <c r="AL18" s="631">
        <v>1.2999999523162842</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130</v>
      </c>
      <c r="BH18" s="629"/>
      <c r="BI18" s="629"/>
      <c r="BJ18" s="629"/>
      <c r="BK18" s="629"/>
      <c r="BL18" s="629"/>
      <c r="BM18" s="629"/>
      <c r="BN18" s="630"/>
      <c r="BO18" s="655" t="s">
        <v>130</v>
      </c>
      <c r="BP18" s="655"/>
      <c r="BQ18" s="655"/>
      <c r="BR18" s="655"/>
      <c r="BS18" s="656" t="s">
        <v>130</v>
      </c>
      <c r="BT18" s="656"/>
      <c r="BU18" s="656"/>
      <c r="BV18" s="656"/>
      <c r="BW18" s="656"/>
      <c r="BX18" s="656"/>
      <c r="BY18" s="656"/>
      <c r="BZ18" s="656"/>
      <c r="CA18" s="656"/>
      <c r="CB18" s="714"/>
      <c r="CD18" s="662" t="s">
        <v>271</v>
      </c>
      <c r="CE18" s="663"/>
      <c r="CF18" s="663"/>
      <c r="CG18" s="663"/>
      <c r="CH18" s="663"/>
      <c r="CI18" s="663"/>
      <c r="CJ18" s="663"/>
      <c r="CK18" s="663"/>
      <c r="CL18" s="663"/>
      <c r="CM18" s="663"/>
      <c r="CN18" s="663"/>
      <c r="CO18" s="663"/>
      <c r="CP18" s="663"/>
      <c r="CQ18" s="664"/>
      <c r="CR18" s="628" t="s">
        <v>130</v>
      </c>
      <c r="CS18" s="629"/>
      <c r="CT18" s="629"/>
      <c r="CU18" s="629"/>
      <c r="CV18" s="629"/>
      <c r="CW18" s="629"/>
      <c r="CX18" s="629"/>
      <c r="CY18" s="630"/>
      <c r="CZ18" s="655" t="s">
        <v>130</v>
      </c>
      <c r="DA18" s="655"/>
      <c r="DB18" s="655"/>
      <c r="DC18" s="655"/>
      <c r="DD18" s="634" t="s">
        <v>130</v>
      </c>
      <c r="DE18" s="629"/>
      <c r="DF18" s="629"/>
      <c r="DG18" s="629"/>
      <c r="DH18" s="629"/>
      <c r="DI18" s="629"/>
      <c r="DJ18" s="629"/>
      <c r="DK18" s="629"/>
      <c r="DL18" s="629"/>
      <c r="DM18" s="629"/>
      <c r="DN18" s="629"/>
      <c r="DO18" s="629"/>
      <c r="DP18" s="630"/>
      <c r="DQ18" s="634" t="s">
        <v>130</v>
      </c>
      <c r="DR18" s="629"/>
      <c r="DS18" s="629"/>
      <c r="DT18" s="629"/>
      <c r="DU18" s="629"/>
      <c r="DV18" s="629"/>
      <c r="DW18" s="629"/>
      <c r="DX18" s="629"/>
      <c r="DY18" s="629"/>
      <c r="DZ18" s="629"/>
      <c r="EA18" s="629"/>
      <c r="EB18" s="629"/>
      <c r="EC18" s="672"/>
    </row>
    <row r="19" spans="2:133" ht="11.25" customHeight="1" x14ac:dyDescent="0.15">
      <c r="B19" s="625" t="s">
        <v>272</v>
      </c>
      <c r="C19" s="626"/>
      <c r="D19" s="626"/>
      <c r="E19" s="626"/>
      <c r="F19" s="626"/>
      <c r="G19" s="626"/>
      <c r="H19" s="626"/>
      <c r="I19" s="626"/>
      <c r="J19" s="626"/>
      <c r="K19" s="626"/>
      <c r="L19" s="626"/>
      <c r="M19" s="626"/>
      <c r="N19" s="626"/>
      <c r="O19" s="626"/>
      <c r="P19" s="626"/>
      <c r="Q19" s="627"/>
      <c r="R19" s="628">
        <v>173908</v>
      </c>
      <c r="S19" s="629"/>
      <c r="T19" s="629"/>
      <c r="U19" s="629"/>
      <c r="V19" s="629"/>
      <c r="W19" s="629"/>
      <c r="X19" s="629"/>
      <c r="Y19" s="630"/>
      <c r="Z19" s="655">
        <v>0.2</v>
      </c>
      <c r="AA19" s="655"/>
      <c r="AB19" s="655"/>
      <c r="AC19" s="655"/>
      <c r="AD19" s="656">
        <v>173908</v>
      </c>
      <c r="AE19" s="656"/>
      <c r="AF19" s="656"/>
      <c r="AG19" s="656"/>
      <c r="AH19" s="656"/>
      <c r="AI19" s="656"/>
      <c r="AJ19" s="656"/>
      <c r="AK19" s="656"/>
      <c r="AL19" s="631">
        <v>0.4</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v>1794785</v>
      </c>
      <c r="BH19" s="629"/>
      <c r="BI19" s="629"/>
      <c r="BJ19" s="629"/>
      <c r="BK19" s="629"/>
      <c r="BL19" s="629"/>
      <c r="BM19" s="629"/>
      <c r="BN19" s="630"/>
      <c r="BO19" s="655">
        <v>6</v>
      </c>
      <c r="BP19" s="655"/>
      <c r="BQ19" s="655"/>
      <c r="BR19" s="655"/>
      <c r="BS19" s="656" t="s">
        <v>130</v>
      </c>
      <c r="BT19" s="656"/>
      <c r="BU19" s="656"/>
      <c r="BV19" s="656"/>
      <c r="BW19" s="656"/>
      <c r="BX19" s="656"/>
      <c r="BY19" s="656"/>
      <c r="BZ19" s="656"/>
      <c r="CA19" s="656"/>
      <c r="CB19" s="714"/>
      <c r="CD19" s="662" t="s">
        <v>274</v>
      </c>
      <c r="CE19" s="663"/>
      <c r="CF19" s="663"/>
      <c r="CG19" s="663"/>
      <c r="CH19" s="663"/>
      <c r="CI19" s="663"/>
      <c r="CJ19" s="663"/>
      <c r="CK19" s="663"/>
      <c r="CL19" s="663"/>
      <c r="CM19" s="663"/>
      <c r="CN19" s="663"/>
      <c r="CO19" s="663"/>
      <c r="CP19" s="663"/>
      <c r="CQ19" s="664"/>
      <c r="CR19" s="628" t="s">
        <v>130</v>
      </c>
      <c r="CS19" s="629"/>
      <c r="CT19" s="629"/>
      <c r="CU19" s="629"/>
      <c r="CV19" s="629"/>
      <c r="CW19" s="629"/>
      <c r="CX19" s="629"/>
      <c r="CY19" s="630"/>
      <c r="CZ19" s="655" t="s">
        <v>130</v>
      </c>
      <c r="DA19" s="655"/>
      <c r="DB19" s="655"/>
      <c r="DC19" s="655"/>
      <c r="DD19" s="634" t="s">
        <v>130</v>
      </c>
      <c r="DE19" s="629"/>
      <c r="DF19" s="629"/>
      <c r="DG19" s="629"/>
      <c r="DH19" s="629"/>
      <c r="DI19" s="629"/>
      <c r="DJ19" s="629"/>
      <c r="DK19" s="629"/>
      <c r="DL19" s="629"/>
      <c r="DM19" s="629"/>
      <c r="DN19" s="629"/>
      <c r="DO19" s="629"/>
      <c r="DP19" s="630"/>
      <c r="DQ19" s="634" t="s">
        <v>130</v>
      </c>
      <c r="DR19" s="629"/>
      <c r="DS19" s="629"/>
      <c r="DT19" s="629"/>
      <c r="DU19" s="629"/>
      <c r="DV19" s="629"/>
      <c r="DW19" s="629"/>
      <c r="DX19" s="629"/>
      <c r="DY19" s="629"/>
      <c r="DZ19" s="629"/>
      <c r="EA19" s="629"/>
      <c r="EB19" s="629"/>
      <c r="EC19" s="672"/>
    </row>
    <row r="20" spans="2:133" ht="11.25" customHeight="1" x14ac:dyDescent="0.15">
      <c r="B20" s="625" t="s">
        <v>275</v>
      </c>
      <c r="C20" s="626"/>
      <c r="D20" s="626"/>
      <c r="E20" s="626"/>
      <c r="F20" s="626"/>
      <c r="G20" s="626"/>
      <c r="H20" s="626"/>
      <c r="I20" s="626"/>
      <c r="J20" s="626"/>
      <c r="K20" s="626"/>
      <c r="L20" s="626"/>
      <c r="M20" s="626"/>
      <c r="N20" s="626"/>
      <c r="O20" s="626"/>
      <c r="P20" s="626"/>
      <c r="Q20" s="627"/>
      <c r="R20" s="628">
        <v>30358</v>
      </c>
      <c r="S20" s="629"/>
      <c r="T20" s="629"/>
      <c r="U20" s="629"/>
      <c r="V20" s="629"/>
      <c r="W20" s="629"/>
      <c r="X20" s="629"/>
      <c r="Y20" s="630"/>
      <c r="Z20" s="655">
        <v>0</v>
      </c>
      <c r="AA20" s="655"/>
      <c r="AB20" s="655"/>
      <c r="AC20" s="655"/>
      <c r="AD20" s="656">
        <v>30358</v>
      </c>
      <c r="AE20" s="656"/>
      <c r="AF20" s="656"/>
      <c r="AG20" s="656"/>
      <c r="AH20" s="656"/>
      <c r="AI20" s="656"/>
      <c r="AJ20" s="656"/>
      <c r="AK20" s="656"/>
      <c r="AL20" s="631">
        <v>0.1</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v>1794785</v>
      </c>
      <c r="BH20" s="629"/>
      <c r="BI20" s="629"/>
      <c r="BJ20" s="629"/>
      <c r="BK20" s="629"/>
      <c r="BL20" s="629"/>
      <c r="BM20" s="629"/>
      <c r="BN20" s="630"/>
      <c r="BO20" s="655">
        <v>6</v>
      </c>
      <c r="BP20" s="655"/>
      <c r="BQ20" s="655"/>
      <c r="BR20" s="655"/>
      <c r="BS20" s="656" t="s">
        <v>130</v>
      </c>
      <c r="BT20" s="656"/>
      <c r="BU20" s="656"/>
      <c r="BV20" s="656"/>
      <c r="BW20" s="656"/>
      <c r="BX20" s="656"/>
      <c r="BY20" s="656"/>
      <c r="BZ20" s="656"/>
      <c r="CA20" s="656"/>
      <c r="CB20" s="714"/>
      <c r="CD20" s="662" t="s">
        <v>277</v>
      </c>
      <c r="CE20" s="663"/>
      <c r="CF20" s="663"/>
      <c r="CG20" s="663"/>
      <c r="CH20" s="663"/>
      <c r="CI20" s="663"/>
      <c r="CJ20" s="663"/>
      <c r="CK20" s="663"/>
      <c r="CL20" s="663"/>
      <c r="CM20" s="663"/>
      <c r="CN20" s="663"/>
      <c r="CO20" s="663"/>
      <c r="CP20" s="663"/>
      <c r="CQ20" s="664"/>
      <c r="CR20" s="628">
        <v>72437637</v>
      </c>
      <c r="CS20" s="629"/>
      <c r="CT20" s="629"/>
      <c r="CU20" s="629"/>
      <c r="CV20" s="629"/>
      <c r="CW20" s="629"/>
      <c r="CX20" s="629"/>
      <c r="CY20" s="630"/>
      <c r="CZ20" s="655">
        <v>100</v>
      </c>
      <c r="DA20" s="655"/>
      <c r="DB20" s="655"/>
      <c r="DC20" s="655"/>
      <c r="DD20" s="634">
        <v>4954680</v>
      </c>
      <c r="DE20" s="629"/>
      <c r="DF20" s="629"/>
      <c r="DG20" s="629"/>
      <c r="DH20" s="629"/>
      <c r="DI20" s="629"/>
      <c r="DJ20" s="629"/>
      <c r="DK20" s="629"/>
      <c r="DL20" s="629"/>
      <c r="DM20" s="629"/>
      <c r="DN20" s="629"/>
      <c r="DO20" s="629"/>
      <c r="DP20" s="630"/>
      <c r="DQ20" s="634">
        <v>45322098</v>
      </c>
      <c r="DR20" s="629"/>
      <c r="DS20" s="629"/>
      <c r="DT20" s="629"/>
      <c r="DU20" s="629"/>
      <c r="DV20" s="629"/>
      <c r="DW20" s="629"/>
      <c r="DX20" s="629"/>
      <c r="DY20" s="629"/>
      <c r="DZ20" s="629"/>
      <c r="EA20" s="629"/>
      <c r="EB20" s="629"/>
      <c r="EC20" s="672"/>
    </row>
    <row r="21" spans="2:133" ht="11.25" customHeight="1" x14ac:dyDescent="0.15">
      <c r="B21" s="625" t="s">
        <v>278</v>
      </c>
      <c r="C21" s="626"/>
      <c r="D21" s="626"/>
      <c r="E21" s="626"/>
      <c r="F21" s="626"/>
      <c r="G21" s="626"/>
      <c r="H21" s="626"/>
      <c r="I21" s="626"/>
      <c r="J21" s="626"/>
      <c r="K21" s="626"/>
      <c r="L21" s="626"/>
      <c r="M21" s="626"/>
      <c r="N21" s="626"/>
      <c r="O21" s="626"/>
      <c r="P21" s="626"/>
      <c r="Q21" s="627"/>
      <c r="R21" s="628">
        <v>14427</v>
      </c>
      <c r="S21" s="629"/>
      <c r="T21" s="629"/>
      <c r="U21" s="629"/>
      <c r="V21" s="629"/>
      <c r="W21" s="629"/>
      <c r="X21" s="629"/>
      <c r="Y21" s="630"/>
      <c r="Z21" s="655">
        <v>0</v>
      </c>
      <c r="AA21" s="655"/>
      <c r="AB21" s="655"/>
      <c r="AC21" s="655"/>
      <c r="AD21" s="656">
        <v>14427</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t="s">
        <v>130</v>
      </c>
      <c r="BH21" s="629"/>
      <c r="BI21" s="629"/>
      <c r="BJ21" s="629"/>
      <c r="BK21" s="629"/>
      <c r="BL21" s="629"/>
      <c r="BM21" s="629"/>
      <c r="BN21" s="630"/>
      <c r="BO21" s="655" t="s">
        <v>130</v>
      </c>
      <c r="BP21" s="655"/>
      <c r="BQ21" s="655"/>
      <c r="BR21" s="655"/>
      <c r="BS21" s="656" t="s">
        <v>130</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280</v>
      </c>
      <c r="C22" s="692"/>
      <c r="D22" s="692"/>
      <c r="E22" s="692"/>
      <c r="F22" s="692"/>
      <c r="G22" s="692"/>
      <c r="H22" s="692"/>
      <c r="I22" s="692"/>
      <c r="J22" s="692"/>
      <c r="K22" s="692"/>
      <c r="L22" s="692"/>
      <c r="M22" s="692"/>
      <c r="N22" s="692"/>
      <c r="O22" s="692"/>
      <c r="P22" s="692"/>
      <c r="Q22" s="693"/>
      <c r="R22" s="628">
        <v>356754</v>
      </c>
      <c r="S22" s="629"/>
      <c r="T22" s="629"/>
      <c r="U22" s="629"/>
      <c r="V22" s="629"/>
      <c r="W22" s="629"/>
      <c r="X22" s="629"/>
      <c r="Y22" s="630"/>
      <c r="Z22" s="655">
        <v>0.5</v>
      </c>
      <c r="AA22" s="655"/>
      <c r="AB22" s="655"/>
      <c r="AC22" s="655"/>
      <c r="AD22" s="656">
        <v>321204</v>
      </c>
      <c r="AE22" s="656"/>
      <c r="AF22" s="656"/>
      <c r="AG22" s="656"/>
      <c r="AH22" s="656"/>
      <c r="AI22" s="656"/>
      <c r="AJ22" s="656"/>
      <c r="AK22" s="656"/>
      <c r="AL22" s="631">
        <v>0.80000001192092896</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130</v>
      </c>
      <c r="BH22" s="629"/>
      <c r="BI22" s="629"/>
      <c r="BJ22" s="629"/>
      <c r="BK22" s="629"/>
      <c r="BL22" s="629"/>
      <c r="BM22" s="629"/>
      <c r="BN22" s="630"/>
      <c r="BO22" s="655" t="s">
        <v>130</v>
      </c>
      <c r="BP22" s="655"/>
      <c r="BQ22" s="655"/>
      <c r="BR22" s="655"/>
      <c r="BS22" s="656" t="s">
        <v>130</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283</v>
      </c>
      <c r="C23" s="626"/>
      <c r="D23" s="626"/>
      <c r="E23" s="626"/>
      <c r="F23" s="626"/>
      <c r="G23" s="626"/>
      <c r="H23" s="626"/>
      <c r="I23" s="626"/>
      <c r="J23" s="626"/>
      <c r="K23" s="626"/>
      <c r="L23" s="626"/>
      <c r="M23" s="626"/>
      <c r="N23" s="626"/>
      <c r="O23" s="626"/>
      <c r="P23" s="626"/>
      <c r="Q23" s="627"/>
      <c r="R23" s="628">
        <v>6148722</v>
      </c>
      <c r="S23" s="629"/>
      <c r="T23" s="629"/>
      <c r="U23" s="629"/>
      <c r="V23" s="629"/>
      <c r="W23" s="629"/>
      <c r="X23" s="629"/>
      <c r="Y23" s="630"/>
      <c r="Z23" s="655">
        <v>7.8</v>
      </c>
      <c r="AA23" s="655"/>
      <c r="AB23" s="655"/>
      <c r="AC23" s="655"/>
      <c r="AD23" s="656">
        <v>5512137</v>
      </c>
      <c r="AE23" s="656"/>
      <c r="AF23" s="656"/>
      <c r="AG23" s="656"/>
      <c r="AH23" s="656"/>
      <c r="AI23" s="656"/>
      <c r="AJ23" s="656"/>
      <c r="AK23" s="656"/>
      <c r="AL23" s="631">
        <v>13.3</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v>1794785</v>
      </c>
      <c r="BH23" s="629"/>
      <c r="BI23" s="629"/>
      <c r="BJ23" s="629"/>
      <c r="BK23" s="629"/>
      <c r="BL23" s="629"/>
      <c r="BM23" s="629"/>
      <c r="BN23" s="630"/>
      <c r="BO23" s="655">
        <v>6</v>
      </c>
      <c r="BP23" s="655"/>
      <c r="BQ23" s="655"/>
      <c r="BR23" s="655"/>
      <c r="BS23" s="656" t="s">
        <v>130</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15">
      <c r="B24" s="625" t="s">
        <v>290</v>
      </c>
      <c r="C24" s="626"/>
      <c r="D24" s="626"/>
      <c r="E24" s="626"/>
      <c r="F24" s="626"/>
      <c r="G24" s="626"/>
      <c r="H24" s="626"/>
      <c r="I24" s="626"/>
      <c r="J24" s="626"/>
      <c r="K24" s="626"/>
      <c r="L24" s="626"/>
      <c r="M24" s="626"/>
      <c r="N24" s="626"/>
      <c r="O24" s="626"/>
      <c r="P24" s="626"/>
      <c r="Q24" s="627"/>
      <c r="R24" s="628">
        <v>5512137</v>
      </c>
      <c r="S24" s="629"/>
      <c r="T24" s="629"/>
      <c r="U24" s="629"/>
      <c r="V24" s="629"/>
      <c r="W24" s="629"/>
      <c r="X24" s="629"/>
      <c r="Y24" s="630"/>
      <c r="Z24" s="655">
        <v>7</v>
      </c>
      <c r="AA24" s="655"/>
      <c r="AB24" s="655"/>
      <c r="AC24" s="655"/>
      <c r="AD24" s="656">
        <v>5512137</v>
      </c>
      <c r="AE24" s="656"/>
      <c r="AF24" s="656"/>
      <c r="AG24" s="656"/>
      <c r="AH24" s="656"/>
      <c r="AI24" s="656"/>
      <c r="AJ24" s="656"/>
      <c r="AK24" s="656"/>
      <c r="AL24" s="631">
        <v>13.3</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130</v>
      </c>
      <c r="BH24" s="629"/>
      <c r="BI24" s="629"/>
      <c r="BJ24" s="629"/>
      <c r="BK24" s="629"/>
      <c r="BL24" s="629"/>
      <c r="BM24" s="629"/>
      <c r="BN24" s="630"/>
      <c r="BO24" s="655" t="s">
        <v>130</v>
      </c>
      <c r="BP24" s="655"/>
      <c r="BQ24" s="655"/>
      <c r="BR24" s="655"/>
      <c r="BS24" s="656" t="s">
        <v>130</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38633124</v>
      </c>
      <c r="CS24" s="682"/>
      <c r="CT24" s="682"/>
      <c r="CU24" s="682"/>
      <c r="CV24" s="682"/>
      <c r="CW24" s="682"/>
      <c r="CX24" s="682"/>
      <c r="CY24" s="725"/>
      <c r="CZ24" s="726">
        <v>53.3</v>
      </c>
      <c r="DA24" s="701"/>
      <c r="DB24" s="701"/>
      <c r="DC24" s="729"/>
      <c r="DD24" s="724">
        <v>20761781</v>
      </c>
      <c r="DE24" s="682"/>
      <c r="DF24" s="682"/>
      <c r="DG24" s="682"/>
      <c r="DH24" s="682"/>
      <c r="DI24" s="682"/>
      <c r="DJ24" s="682"/>
      <c r="DK24" s="725"/>
      <c r="DL24" s="724">
        <v>20352768</v>
      </c>
      <c r="DM24" s="682"/>
      <c r="DN24" s="682"/>
      <c r="DO24" s="682"/>
      <c r="DP24" s="682"/>
      <c r="DQ24" s="682"/>
      <c r="DR24" s="682"/>
      <c r="DS24" s="682"/>
      <c r="DT24" s="682"/>
      <c r="DU24" s="682"/>
      <c r="DV24" s="725"/>
      <c r="DW24" s="726">
        <v>48.1</v>
      </c>
      <c r="DX24" s="701"/>
      <c r="DY24" s="701"/>
      <c r="DZ24" s="701"/>
      <c r="EA24" s="701"/>
      <c r="EB24" s="701"/>
      <c r="EC24" s="727"/>
    </row>
    <row r="25" spans="2:133" ht="11.25" customHeight="1" x14ac:dyDescent="0.15">
      <c r="B25" s="625" t="s">
        <v>293</v>
      </c>
      <c r="C25" s="626"/>
      <c r="D25" s="626"/>
      <c r="E25" s="626"/>
      <c r="F25" s="626"/>
      <c r="G25" s="626"/>
      <c r="H25" s="626"/>
      <c r="I25" s="626"/>
      <c r="J25" s="626"/>
      <c r="K25" s="626"/>
      <c r="L25" s="626"/>
      <c r="M25" s="626"/>
      <c r="N25" s="626"/>
      <c r="O25" s="626"/>
      <c r="P25" s="626"/>
      <c r="Q25" s="627"/>
      <c r="R25" s="628">
        <v>636470</v>
      </c>
      <c r="S25" s="629"/>
      <c r="T25" s="629"/>
      <c r="U25" s="629"/>
      <c r="V25" s="629"/>
      <c r="W25" s="629"/>
      <c r="X25" s="629"/>
      <c r="Y25" s="630"/>
      <c r="Z25" s="655">
        <v>0.8</v>
      </c>
      <c r="AA25" s="655"/>
      <c r="AB25" s="655"/>
      <c r="AC25" s="655"/>
      <c r="AD25" s="656" t="s">
        <v>130</v>
      </c>
      <c r="AE25" s="656"/>
      <c r="AF25" s="656"/>
      <c r="AG25" s="656"/>
      <c r="AH25" s="656"/>
      <c r="AI25" s="656"/>
      <c r="AJ25" s="656"/>
      <c r="AK25" s="656"/>
      <c r="AL25" s="631" t="s">
        <v>130</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130</v>
      </c>
      <c r="BH25" s="629"/>
      <c r="BI25" s="629"/>
      <c r="BJ25" s="629"/>
      <c r="BK25" s="629"/>
      <c r="BL25" s="629"/>
      <c r="BM25" s="629"/>
      <c r="BN25" s="630"/>
      <c r="BO25" s="655" t="s">
        <v>130</v>
      </c>
      <c r="BP25" s="655"/>
      <c r="BQ25" s="655"/>
      <c r="BR25" s="655"/>
      <c r="BS25" s="656" t="s">
        <v>130</v>
      </c>
      <c r="BT25" s="656"/>
      <c r="BU25" s="656"/>
      <c r="BV25" s="656"/>
      <c r="BW25" s="656"/>
      <c r="BX25" s="656"/>
      <c r="BY25" s="656"/>
      <c r="BZ25" s="656"/>
      <c r="CA25" s="656"/>
      <c r="CB25" s="714"/>
      <c r="CD25" s="662" t="s">
        <v>295</v>
      </c>
      <c r="CE25" s="663"/>
      <c r="CF25" s="663"/>
      <c r="CG25" s="663"/>
      <c r="CH25" s="663"/>
      <c r="CI25" s="663"/>
      <c r="CJ25" s="663"/>
      <c r="CK25" s="663"/>
      <c r="CL25" s="663"/>
      <c r="CM25" s="663"/>
      <c r="CN25" s="663"/>
      <c r="CO25" s="663"/>
      <c r="CP25" s="663"/>
      <c r="CQ25" s="664"/>
      <c r="CR25" s="628">
        <v>12563090</v>
      </c>
      <c r="CS25" s="639"/>
      <c r="CT25" s="639"/>
      <c r="CU25" s="639"/>
      <c r="CV25" s="639"/>
      <c r="CW25" s="639"/>
      <c r="CX25" s="639"/>
      <c r="CY25" s="640"/>
      <c r="CZ25" s="631">
        <v>17.3</v>
      </c>
      <c r="DA25" s="641"/>
      <c r="DB25" s="641"/>
      <c r="DC25" s="642"/>
      <c r="DD25" s="634">
        <v>11603503</v>
      </c>
      <c r="DE25" s="639"/>
      <c r="DF25" s="639"/>
      <c r="DG25" s="639"/>
      <c r="DH25" s="639"/>
      <c r="DI25" s="639"/>
      <c r="DJ25" s="639"/>
      <c r="DK25" s="640"/>
      <c r="DL25" s="634">
        <v>11408041</v>
      </c>
      <c r="DM25" s="639"/>
      <c r="DN25" s="639"/>
      <c r="DO25" s="639"/>
      <c r="DP25" s="639"/>
      <c r="DQ25" s="639"/>
      <c r="DR25" s="639"/>
      <c r="DS25" s="639"/>
      <c r="DT25" s="639"/>
      <c r="DU25" s="639"/>
      <c r="DV25" s="640"/>
      <c r="DW25" s="631">
        <v>26.9</v>
      </c>
      <c r="DX25" s="641"/>
      <c r="DY25" s="641"/>
      <c r="DZ25" s="641"/>
      <c r="EA25" s="641"/>
      <c r="EB25" s="641"/>
      <c r="EC25" s="673"/>
    </row>
    <row r="26" spans="2:133" ht="11.25" customHeight="1" x14ac:dyDescent="0.15">
      <c r="B26" s="625" t="s">
        <v>296</v>
      </c>
      <c r="C26" s="626"/>
      <c r="D26" s="626"/>
      <c r="E26" s="626"/>
      <c r="F26" s="626"/>
      <c r="G26" s="626"/>
      <c r="H26" s="626"/>
      <c r="I26" s="626"/>
      <c r="J26" s="626"/>
      <c r="K26" s="626"/>
      <c r="L26" s="626"/>
      <c r="M26" s="626"/>
      <c r="N26" s="626"/>
      <c r="O26" s="626"/>
      <c r="P26" s="626"/>
      <c r="Q26" s="627"/>
      <c r="R26" s="628">
        <v>115</v>
      </c>
      <c r="S26" s="629"/>
      <c r="T26" s="629"/>
      <c r="U26" s="629"/>
      <c r="V26" s="629"/>
      <c r="W26" s="629"/>
      <c r="X26" s="629"/>
      <c r="Y26" s="630"/>
      <c r="Z26" s="655">
        <v>0</v>
      </c>
      <c r="AA26" s="655"/>
      <c r="AB26" s="655"/>
      <c r="AC26" s="655"/>
      <c r="AD26" s="656" t="s">
        <v>130</v>
      </c>
      <c r="AE26" s="656"/>
      <c r="AF26" s="656"/>
      <c r="AG26" s="656"/>
      <c r="AH26" s="656"/>
      <c r="AI26" s="656"/>
      <c r="AJ26" s="656"/>
      <c r="AK26" s="656"/>
      <c r="AL26" s="631" t="s">
        <v>130</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130</v>
      </c>
      <c r="BH26" s="629"/>
      <c r="BI26" s="629"/>
      <c r="BJ26" s="629"/>
      <c r="BK26" s="629"/>
      <c r="BL26" s="629"/>
      <c r="BM26" s="629"/>
      <c r="BN26" s="630"/>
      <c r="BO26" s="655" t="s">
        <v>130</v>
      </c>
      <c r="BP26" s="655"/>
      <c r="BQ26" s="655"/>
      <c r="BR26" s="655"/>
      <c r="BS26" s="656" t="s">
        <v>130</v>
      </c>
      <c r="BT26" s="656"/>
      <c r="BU26" s="656"/>
      <c r="BV26" s="656"/>
      <c r="BW26" s="656"/>
      <c r="BX26" s="656"/>
      <c r="BY26" s="656"/>
      <c r="BZ26" s="656"/>
      <c r="CA26" s="656"/>
      <c r="CB26" s="714"/>
      <c r="CD26" s="662" t="s">
        <v>298</v>
      </c>
      <c r="CE26" s="663"/>
      <c r="CF26" s="663"/>
      <c r="CG26" s="663"/>
      <c r="CH26" s="663"/>
      <c r="CI26" s="663"/>
      <c r="CJ26" s="663"/>
      <c r="CK26" s="663"/>
      <c r="CL26" s="663"/>
      <c r="CM26" s="663"/>
      <c r="CN26" s="663"/>
      <c r="CO26" s="663"/>
      <c r="CP26" s="663"/>
      <c r="CQ26" s="664"/>
      <c r="CR26" s="628">
        <v>7504173</v>
      </c>
      <c r="CS26" s="629"/>
      <c r="CT26" s="629"/>
      <c r="CU26" s="629"/>
      <c r="CV26" s="629"/>
      <c r="CW26" s="629"/>
      <c r="CX26" s="629"/>
      <c r="CY26" s="630"/>
      <c r="CZ26" s="631">
        <v>10.4</v>
      </c>
      <c r="DA26" s="641"/>
      <c r="DB26" s="641"/>
      <c r="DC26" s="642"/>
      <c r="DD26" s="634">
        <v>7024560</v>
      </c>
      <c r="DE26" s="629"/>
      <c r="DF26" s="629"/>
      <c r="DG26" s="629"/>
      <c r="DH26" s="629"/>
      <c r="DI26" s="629"/>
      <c r="DJ26" s="629"/>
      <c r="DK26" s="630"/>
      <c r="DL26" s="634" t="s">
        <v>130</v>
      </c>
      <c r="DM26" s="629"/>
      <c r="DN26" s="629"/>
      <c r="DO26" s="629"/>
      <c r="DP26" s="629"/>
      <c r="DQ26" s="629"/>
      <c r="DR26" s="629"/>
      <c r="DS26" s="629"/>
      <c r="DT26" s="629"/>
      <c r="DU26" s="629"/>
      <c r="DV26" s="630"/>
      <c r="DW26" s="631" t="s">
        <v>130</v>
      </c>
      <c r="DX26" s="641"/>
      <c r="DY26" s="641"/>
      <c r="DZ26" s="641"/>
      <c r="EA26" s="641"/>
      <c r="EB26" s="641"/>
      <c r="EC26" s="673"/>
    </row>
    <row r="27" spans="2:133" ht="11.25" customHeight="1" x14ac:dyDescent="0.15">
      <c r="B27" s="625" t="s">
        <v>299</v>
      </c>
      <c r="C27" s="626"/>
      <c r="D27" s="626"/>
      <c r="E27" s="626"/>
      <c r="F27" s="626"/>
      <c r="G27" s="626"/>
      <c r="H27" s="626"/>
      <c r="I27" s="626"/>
      <c r="J27" s="626"/>
      <c r="K27" s="626"/>
      <c r="L27" s="626"/>
      <c r="M27" s="626"/>
      <c r="N27" s="626"/>
      <c r="O27" s="626"/>
      <c r="P27" s="626"/>
      <c r="Q27" s="627"/>
      <c r="R27" s="628">
        <v>43143635</v>
      </c>
      <c r="S27" s="629"/>
      <c r="T27" s="629"/>
      <c r="U27" s="629"/>
      <c r="V27" s="629"/>
      <c r="W27" s="629"/>
      <c r="X27" s="629"/>
      <c r="Y27" s="630"/>
      <c r="Z27" s="655">
        <v>54.6</v>
      </c>
      <c r="AA27" s="655"/>
      <c r="AB27" s="655"/>
      <c r="AC27" s="655"/>
      <c r="AD27" s="656">
        <v>40676715</v>
      </c>
      <c r="AE27" s="656"/>
      <c r="AF27" s="656"/>
      <c r="AG27" s="656"/>
      <c r="AH27" s="656"/>
      <c r="AI27" s="656"/>
      <c r="AJ27" s="656"/>
      <c r="AK27" s="656"/>
      <c r="AL27" s="631">
        <v>98.400001525878906</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30052796</v>
      </c>
      <c r="BH27" s="629"/>
      <c r="BI27" s="629"/>
      <c r="BJ27" s="629"/>
      <c r="BK27" s="629"/>
      <c r="BL27" s="629"/>
      <c r="BM27" s="629"/>
      <c r="BN27" s="630"/>
      <c r="BO27" s="655">
        <v>100</v>
      </c>
      <c r="BP27" s="655"/>
      <c r="BQ27" s="655"/>
      <c r="BR27" s="655"/>
      <c r="BS27" s="656">
        <v>511381</v>
      </c>
      <c r="BT27" s="656"/>
      <c r="BU27" s="656"/>
      <c r="BV27" s="656"/>
      <c r="BW27" s="656"/>
      <c r="BX27" s="656"/>
      <c r="BY27" s="656"/>
      <c r="BZ27" s="656"/>
      <c r="CA27" s="656"/>
      <c r="CB27" s="714"/>
      <c r="CD27" s="662" t="s">
        <v>301</v>
      </c>
      <c r="CE27" s="663"/>
      <c r="CF27" s="663"/>
      <c r="CG27" s="663"/>
      <c r="CH27" s="663"/>
      <c r="CI27" s="663"/>
      <c r="CJ27" s="663"/>
      <c r="CK27" s="663"/>
      <c r="CL27" s="663"/>
      <c r="CM27" s="663"/>
      <c r="CN27" s="663"/>
      <c r="CO27" s="663"/>
      <c r="CP27" s="663"/>
      <c r="CQ27" s="664"/>
      <c r="CR27" s="628">
        <v>21845826</v>
      </c>
      <c r="CS27" s="639"/>
      <c r="CT27" s="639"/>
      <c r="CU27" s="639"/>
      <c r="CV27" s="639"/>
      <c r="CW27" s="639"/>
      <c r="CX27" s="639"/>
      <c r="CY27" s="640"/>
      <c r="CZ27" s="631">
        <v>30.2</v>
      </c>
      <c r="DA27" s="641"/>
      <c r="DB27" s="641"/>
      <c r="DC27" s="642"/>
      <c r="DD27" s="634">
        <v>4964161</v>
      </c>
      <c r="DE27" s="639"/>
      <c r="DF27" s="639"/>
      <c r="DG27" s="639"/>
      <c r="DH27" s="639"/>
      <c r="DI27" s="639"/>
      <c r="DJ27" s="639"/>
      <c r="DK27" s="640"/>
      <c r="DL27" s="634">
        <v>4750610</v>
      </c>
      <c r="DM27" s="639"/>
      <c r="DN27" s="639"/>
      <c r="DO27" s="639"/>
      <c r="DP27" s="639"/>
      <c r="DQ27" s="639"/>
      <c r="DR27" s="639"/>
      <c r="DS27" s="639"/>
      <c r="DT27" s="639"/>
      <c r="DU27" s="639"/>
      <c r="DV27" s="640"/>
      <c r="DW27" s="631">
        <v>11.2</v>
      </c>
      <c r="DX27" s="641"/>
      <c r="DY27" s="641"/>
      <c r="DZ27" s="641"/>
      <c r="EA27" s="641"/>
      <c r="EB27" s="641"/>
      <c r="EC27" s="673"/>
    </row>
    <row r="28" spans="2:133" ht="11.25" customHeight="1" x14ac:dyDescent="0.15">
      <c r="B28" s="625" t="s">
        <v>302</v>
      </c>
      <c r="C28" s="626"/>
      <c r="D28" s="626"/>
      <c r="E28" s="626"/>
      <c r="F28" s="626"/>
      <c r="G28" s="626"/>
      <c r="H28" s="626"/>
      <c r="I28" s="626"/>
      <c r="J28" s="626"/>
      <c r="K28" s="626"/>
      <c r="L28" s="626"/>
      <c r="M28" s="626"/>
      <c r="N28" s="626"/>
      <c r="O28" s="626"/>
      <c r="P28" s="626"/>
      <c r="Q28" s="627"/>
      <c r="R28" s="628">
        <v>29384</v>
      </c>
      <c r="S28" s="629"/>
      <c r="T28" s="629"/>
      <c r="U28" s="629"/>
      <c r="V28" s="629"/>
      <c r="W28" s="629"/>
      <c r="X28" s="629"/>
      <c r="Y28" s="630"/>
      <c r="Z28" s="655">
        <v>0</v>
      </c>
      <c r="AA28" s="655"/>
      <c r="AB28" s="655"/>
      <c r="AC28" s="655"/>
      <c r="AD28" s="656">
        <v>29384</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303</v>
      </c>
      <c r="CE28" s="663"/>
      <c r="CF28" s="663"/>
      <c r="CG28" s="663"/>
      <c r="CH28" s="663"/>
      <c r="CI28" s="663"/>
      <c r="CJ28" s="663"/>
      <c r="CK28" s="663"/>
      <c r="CL28" s="663"/>
      <c r="CM28" s="663"/>
      <c r="CN28" s="663"/>
      <c r="CO28" s="663"/>
      <c r="CP28" s="663"/>
      <c r="CQ28" s="664"/>
      <c r="CR28" s="628">
        <v>4224208</v>
      </c>
      <c r="CS28" s="629"/>
      <c r="CT28" s="629"/>
      <c r="CU28" s="629"/>
      <c r="CV28" s="629"/>
      <c r="CW28" s="629"/>
      <c r="CX28" s="629"/>
      <c r="CY28" s="630"/>
      <c r="CZ28" s="631">
        <v>5.8</v>
      </c>
      <c r="DA28" s="641"/>
      <c r="DB28" s="641"/>
      <c r="DC28" s="642"/>
      <c r="DD28" s="634">
        <v>4194117</v>
      </c>
      <c r="DE28" s="629"/>
      <c r="DF28" s="629"/>
      <c r="DG28" s="629"/>
      <c r="DH28" s="629"/>
      <c r="DI28" s="629"/>
      <c r="DJ28" s="629"/>
      <c r="DK28" s="630"/>
      <c r="DL28" s="634">
        <v>4194117</v>
      </c>
      <c r="DM28" s="629"/>
      <c r="DN28" s="629"/>
      <c r="DO28" s="629"/>
      <c r="DP28" s="629"/>
      <c r="DQ28" s="629"/>
      <c r="DR28" s="629"/>
      <c r="DS28" s="629"/>
      <c r="DT28" s="629"/>
      <c r="DU28" s="629"/>
      <c r="DV28" s="630"/>
      <c r="DW28" s="631">
        <v>9.9</v>
      </c>
      <c r="DX28" s="641"/>
      <c r="DY28" s="641"/>
      <c r="DZ28" s="641"/>
      <c r="EA28" s="641"/>
      <c r="EB28" s="641"/>
      <c r="EC28" s="673"/>
    </row>
    <row r="29" spans="2:133" ht="11.25" customHeight="1" x14ac:dyDescent="0.15">
      <c r="B29" s="625" t="s">
        <v>304</v>
      </c>
      <c r="C29" s="626"/>
      <c r="D29" s="626"/>
      <c r="E29" s="626"/>
      <c r="F29" s="626"/>
      <c r="G29" s="626"/>
      <c r="H29" s="626"/>
      <c r="I29" s="626"/>
      <c r="J29" s="626"/>
      <c r="K29" s="626"/>
      <c r="L29" s="626"/>
      <c r="M29" s="626"/>
      <c r="N29" s="626"/>
      <c r="O29" s="626"/>
      <c r="P29" s="626"/>
      <c r="Q29" s="627"/>
      <c r="R29" s="628">
        <v>291952</v>
      </c>
      <c r="S29" s="629"/>
      <c r="T29" s="629"/>
      <c r="U29" s="629"/>
      <c r="V29" s="629"/>
      <c r="W29" s="629"/>
      <c r="X29" s="629"/>
      <c r="Y29" s="630"/>
      <c r="Z29" s="655">
        <v>0.4</v>
      </c>
      <c r="AA29" s="655"/>
      <c r="AB29" s="655"/>
      <c r="AC29" s="655"/>
      <c r="AD29" s="656" t="s">
        <v>130</v>
      </c>
      <c r="AE29" s="656"/>
      <c r="AF29" s="656"/>
      <c r="AG29" s="656"/>
      <c r="AH29" s="656"/>
      <c r="AI29" s="656"/>
      <c r="AJ29" s="656"/>
      <c r="AK29" s="656"/>
      <c r="AL29" s="631" t="s">
        <v>130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62" t="s">
        <v>70</v>
      </c>
      <c r="CG29" s="663"/>
      <c r="CH29" s="663"/>
      <c r="CI29" s="663"/>
      <c r="CJ29" s="663"/>
      <c r="CK29" s="663"/>
      <c r="CL29" s="663"/>
      <c r="CM29" s="663"/>
      <c r="CN29" s="663"/>
      <c r="CO29" s="663"/>
      <c r="CP29" s="663"/>
      <c r="CQ29" s="664"/>
      <c r="CR29" s="628">
        <v>4224208</v>
      </c>
      <c r="CS29" s="639"/>
      <c r="CT29" s="639"/>
      <c r="CU29" s="639"/>
      <c r="CV29" s="639"/>
      <c r="CW29" s="639"/>
      <c r="CX29" s="639"/>
      <c r="CY29" s="640"/>
      <c r="CZ29" s="631">
        <v>5.8</v>
      </c>
      <c r="DA29" s="641"/>
      <c r="DB29" s="641"/>
      <c r="DC29" s="642"/>
      <c r="DD29" s="634">
        <v>4194117</v>
      </c>
      <c r="DE29" s="639"/>
      <c r="DF29" s="639"/>
      <c r="DG29" s="639"/>
      <c r="DH29" s="639"/>
      <c r="DI29" s="639"/>
      <c r="DJ29" s="639"/>
      <c r="DK29" s="640"/>
      <c r="DL29" s="634">
        <v>4194117</v>
      </c>
      <c r="DM29" s="639"/>
      <c r="DN29" s="639"/>
      <c r="DO29" s="639"/>
      <c r="DP29" s="639"/>
      <c r="DQ29" s="639"/>
      <c r="DR29" s="639"/>
      <c r="DS29" s="639"/>
      <c r="DT29" s="639"/>
      <c r="DU29" s="639"/>
      <c r="DV29" s="640"/>
      <c r="DW29" s="631">
        <v>9.9</v>
      </c>
      <c r="DX29" s="641"/>
      <c r="DY29" s="641"/>
      <c r="DZ29" s="641"/>
      <c r="EA29" s="641"/>
      <c r="EB29" s="641"/>
      <c r="EC29" s="673"/>
    </row>
    <row r="30" spans="2:133" ht="11.25" customHeight="1" x14ac:dyDescent="0.15">
      <c r="B30" s="625" t="s">
        <v>306</v>
      </c>
      <c r="C30" s="626"/>
      <c r="D30" s="626"/>
      <c r="E30" s="626"/>
      <c r="F30" s="626"/>
      <c r="G30" s="626"/>
      <c r="H30" s="626"/>
      <c r="I30" s="626"/>
      <c r="J30" s="626"/>
      <c r="K30" s="626"/>
      <c r="L30" s="626"/>
      <c r="M30" s="626"/>
      <c r="N30" s="626"/>
      <c r="O30" s="626"/>
      <c r="P30" s="626"/>
      <c r="Q30" s="627"/>
      <c r="R30" s="628">
        <v>636034</v>
      </c>
      <c r="S30" s="629"/>
      <c r="T30" s="629"/>
      <c r="U30" s="629"/>
      <c r="V30" s="629"/>
      <c r="W30" s="629"/>
      <c r="X30" s="629"/>
      <c r="Y30" s="630"/>
      <c r="Z30" s="655">
        <v>0.8</v>
      </c>
      <c r="AA30" s="655"/>
      <c r="AB30" s="655"/>
      <c r="AC30" s="655"/>
      <c r="AD30" s="656">
        <v>166854</v>
      </c>
      <c r="AE30" s="656"/>
      <c r="AF30" s="656"/>
      <c r="AG30" s="656"/>
      <c r="AH30" s="656"/>
      <c r="AI30" s="656"/>
      <c r="AJ30" s="656"/>
      <c r="AK30" s="656"/>
      <c r="AL30" s="631">
        <v>0.4</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62" t="s">
        <v>309</v>
      </c>
      <c r="CG30" s="663"/>
      <c r="CH30" s="663"/>
      <c r="CI30" s="663"/>
      <c r="CJ30" s="663"/>
      <c r="CK30" s="663"/>
      <c r="CL30" s="663"/>
      <c r="CM30" s="663"/>
      <c r="CN30" s="663"/>
      <c r="CO30" s="663"/>
      <c r="CP30" s="663"/>
      <c r="CQ30" s="664"/>
      <c r="CR30" s="628">
        <v>4138574</v>
      </c>
      <c r="CS30" s="629"/>
      <c r="CT30" s="629"/>
      <c r="CU30" s="629"/>
      <c r="CV30" s="629"/>
      <c r="CW30" s="629"/>
      <c r="CX30" s="629"/>
      <c r="CY30" s="630"/>
      <c r="CZ30" s="631">
        <v>5.7</v>
      </c>
      <c r="DA30" s="641"/>
      <c r="DB30" s="641"/>
      <c r="DC30" s="642"/>
      <c r="DD30" s="634">
        <v>4108866</v>
      </c>
      <c r="DE30" s="629"/>
      <c r="DF30" s="629"/>
      <c r="DG30" s="629"/>
      <c r="DH30" s="629"/>
      <c r="DI30" s="629"/>
      <c r="DJ30" s="629"/>
      <c r="DK30" s="630"/>
      <c r="DL30" s="634">
        <v>4108866</v>
      </c>
      <c r="DM30" s="629"/>
      <c r="DN30" s="629"/>
      <c r="DO30" s="629"/>
      <c r="DP30" s="629"/>
      <c r="DQ30" s="629"/>
      <c r="DR30" s="629"/>
      <c r="DS30" s="629"/>
      <c r="DT30" s="629"/>
      <c r="DU30" s="629"/>
      <c r="DV30" s="630"/>
      <c r="DW30" s="631">
        <v>9.6999999999999993</v>
      </c>
      <c r="DX30" s="641"/>
      <c r="DY30" s="641"/>
      <c r="DZ30" s="641"/>
      <c r="EA30" s="641"/>
      <c r="EB30" s="641"/>
      <c r="EC30" s="673"/>
    </row>
    <row r="31" spans="2:133" ht="11.25" customHeight="1" x14ac:dyDescent="0.15">
      <c r="B31" s="625" t="s">
        <v>310</v>
      </c>
      <c r="C31" s="626"/>
      <c r="D31" s="626"/>
      <c r="E31" s="626"/>
      <c r="F31" s="626"/>
      <c r="G31" s="626"/>
      <c r="H31" s="626"/>
      <c r="I31" s="626"/>
      <c r="J31" s="626"/>
      <c r="K31" s="626"/>
      <c r="L31" s="626"/>
      <c r="M31" s="626"/>
      <c r="N31" s="626"/>
      <c r="O31" s="626"/>
      <c r="P31" s="626"/>
      <c r="Q31" s="627"/>
      <c r="R31" s="628">
        <v>108224</v>
      </c>
      <c r="S31" s="629"/>
      <c r="T31" s="629"/>
      <c r="U31" s="629"/>
      <c r="V31" s="629"/>
      <c r="W31" s="629"/>
      <c r="X31" s="629"/>
      <c r="Y31" s="630"/>
      <c r="Z31" s="655">
        <v>0.1</v>
      </c>
      <c r="AA31" s="655"/>
      <c r="AB31" s="655"/>
      <c r="AC31" s="655"/>
      <c r="AD31" s="656" t="s">
        <v>130</v>
      </c>
      <c r="AE31" s="656"/>
      <c r="AF31" s="656"/>
      <c r="AG31" s="656"/>
      <c r="AH31" s="656"/>
      <c r="AI31" s="656"/>
      <c r="AJ31" s="656"/>
      <c r="AK31" s="656"/>
      <c r="AL31" s="631" t="s">
        <v>130</v>
      </c>
      <c r="AM31" s="632"/>
      <c r="AN31" s="632"/>
      <c r="AO31" s="657"/>
      <c r="AP31" s="703" t="s">
        <v>311</v>
      </c>
      <c r="AQ31" s="704"/>
      <c r="AR31" s="704"/>
      <c r="AS31" s="704"/>
      <c r="AT31" s="709" t="s">
        <v>312</v>
      </c>
      <c r="AU31" s="366"/>
      <c r="AV31" s="366"/>
      <c r="AW31" s="366"/>
      <c r="AX31" s="696" t="s">
        <v>190</v>
      </c>
      <c r="AY31" s="697"/>
      <c r="AZ31" s="697"/>
      <c r="BA31" s="697"/>
      <c r="BB31" s="697"/>
      <c r="BC31" s="697"/>
      <c r="BD31" s="697"/>
      <c r="BE31" s="697"/>
      <c r="BF31" s="698"/>
      <c r="BG31" s="699">
        <v>99.4</v>
      </c>
      <c r="BH31" s="700"/>
      <c r="BI31" s="700"/>
      <c r="BJ31" s="700"/>
      <c r="BK31" s="700"/>
      <c r="BL31" s="700"/>
      <c r="BM31" s="701">
        <v>98.4</v>
      </c>
      <c r="BN31" s="700"/>
      <c r="BO31" s="700"/>
      <c r="BP31" s="700"/>
      <c r="BQ31" s="702"/>
      <c r="BR31" s="699">
        <v>98.5</v>
      </c>
      <c r="BS31" s="700"/>
      <c r="BT31" s="700"/>
      <c r="BU31" s="700"/>
      <c r="BV31" s="700"/>
      <c r="BW31" s="700"/>
      <c r="BX31" s="701">
        <v>97.3</v>
      </c>
      <c r="BY31" s="700"/>
      <c r="BZ31" s="700"/>
      <c r="CA31" s="700"/>
      <c r="CB31" s="702"/>
      <c r="CD31" s="717"/>
      <c r="CE31" s="718"/>
      <c r="CF31" s="662" t="s">
        <v>313</v>
      </c>
      <c r="CG31" s="663"/>
      <c r="CH31" s="663"/>
      <c r="CI31" s="663"/>
      <c r="CJ31" s="663"/>
      <c r="CK31" s="663"/>
      <c r="CL31" s="663"/>
      <c r="CM31" s="663"/>
      <c r="CN31" s="663"/>
      <c r="CO31" s="663"/>
      <c r="CP31" s="663"/>
      <c r="CQ31" s="664"/>
      <c r="CR31" s="628">
        <v>85634</v>
      </c>
      <c r="CS31" s="639"/>
      <c r="CT31" s="639"/>
      <c r="CU31" s="639"/>
      <c r="CV31" s="639"/>
      <c r="CW31" s="639"/>
      <c r="CX31" s="639"/>
      <c r="CY31" s="640"/>
      <c r="CZ31" s="631">
        <v>0.1</v>
      </c>
      <c r="DA31" s="641"/>
      <c r="DB31" s="641"/>
      <c r="DC31" s="642"/>
      <c r="DD31" s="634">
        <v>85251</v>
      </c>
      <c r="DE31" s="639"/>
      <c r="DF31" s="639"/>
      <c r="DG31" s="639"/>
      <c r="DH31" s="639"/>
      <c r="DI31" s="639"/>
      <c r="DJ31" s="639"/>
      <c r="DK31" s="640"/>
      <c r="DL31" s="634">
        <v>85251</v>
      </c>
      <c r="DM31" s="639"/>
      <c r="DN31" s="639"/>
      <c r="DO31" s="639"/>
      <c r="DP31" s="639"/>
      <c r="DQ31" s="639"/>
      <c r="DR31" s="639"/>
      <c r="DS31" s="639"/>
      <c r="DT31" s="639"/>
      <c r="DU31" s="639"/>
      <c r="DV31" s="640"/>
      <c r="DW31" s="631">
        <v>0.2</v>
      </c>
      <c r="DX31" s="641"/>
      <c r="DY31" s="641"/>
      <c r="DZ31" s="641"/>
      <c r="EA31" s="641"/>
      <c r="EB31" s="641"/>
      <c r="EC31" s="673"/>
    </row>
    <row r="32" spans="2:133" ht="11.25" customHeight="1" x14ac:dyDescent="0.15">
      <c r="B32" s="625" t="s">
        <v>314</v>
      </c>
      <c r="C32" s="626"/>
      <c r="D32" s="626"/>
      <c r="E32" s="626"/>
      <c r="F32" s="626"/>
      <c r="G32" s="626"/>
      <c r="H32" s="626"/>
      <c r="I32" s="626"/>
      <c r="J32" s="626"/>
      <c r="K32" s="626"/>
      <c r="L32" s="626"/>
      <c r="M32" s="626"/>
      <c r="N32" s="626"/>
      <c r="O32" s="626"/>
      <c r="P32" s="626"/>
      <c r="Q32" s="627"/>
      <c r="R32" s="628">
        <v>18165679</v>
      </c>
      <c r="S32" s="629"/>
      <c r="T32" s="629"/>
      <c r="U32" s="629"/>
      <c r="V32" s="629"/>
      <c r="W32" s="629"/>
      <c r="X32" s="629"/>
      <c r="Y32" s="630"/>
      <c r="Z32" s="655">
        <v>23</v>
      </c>
      <c r="AA32" s="655"/>
      <c r="AB32" s="655"/>
      <c r="AC32" s="655"/>
      <c r="AD32" s="656" t="s">
        <v>130</v>
      </c>
      <c r="AE32" s="656"/>
      <c r="AF32" s="656"/>
      <c r="AG32" s="656"/>
      <c r="AH32" s="656"/>
      <c r="AI32" s="656"/>
      <c r="AJ32" s="656"/>
      <c r="AK32" s="656"/>
      <c r="AL32" s="631" t="s">
        <v>130</v>
      </c>
      <c r="AM32" s="632"/>
      <c r="AN32" s="632"/>
      <c r="AO32" s="657"/>
      <c r="AP32" s="705"/>
      <c r="AQ32" s="706"/>
      <c r="AR32" s="706"/>
      <c r="AS32" s="706"/>
      <c r="AT32" s="710"/>
      <c r="AU32" s="362" t="s">
        <v>315</v>
      </c>
      <c r="AV32" s="362"/>
      <c r="AW32" s="362"/>
      <c r="AX32" s="625" t="s">
        <v>316</v>
      </c>
      <c r="AY32" s="626"/>
      <c r="AZ32" s="626"/>
      <c r="BA32" s="626"/>
      <c r="BB32" s="626"/>
      <c r="BC32" s="626"/>
      <c r="BD32" s="626"/>
      <c r="BE32" s="626"/>
      <c r="BF32" s="627"/>
      <c r="BG32" s="694">
        <v>99.4</v>
      </c>
      <c r="BH32" s="639"/>
      <c r="BI32" s="639"/>
      <c r="BJ32" s="639"/>
      <c r="BK32" s="639"/>
      <c r="BL32" s="639"/>
      <c r="BM32" s="632">
        <v>98.1</v>
      </c>
      <c r="BN32" s="695"/>
      <c r="BO32" s="695"/>
      <c r="BP32" s="695"/>
      <c r="BQ32" s="671"/>
      <c r="BR32" s="694">
        <v>99.1</v>
      </c>
      <c r="BS32" s="639"/>
      <c r="BT32" s="639"/>
      <c r="BU32" s="639"/>
      <c r="BV32" s="639"/>
      <c r="BW32" s="639"/>
      <c r="BX32" s="632">
        <v>97.5</v>
      </c>
      <c r="BY32" s="695"/>
      <c r="BZ32" s="695"/>
      <c r="CA32" s="695"/>
      <c r="CB32" s="671"/>
      <c r="CD32" s="719"/>
      <c r="CE32" s="720"/>
      <c r="CF32" s="662" t="s">
        <v>317</v>
      </c>
      <c r="CG32" s="663"/>
      <c r="CH32" s="663"/>
      <c r="CI32" s="663"/>
      <c r="CJ32" s="663"/>
      <c r="CK32" s="663"/>
      <c r="CL32" s="663"/>
      <c r="CM32" s="663"/>
      <c r="CN32" s="663"/>
      <c r="CO32" s="663"/>
      <c r="CP32" s="663"/>
      <c r="CQ32" s="664"/>
      <c r="CR32" s="628" t="s">
        <v>130</v>
      </c>
      <c r="CS32" s="629"/>
      <c r="CT32" s="629"/>
      <c r="CU32" s="629"/>
      <c r="CV32" s="629"/>
      <c r="CW32" s="629"/>
      <c r="CX32" s="629"/>
      <c r="CY32" s="630"/>
      <c r="CZ32" s="631" t="s">
        <v>130</v>
      </c>
      <c r="DA32" s="641"/>
      <c r="DB32" s="641"/>
      <c r="DC32" s="642"/>
      <c r="DD32" s="634" t="s">
        <v>130</v>
      </c>
      <c r="DE32" s="629"/>
      <c r="DF32" s="629"/>
      <c r="DG32" s="629"/>
      <c r="DH32" s="629"/>
      <c r="DI32" s="629"/>
      <c r="DJ32" s="629"/>
      <c r="DK32" s="630"/>
      <c r="DL32" s="634" t="s">
        <v>130</v>
      </c>
      <c r="DM32" s="629"/>
      <c r="DN32" s="629"/>
      <c r="DO32" s="629"/>
      <c r="DP32" s="629"/>
      <c r="DQ32" s="629"/>
      <c r="DR32" s="629"/>
      <c r="DS32" s="629"/>
      <c r="DT32" s="629"/>
      <c r="DU32" s="629"/>
      <c r="DV32" s="630"/>
      <c r="DW32" s="631" t="s">
        <v>130</v>
      </c>
      <c r="DX32" s="641"/>
      <c r="DY32" s="641"/>
      <c r="DZ32" s="641"/>
      <c r="EA32" s="641"/>
      <c r="EB32" s="641"/>
      <c r="EC32" s="673"/>
    </row>
    <row r="33" spans="2:133" ht="11.25" customHeight="1" x14ac:dyDescent="0.15">
      <c r="B33" s="691" t="s">
        <v>318</v>
      </c>
      <c r="C33" s="692"/>
      <c r="D33" s="692"/>
      <c r="E33" s="692"/>
      <c r="F33" s="692"/>
      <c r="G33" s="692"/>
      <c r="H33" s="692"/>
      <c r="I33" s="692"/>
      <c r="J33" s="692"/>
      <c r="K33" s="692"/>
      <c r="L33" s="692"/>
      <c r="M33" s="692"/>
      <c r="N33" s="692"/>
      <c r="O33" s="692"/>
      <c r="P33" s="692"/>
      <c r="Q33" s="693"/>
      <c r="R33" s="628" t="s">
        <v>130</v>
      </c>
      <c r="S33" s="629"/>
      <c r="T33" s="629"/>
      <c r="U33" s="629"/>
      <c r="V33" s="629"/>
      <c r="W33" s="629"/>
      <c r="X33" s="629"/>
      <c r="Y33" s="630"/>
      <c r="Z33" s="655" t="s">
        <v>130</v>
      </c>
      <c r="AA33" s="655"/>
      <c r="AB33" s="655"/>
      <c r="AC33" s="655"/>
      <c r="AD33" s="656" t="s">
        <v>130</v>
      </c>
      <c r="AE33" s="656"/>
      <c r="AF33" s="656"/>
      <c r="AG33" s="656"/>
      <c r="AH33" s="656"/>
      <c r="AI33" s="656"/>
      <c r="AJ33" s="656"/>
      <c r="AK33" s="656"/>
      <c r="AL33" s="631" t="s">
        <v>130</v>
      </c>
      <c r="AM33" s="632"/>
      <c r="AN33" s="632"/>
      <c r="AO33" s="657"/>
      <c r="AP33" s="707"/>
      <c r="AQ33" s="708"/>
      <c r="AR33" s="708"/>
      <c r="AS33" s="708"/>
      <c r="AT33" s="711"/>
      <c r="AU33" s="360"/>
      <c r="AV33" s="360"/>
      <c r="AW33" s="360"/>
      <c r="AX33" s="605" t="s">
        <v>319</v>
      </c>
      <c r="AY33" s="606"/>
      <c r="AZ33" s="606"/>
      <c r="BA33" s="606"/>
      <c r="BB33" s="606"/>
      <c r="BC33" s="606"/>
      <c r="BD33" s="606"/>
      <c r="BE33" s="606"/>
      <c r="BF33" s="607"/>
      <c r="BG33" s="690">
        <v>99.3</v>
      </c>
      <c r="BH33" s="609"/>
      <c r="BI33" s="609"/>
      <c r="BJ33" s="609"/>
      <c r="BK33" s="609"/>
      <c r="BL33" s="609"/>
      <c r="BM33" s="647">
        <v>98.5</v>
      </c>
      <c r="BN33" s="609"/>
      <c r="BO33" s="609"/>
      <c r="BP33" s="609"/>
      <c r="BQ33" s="658"/>
      <c r="BR33" s="690">
        <v>97.8</v>
      </c>
      <c r="BS33" s="609"/>
      <c r="BT33" s="609"/>
      <c r="BU33" s="609"/>
      <c r="BV33" s="609"/>
      <c r="BW33" s="609"/>
      <c r="BX33" s="647">
        <v>96.9</v>
      </c>
      <c r="BY33" s="609"/>
      <c r="BZ33" s="609"/>
      <c r="CA33" s="609"/>
      <c r="CB33" s="658"/>
      <c r="CD33" s="662" t="s">
        <v>320</v>
      </c>
      <c r="CE33" s="663"/>
      <c r="CF33" s="663"/>
      <c r="CG33" s="663"/>
      <c r="CH33" s="663"/>
      <c r="CI33" s="663"/>
      <c r="CJ33" s="663"/>
      <c r="CK33" s="663"/>
      <c r="CL33" s="663"/>
      <c r="CM33" s="663"/>
      <c r="CN33" s="663"/>
      <c r="CO33" s="663"/>
      <c r="CP33" s="663"/>
      <c r="CQ33" s="664"/>
      <c r="CR33" s="628">
        <v>28849833</v>
      </c>
      <c r="CS33" s="639"/>
      <c r="CT33" s="639"/>
      <c r="CU33" s="639"/>
      <c r="CV33" s="639"/>
      <c r="CW33" s="639"/>
      <c r="CX33" s="639"/>
      <c r="CY33" s="640"/>
      <c r="CZ33" s="631">
        <v>39.799999999999997</v>
      </c>
      <c r="DA33" s="641"/>
      <c r="DB33" s="641"/>
      <c r="DC33" s="642"/>
      <c r="DD33" s="634">
        <v>22157657</v>
      </c>
      <c r="DE33" s="639"/>
      <c r="DF33" s="639"/>
      <c r="DG33" s="639"/>
      <c r="DH33" s="639"/>
      <c r="DI33" s="639"/>
      <c r="DJ33" s="639"/>
      <c r="DK33" s="640"/>
      <c r="DL33" s="634">
        <v>16093469</v>
      </c>
      <c r="DM33" s="639"/>
      <c r="DN33" s="639"/>
      <c r="DO33" s="639"/>
      <c r="DP33" s="639"/>
      <c r="DQ33" s="639"/>
      <c r="DR33" s="639"/>
      <c r="DS33" s="639"/>
      <c r="DT33" s="639"/>
      <c r="DU33" s="639"/>
      <c r="DV33" s="640"/>
      <c r="DW33" s="631">
        <v>38</v>
      </c>
      <c r="DX33" s="641"/>
      <c r="DY33" s="641"/>
      <c r="DZ33" s="641"/>
      <c r="EA33" s="641"/>
      <c r="EB33" s="641"/>
      <c r="EC33" s="673"/>
    </row>
    <row r="34" spans="2:133" ht="11.25" customHeight="1" x14ac:dyDescent="0.15">
      <c r="B34" s="625" t="s">
        <v>321</v>
      </c>
      <c r="C34" s="626"/>
      <c r="D34" s="626"/>
      <c r="E34" s="626"/>
      <c r="F34" s="626"/>
      <c r="G34" s="626"/>
      <c r="H34" s="626"/>
      <c r="I34" s="626"/>
      <c r="J34" s="626"/>
      <c r="K34" s="626"/>
      <c r="L34" s="626"/>
      <c r="M34" s="626"/>
      <c r="N34" s="626"/>
      <c r="O34" s="626"/>
      <c r="P34" s="626"/>
      <c r="Q34" s="627"/>
      <c r="R34" s="628">
        <v>4975198</v>
      </c>
      <c r="S34" s="629"/>
      <c r="T34" s="629"/>
      <c r="U34" s="629"/>
      <c r="V34" s="629"/>
      <c r="W34" s="629"/>
      <c r="X34" s="629"/>
      <c r="Y34" s="630"/>
      <c r="Z34" s="655">
        <v>6.3</v>
      </c>
      <c r="AA34" s="655"/>
      <c r="AB34" s="655"/>
      <c r="AC34" s="655"/>
      <c r="AD34" s="656" t="s">
        <v>130</v>
      </c>
      <c r="AE34" s="656"/>
      <c r="AF34" s="656"/>
      <c r="AG34" s="656"/>
      <c r="AH34" s="656"/>
      <c r="AI34" s="656"/>
      <c r="AJ34" s="656"/>
      <c r="AK34" s="656"/>
      <c r="AL34" s="631" t="s">
        <v>130</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322</v>
      </c>
      <c r="CE34" s="663"/>
      <c r="CF34" s="663"/>
      <c r="CG34" s="663"/>
      <c r="CH34" s="663"/>
      <c r="CI34" s="663"/>
      <c r="CJ34" s="663"/>
      <c r="CK34" s="663"/>
      <c r="CL34" s="663"/>
      <c r="CM34" s="663"/>
      <c r="CN34" s="663"/>
      <c r="CO34" s="663"/>
      <c r="CP34" s="663"/>
      <c r="CQ34" s="664"/>
      <c r="CR34" s="628">
        <v>9774908</v>
      </c>
      <c r="CS34" s="629"/>
      <c r="CT34" s="629"/>
      <c r="CU34" s="629"/>
      <c r="CV34" s="629"/>
      <c r="CW34" s="629"/>
      <c r="CX34" s="629"/>
      <c r="CY34" s="630"/>
      <c r="CZ34" s="631">
        <v>13.5</v>
      </c>
      <c r="DA34" s="641"/>
      <c r="DB34" s="641"/>
      <c r="DC34" s="642"/>
      <c r="DD34" s="634">
        <v>6997185</v>
      </c>
      <c r="DE34" s="629"/>
      <c r="DF34" s="629"/>
      <c r="DG34" s="629"/>
      <c r="DH34" s="629"/>
      <c r="DI34" s="629"/>
      <c r="DJ34" s="629"/>
      <c r="DK34" s="630"/>
      <c r="DL34" s="634">
        <v>6626166</v>
      </c>
      <c r="DM34" s="629"/>
      <c r="DN34" s="629"/>
      <c r="DO34" s="629"/>
      <c r="DP34" s="629"/>
      <c r="DQ34" s="629"/>
      <c r="DR34" s="629"/>
      <c r="DS34" s="629"/>
      <c r="DT34" s="629"/>
      <c r="DU34" s="629"/>
      <c r="DV34" s="630"/>
      <c r="DW34" s="631">
        <v>15.7</v>
      </c>
      <c r="DX34" s="641"/>
      <c r="DY34" s="641"/>
      <c r="DZ34" s="641"/>
      <c r="EA34" s="641"/>
      <c r="EB34" s="641"/>
      <c r="EC34" s="673"/>
    </row>
    <row r="35" spans="2:133" ht="11.25" customHeight="1" x14ac:dyDescent="0.15">
      <c r="B35" s="625" t="s">
        <v>323</v>
      </c>
      <c r="C35" s="626"/>
      <c r="D35" s="626"/>
      <c r="E35" s="626"/>
      <c r="F35" s="626"/>
      <c r="G35" s="626"/>
      <c r="H35" s="626"/>
      <c r="I35" s="626"/>
      <c r="J35" s="626"/>
      <c r="K35" s="626"/>
      <c r="L35" s="626"/>
      <c r="M35" s="626"/>
      <c r="N35" s="626"/>
      <c r="O35" s="626"/>
      <c r="P35" s="626"/>
      <c r="Q35" s="627"/>
      <c r="R35" s="628">
        <v>244919</v>
      </c>
      <c r="S35" s="629"/>
      <c r="T35" s="629"/>
      <c r="U35" s="629"/>
      <c r="V35" s="629"/>
      <c r="W35" s="629"/>
      <c r="X35" s="629"/>
      <c r="Y35" s="630"/>
      <c r="Z35" s="655">
        <v>0.3</v>
      </c>
      <c r="AA35" s="655"/>
      <c r="AB35" s="655"/>
      <c r="AC35" s="655"/>
      <c r="AD35" s="656">
        <v>56500</v>
      </c>
      <c r="AE35" s="656"/>
      <c r="AF35" s="656"/>
      <c r="AG35" s="656"/>
      <c r="AH35" s="656"/>
      <c r="AI35" s="656"/>
      <c r="AJ35" s="656"/>
      <c r="AK35" s="656"/>
      <c r="AL35" s="631">
        <v>0.1</v>
      </c>
      <c r="AM35" s="632"/>
      <c r="AN35" s="632"/>
      <c r="AO35" s="657"/>
      <c r="AP35" s="218"/>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326</v>
      </c>
      <c r="CE35" s="663"/>
      <c r="CF35" s="663"/>
      <c r="CG35" s="663"/>
      <c r="CH35" s="663"/>
      <c r="CI35" s="663"/>
      <c r="CJ35" s="663"/>
      <c r="CK35" s="663"/>
      <c r="CL35" s="663"/>
      <c r="CM35" s="663"/>
      <c r="CN35" s="663"/>
      <c r="CO35" s="663"/>
      <c r="CP35" s="663"/>
      <c r="CQ35" s="664"/>
      <c r="CR35" s="628">
        <v>849756</v>
      </c>
      <c r="CS35" s="639"/>
      <c r="CT35" s="639"/>
      <c r="CU35" s="639"/>
      <c r="CV35" s="639"/>
      <c r="CW35" s="639"/>
      <c r="CX35" s="639"/>
      <c r="CY35" s="640"/>
      <c r="CZ35" s="631">
        <v>1.2</v>
      </c>
      <c r="DA35" s="641"/>
      <c r="DB35" s="641"/>
      <c r="DC35" s="642"/>
      <c r="DD35" s="634">
        <v>748363</v>
      </c>
      <c r="DE35" s="639"/>
      <c r="DF35" s="639"/>
      <c r="DG35" s="639"/>
      <c r="DH35" s="639"/>
      <c r="DI35" s="639"/>
      <c r="DJ35" s="639"/>
      <c r="DK35" s="640"/>
      <c r="DL35" s="634">
        <v>744343</v>
      </c>
      <c r="DM35" s="639"/>
      <c r="DN35" s="639"/>
      <c r="DO35" s="639"/>
      <c r="DP35" s="639"/>
      <c r="DQ35" s="639"/>
      <c r="DR35" s="639"/>
      <c r="DS35" s="639"/>
      <c r="DT35" s="639"/>
      <c r="DU35" s="639"/>
      <c r="DV35" s="640"/>
      <c r="DW35" s="631">
        <v>1.8</v>
      </c>
      <c r="DX35" s="641"/>
      <c r="DY35" s="641"/>
      <c r="DZ35" s="641"/>
      <c r="EA35" s="641"/>
      <c r="EB35" s="641"/>
      <c r="EC35" s="673"/>
    </row>
    <row r="36" spans="2:133" ht="11.25" customHeight="1" x14ac:dyDescent="0.15">
      <c r="B36" s="625" t="s">
        <v>327</v>
      </c>
      <c r="C36" s="626"/>
      <c r="D36" s="626"/>
      <c r="E36" s="626"/>
      <c r="F36" s="626"/>
      <c r="G36" s="626"/>
      <c r="H36" s="626"/>
      <c r="I36" s="626"/>
      <c r="J36" s="626"/>
      <c r="K36" s="626"/>
      <c r="L36" s="626"/>
      <c r="M36" s="626"/>
      <c r="N36" s="626"/>
      <c r="O36" s="626"/>
      <c r="P36" s="626"/>
      <c r="Q36" s="627"/>
      <c r="R36" s="628">
        <v>196902</v>
      </c>
      <c r="S36" s="629"/>
      <c r="T36" s="629"/>
      <c r="U36" s="629"/>
      <c r="V36" s="629"/>
      <c r="W36" s="629"/>
      <c r="X36" s="629"/>
      <c r="Y36" s="630"/>
      <c r="Z36" s="655">
        <v>0.2</v>
      </c>
      <c r="AA36" s="655"/>
      <c r="AB36" s="655"/>
      <c r="AC36" s="655"/>
      <c r="AD36" s="656" t="s">
        <v>130</v>
      </c>
      <c r="AE36" s="656"/>
      <c r="AF36" s="656"/>
      <c r="AG36" s="656"/>
      <c r="AH36" s="656"/>
      <c r="AI36" s="656"/>
      <c r="AJ36" s="656"/>
      <c r="AK36" s="656"/>
      <c r="AL36" s="631" t="s">
        <v>130</v>
      </c>
      <c r="AM36" s="632"/>
      <c r="AN36" s="632"/>
      <c r="AO36" s="657"/>
      <c r="AP36" s="218"/>
      <c r="AQ36" s="678" t="s">
        <v>328</v>
      </c>
      <c r="AR36" s="679"/>
      <c r="AS36" s="679"/>
      <c r="AT36" s="679"/>
      <c r="AU36" s="679"/>
      <c r="AV36" s="679"/>
      <c r="AW36" s="679"/>
      <c r="AX36" s="679"/>
      <c r="AY36" s="680"/>
      <c r="AZ36" s="681">
        <v>9227467</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t="s">
        <v>130</v>
      </c>
      <c r="BW36" s="682"/>
      <c r="BX36" s="682"/>
      <c r="BY36" s="682"/>
      <c r="BZ36" s="682"/>
      <c r="CA36" s="682"/>
      <c r="CB36" s="683"/>
      <c r="CD36" s="662" t="s">
        <v>330</v>
      </c>
      <c r="CE36" s="663"/>
      <c r="CF36" s="663"/>
      <c r="CG36" s="663"/>
      <c r="CH36" s="663"/>
      <c r="CI36" s="663"/>
      <c r="CJ36" s="663"/>
      <c r="CK36" s="663"/>
      <c r="CL36" s="663"/>
      <c r="CM36" s="663"/>
      <c r="CN36" s="663"/>
      <c r="CO36" s="663"/>
      <c r="CP36" s="663"/>
      <c r="CQ36" s="664"/>
      <c r="CR36" s="628">
        <v>7264960</v>
      </c>
      <c r="CS36" s="629"/>
      <c r="CT36" s="629"/>
      <c r="CU36" s="629"/>
      <c r="CV36" s="629"/>
      <c r="CW36" s="629"/>
      <c r="CX36" s="629"/>
      <c r="CY36" s="630"/>
      <c r="CZ36" s="631">
        <v>10</v>
      </c>
      <c r="DA36" s="641"/>
      <c r="DB36" s="641"/>
      <c r="DC36" s="642"/>
      <c r="DD36" s="634">
        <v>5936139</v>
      </c>
      <c r="DE36" s="629"/>
      <c r="DF36" s="629"/>
      <c r="DG36" s="629"/>
      <c r="DH36" s="629"/>
      <c r="DI36" s="629"/>
      <c r="DJ36" s="629"/>
      <c r="DK36" s="630"/>
      <c r="DL36" s="634">
        <v>3846416</v>
      </c>
      <c r="DM36" s="629"/>
      <c r="DN36" s="629"/>
      <c r="DO36" s="629"/>
      <c r="DP36" s="629"/>
      <c r="DQ36" s="629"/>
      <c r="DR36" s="629"/>
      <c r="DS36" s="629"/>
      <c r="DT36" s="629"/>
      <c r="DU36" s="629"/>
      <c r="DV36" s="630"/>
      <c r="DW36" s="631">
        <v>9.1</v>
      </c>
      <c r="DX36" s="641"/>
      <c r="DY36" s="641"/>
      <c r="DZ36" s="641"/>
      <c r="EA36" s="641"/>
      <c r="EB36" s="641"/>
      <c r="EC36" s="673"/>
    </row>
    <row r="37" spans="2:133" ht="11.25" customHeight="1" x14ac:dyDescent="0.15">
      <c r="B37" s="625" t="s">
        <v>331</v>
      </c>
      <c r="C37" s="626"/>
      <c r="D37" s="626"/>
      <c r="E37" s="626"/>
      <c r="F37" s="626"/>
      <c r="G37" s="626"/>
      <c r="H37" s="626"/>
      <c r="I37" s="626"/>
      <c r="J37" s="626"/>
      <c r="K37" s="626"/>
      <c r="L37" s="626"/>
      <c r="M37" s="626"/>
      <c r="N37" s="626"/>
      <c r="O37" s="626"/>
      <c r="P37" s="626"/>
      <c r="Q37" s="627"/>
      <c r="R37" s="628">
        <v>53606</v>
      </c>
      <c r="S37" s="629"/>
      <c r="T37" s="629"/>
      <c r="U37" s="629"/>
      <c r="V37" s="629"/>
      <c r="W37" s="629"/>
      <c r="X37" s="629"/>
      <c r="Y37" s="630"/>
      <c r="Z37" s="655">
        <v>0.1</v>
      </c>
      <c r="AA37" s="655"/>
      <c r="AB37" s="655"/>
      <c r="AC37" s="655"/>
      <c r="AD37" s="656" t="s">
        <v>130</v>
      </c>
      <c r="AE37" s="656"/>
      <c r="AF37" s="656"/>
      <c r="AG37" s="656"/>
      <c r="AH37" s="656"/>
      <c r="AI37" s="656"/>
      <c r="AJ37" s="656"/>
      <c r="AK37" s="656"/>
      <c r="AL37" s="631" t="s">
        <v>130</v>
      </c>
      <c r="AM37" s="632"/>
      <c r="AN37" s="632"/>
      <c r="AO37" s="657"/>
      <c r="AQ37" s="668" t="s">
        <v>332</v>
      </c>
      <c r="AR37" s="669"/>
      <c r="AS37" s="669"/>
      <c r="AT37" s="669"/>
      <c r="AU37" s="669"/>
      <c r="AV37" s="669"/>
      <c r="AW37" s="669"/>
      <c r="AX37" s="669"/>
      <c r="AY37" s="670"/>
      <c r="AZ37" s="628">
        <v>1508318</v>
      </c>
      <c r="BA37" s="629"/>
      <c r="BB37" s="629"/>
      <c r="BC37" s="629"/>
      <c r="BD37" s="639"/>
      <c r="BE37" s="639"/>
      <c r="BF37" s="671"/>
      <c r="BG37" s="662" t="s">
        <v>333</v>
      </c>
      <c r="BH37" s="663"/>
      <c r="BI37" s="663"/>
      <c r="BJ37" s="663"/>
      <c r="BK37" s="663"/>
      <c r="BL37" s="663"/>
      <c r="BM37" s="663"/>
      <c r="BN37" s="663"/>
      <c r="BO37" s="663"/>
      <c r="BP37" s="663"/>
      <c r="BQ37" s="663"/>
      <c r="BR37" s="663"/>
      <c r="BS37" s="663"/>
      <c r="BT37" s="663"/>
      <c r="BU37" s="664"/>
      <c r="BV37" s="628">
        <v>-69164</v>
      </c>
      <c r="BW37" s="629"/>
      <c r="BX37" s="629"/>
      <c r="BY37" s="629"/>
      <c r="BZ37" s="629"/>
      <c r="CA37" s="629"/>
      <c r="CB37" s="672"/>
      <c r="CD37" s="662" t="s">
        <v>334</v>
      </c>
      <c r="CE37" s="663"/>
      <c r="CF37" s="663"/>
      <c r="CG37" s="663"/>
      <c r="CH37" s="663"/>
      <c r="CI37" s="663"/>
      <c r="CJ37" s="663"/>
      <c r="CK37" s="663"/>
      <c r="CL37" s="663"/>
      <c r="CM37" s="663"/>
      <c r="CN37" s="663"/>
      <c r="CO37" s="663"/>
      <c r="CP37" s="663"/>
      <c r="CQ37" s="664"/>
      <c r="CR37" s="628">
        <v>1668657</v>
      </c>
      <c r="CS37" s="639"/>
      <c r="CT37" s="639"/>
      <c r="CU37" s="639"/>
      <c r="CV37" s="639"/>
      <c r="CW37" s="639"/>
      <c r="CX37" s="639"/>
      <c r="CY37" s="640"/>
      <c r="CZ37" s="631">
        <v>2.2999999999999998</v>
      </c>
      <c r="DA37" s="641"/>
      <c r="DB37" s="641"/>
      <c r="DC37" s="642"/>
      <c r="DD37" s="634">
        <v>1668657</v>
      </c>
      <c r="DE37" s="639"/>
      <c r="DF37" s="639"/>
      <c r="DG37" s="639"/>
      <c r="DH37" s="639"/>
      <c r="DI37" s="639"/>
      <c r="DJ37" s="639"/>
      <c r="DK37" s="640"/>
      <c r="DL37" s="634">
        <v>1668657</v>
      </c>
      <c r="DM37" s="639"/>
      <c r="DN37" s="639"/>
      <c r="DO37" s="639"/>
      <c r="DP37" s="639"/>
      <c r="DQ37" s="639"/>
      <c r="DR37" s="639"/>
      <c r="DS37" s="639"/>
      <c r="DT37" s="639"/>
      <c r="DU37" s="639"/>
      <c r="DV37" s="640"/>
      <c r="DW37" s="631">
        <v>3.9</v>
      </c>
      <c r="DX37" s="641"/>
      <c r="DY37" s="641"/>
      <c r="DZ37" s="641"/>
      <c r="EA37" s="641"/>
      <c r="EB37" s="641"/>
      <c r="EC37" s="673"/>
    </row>
    <row r="38" spans="2:133" ht="11.25" customHeight="1" x14ac:dyDescent="0.15">
      <c r="B38" s="625" t="s">
        <v>335</v>
      </c>
      <c r="C38" s="626"/>
      <c r="D38" s="626"/>
      <c r="E38" s="626"/>
      <c r="F38" s="626"/>
      <c r="G38" s="626"/>
      <c r="H38" s="626"/>
      <c r="I38" s="626"/>
      <c r="J38" s="626"/>
      <c r="K38" s="626"/>
      <c r="L38" s="626"/>
      <c r="M38" s="626"/>
      <c r="N38" s="626"/>
      <c r="O38" s="626"/>
      <c r="P38" s="626"/>
      <c r="Q38" s="627"/>
      <c r="R38" s="628">
        <v>5738621</v>
      </c>
      <c r="S38" s="629"/>
      <c r="T38" s="629"/>
      <c r="U38" s="629"/>
      <c r="V38" s="629"/>
      <c r="W38" s="629"/>
      <c r="X38" s="629"/>
      <c r="Y38" s="630"/>
      <c r="Z38" s="655">
        <v>7.3</v>
      </c>
      <c r="AA38" s="655"/>
      <c r="AB38" s="655"/>
      <c r="AC38" s="655"/>
      <c r="AD38" s="656" t="s">
        <v>130</v>
      </c>
      <c r="AE38" s="656"/>
      <c r="AF38" s="656"/>
      <c r="AG38" s="656"/>
      <c r="AH38" s="656"/>
      <c r="AI38" s="656"/>
      <c r="AJ38" s="656"/>
      <c r="AK38" s="656"/>
      <c r="AL38" s="631" t="s">
        <v>130</v>
      </c>
      <c r="AM38" s="632"/>
      <c r="AN38" s="632"/>
      <c r="AO38" s="657"/>
      <c r="AQ38" s="668" t="s">
        <v>336</v>
      </c>
      <c r="AR38" s="669"/>
      <c r="AS38" s="669"/>
      <c r="AT38" s="669"/>
      <c r="AU38" s="669"/>
      <c r="AV38" s="669"/>
      <c r="AW38" s="669"/>
      <c r="AX38" s="669"/>
      <c r="AY38" s="670"/>
      <c r="AZ38" s="628">
        <v>994584</v>
      </c>
      <c r="BA38" s="629"/>
      <c r="BB38" s="629"/>
      <c r="BC38" s="629"/>
      <c r="BD38" s="639"/>
      <c r="BE38" s="639"/>
      <c r="BF38" s="671"/>
      <c r="BG38" s="662" t="s">
        <v>337</v>
      </c>
      <c r="BH38" s="663"/>
      <c r="BI38" s="663"/>
      <c r="BJ38" s="663"/>
      <c r="BK38" s="663"/>
      <c r="BL38" s="663"/>
      <c r="BM38" s="663"/>
      <c r="BN38" s="663"/>
      <c r="BO38" s="663"/>
      <c r="BP38" s="663"/>
      <c r="BQ38" s="663"/>
      <c r="BR38" s="663"/>
      <c r="BS38" s="663"/>
      <c r="BT38" s="663"/>
      <c r="BU38" s="664"/>
      <c r="BV38" s="628">
        <v>27689</v>
      </c>
      <c r="BW38" s="629"/>
      <c r="BX38" s="629"/>
      <c r="BY38" s="629"/>
      <c r="BZ38" s="629"/>
      <c r="CA38" s="629"/>
      <c r="CB38" s="672"/>
      <c r="CD38" s="662" t="s">
        <v>338</v>
      </c>
      <c r="CE38" s="663"/>
      <c r="CF38" s="663"/>
      <c r="CG38" s="663"/>
      <c r="CH38" s="663"/>
      <c r="CI38" s="663"/>
      <c r="CJ38" s="663"/>
      <c r="CK38" s="663"/>
      <c r="CL38" s="663"/>
      <c r="CM38" s="663"/>
      <c r="CN38" s="663"/>
      <c r="CO38" s="663"/>
      <c r="CP38" s="663"/>
      <c r="CQ38" s="664"/>
      <c r="CR38" s="628">
        <v>7700721</v>
      </c>
      <c r="CS38" s="629"/>
      <c r="CT38" s="629"/>
      <c r="CU38" s="629"/>
      <c r="CV38" s="629"/>
      <c r="CW38" s="629"/>
      <c r="CX38" s="629"/>
      <c r="CY38" s="630"/>
      <c r="CZ38" s="631">
        <v>10.6</v>
      </c>
      <c r="DA38" s="641"/>
      <c r="DB38" s="641"/>
      <c r="DC38" s="642"/>
      <c r="DD38" s="634">
        <v>6612656</v>
      </c>
      <c r="DE38" s="629"/>
      <c r="DF38" s="629"/>
      <c r="DG38" s="629"/>
      <c r="DH38" s="629"/>
      <c r="DI38" s="629"/>
      <c r="DJ38" s="629"/>
      <c r="DK38" s="630"/>
      <c r="DL38" s="634">
        <v>4876544</v>
      </c>
      <c r="DM38" s="629"/>
      <c r="DN38" s="629"/>
      <c r="DO38" s="629"/>
      <c r="DP38" s="629"/>
      <c r="DQ38" s="629"/>
      <c r="DR38" s="629"/>
      <c r="DS38" s="629"/>
      <c r="DT38" s="629"/>
      <c r="DU38" s="629"/>
      <c r="DV38" s="630"/>
      <c r="DW38" s="631">
        <v>11.5</v>
      </c>
      <c r="DX38" s="641"/>
      <c r="DY38" s="641"/>
      <c r="DZ38" s="641"/>
      <c r="EA38" s="641"/>
      <c r="EB38" s="641"/>
      <c r="EC38" s="673"/>
    </row>
    <row r="39" spans="2:133" ht="11.25" customHeight="1" x14ac:dyDescent="0.15">
      <c r="B39" s="625" t="s">
        <v>339</v>
      </c>
      <c r="C39" s="626"/>
      <c r="D39" s="626"/>
      <c r="E39" s="626"/>
      <c r="F39" s="626"/>
      <c r="G39" s="626"/>
      <c r="H39" s="626"/>
      <c r="I39" s="626"/>
      <c r="J39" s="626"/>
      <c r="K39" s="626"/>
      <c r="L39" s="626"/>
      <c r="M39" s="626"/>
      <c r="N39" s="626"/>
      <c r="O39" s="626"/>
      <c r="P39" s="626"/>
      <c r="Q39" s="627"/>
      <c r="R39" s="628">
        <v>2803841</v>
      </c>
      <c r="S39" s="629"/>
      <c r="T39" s="629"/>
      <c r="U39" s="629"/>
      <c r="V39" s="629"/>
      <c r="W39" s="629"/>
      <c r="X39" s="629"/>
      <c r="Y39" s="630"/>
      <c r="Z39" s="655">
        <v>3.5</v>
      </c>
      <c r="AA39" s="655"/>
      <c r="AB39" s="655"/>
      <c r="AC39" s="655"/>
      <c r="AD39" s="656">
        <v>406345</v>
      </c>
      <c r="AE39" s="656"/>
      <c r="AF39" s="656"/>
      <c r="AG39" s="656"/>
      <c r="AH39" s="656"/>
      <c r="AI39" s="656"/>
      <c r="AJ39" s="656"/>
      <c r="AK39" s="656"/>
      <c r="AL39" s="631">
        <v>1</v>
      </c>
      <c r="AM39" s="632"/>
      <c r="AN39" s="632"/>
      <c r="AO39" s="657"/>
      <c r="AQ39" s="668" t="s">
        <v>340</v>
      </c>
      <c r="AR39" s="669"/>
      <c r="AS39" s="669"/>
      <c r="AT39" s="669"/>
      <c r="AU39" s="669"/>
      <c r="AV39" s="669"/>
      <c r="AW39" s="669"/>
      <c r="AX39" s="669"/>
      <c r="AY39" s="670"/>
      <c r="AZ39" s="628">
        <v>239894</v>
      </c>
      <c r="BA39" s="629"/>
      <c r="BB39" s="629"/>
      <c r="BC39" s="629"/>
      <c r="BD39" s="639"/>
      <c r="BE39" s="639"/>
      <c r="BF39" s="671"/>
      <c r="BG39" s="662" t="s">
        <v>341</v>
      </c>
      <c r="BH39" s="663"/>
      <c r="BI39" s="663"/>
      <c r="BJ39" s="663"/>
      <c r="BK39" s="663"/>
      <c r="BL39" s="663"/>
      <c r="BM39" s="663"/>
      <c r="BN39" s="663"/>
      <c r="BO39" s="663"/>
      <c r="BP39" s="663"/>
      <c r="BQ39" s="663"/>
      <c r="BR39" s="663"/>
      <c r="BS39" s="663"/>
      <c r="BT39" s="663"/>
      <c r="BU39" s="664"/>
      <c r="BV39" s="628">
        <v>42511</v>
      </c>
      <c r="BW39" s="629"/>
      <c r="BX39" s="629"/>
      <c r="BY39" s="629"/>
      <c r="BZ39" s="629"/>
      <c r="CA39" s="629"/>
      <c r="CB39" s="672"/>
      <c r="CD39" s="662" t="s">
        <v>342</v>
      </c>
      <c r="CE39" s="663"/>
      <c r="CF39" s="663"/>
      <c r="CG39" s="663"/>
      <c r="CH39" s="663"/>
      <c r="CI39" s="663"/>
      <c r="CJ39" s="663"/>
      <c r="CK39" s="663"/>
      <c r="CL39" s="663"/>
      <c r="CM39" s="663"/>
      <c r="CN39" s="663"/>
      <c r="CO39" s="663"/>
      <c r="CP39" s="663"/>
      <c r="CQ39" s="664"/>
      <c r="CR39" s="628">
        <v>2001555</v>
      </c>
      <c r="CS39" s="639"/>
      <c r="CT39" s="639"/>
      <c r="CU39" s="639"/>
      <c r="CV39" s="639"/>
      <c r="CW39" s="639"/>
      <c r="CX39" s="639"/>
      <c r="CY39" s="640"/>
      <c r="CZ39" s="631">
        <v>2.8</v>
      </c>
      <c r="DA39" s="641"/>
      <c r="DB39" s="641"/>
      <c r="DC39" s="642"/>
      <c r="DD39" s="634">
        <v>1863314</v>
      </c>
      <c r="DE39" s="639"/>
      <c r="DF39" s="639"/>
      <c r="DG39" s="639"/>
      <c r="DH39" s="639"/>
      <c r="DI39" s="639"/>
      <c r="DJ39" s="639"/>
      <c r="DK39" s="640"/>
      <c r="DL39" s="634" t="s">
        <v>130</v>
      </c>
      <c r="DM39" s="639"/>
      <c r="DN39" s="639"/>
      <c r="DO39" s="639"/>
      <c r="DP39" s="639"/>
      <c r="DQ39" s="639"/>
      <c r="DR39" s="639"/>
      <c r="DS39" s="639"/>
      <c r="DT39" s="639"/>
      <c r="DU39" s="639"/>
      <c r="DV39" s="640"/>
      <c r="DW39" s="631" t="s">
        <v>130</v>
      </c>
      <c r="DX39" s="641"/>
      <c r="DY39" s="641"/>
      <c r="DZ39" s="641"/>
      <c r="EA39" s="641"/>
      <c r="EB39" s="641"/>
      <c r="EC39" s="673"/>
    </row>
    <row r="40" spans="2:133" ht="11.25" customHeight="1" x14ac:dyDescent="0.15">
      <c r="B40" s="625" t="s">
        <v>343</v>
      </c>
      <c r="C40" s="626"/>
      <c r="D40" s="626"/>
      <c r="E40" s="626"/>
      <c r="F40" s="626"/>
      <c r="G40" s="626"/>
      <c r="H40" s="626"/>
      <c r="I40" s="626"/>
      <c r="J40" s="626"/>
      <c r="K40" s="626"/>
      <c r="L40" s="626"/>
      <c r="M40" s="626"/>
      <c r="N40" s="626"/>
      <c r="O40" s="626"/>
      <c r="P40" s="626"/>
      <c r="Q40" s="627"/>
      <c r="R40" s="628">
        <v>2610900</v>
      </c>
      <c r="S40" s="629"/>
      <c r="T40" s="629"/>
      <c r="U40" s="629"/>
      <c r="V40" s="629"/>
      <c r="W40" s="629"/>
      <c r="X40" s="629"/>
      <c r="Y40" s="630"/>
      <c r="Z40" s="655">
        <v>3.3</v>
      </c>
      <c r="AA40" s="655"/>
      <c r="AB40" s="655"/>
      <c r="AC40" s="655"/>
      <c r="AD40" s="656" t="s">
        <v>130</v>
      </c>
      <c r="AE40" s="656"/>
      <c r="AF40" s="656"/>
      <c r="AG40" s="656"/>
      <c r="AH40" s="656"/>
      <c r="AI40" s="656"/>
      <c r="AJ40" s="656"/>
      <c r="AK40" s="656"/>
      <c r="AL40" s="631" t="s">
        <v>130</v>
      </c>
      <c r="AM40" s="632"/>
      <c r="AN40" s="632"/>
      <c r="AO40" s="657"/>
      <c r="AQ40" s="668" t="s">
        <v>344</v>
      </c>
      <c r="AR40" s="669"/>
      <c r="AS40" s="669"/>
      <c r="AT40" s="669"/>
      <c r="AU40" s="669"/>
      <c r="AV40" s="669"/>
      <c r="AW40" s="669"/>
      <c r="AX40" s="669"/>
      <c r="AY40" s="670"/>
      <c r="AZ40" s="628">
        <v>8481</v>
      </c>
      <c r="BA40" s="629"/>
      <c r="BB40" s="629"/>
      <c r="BC40" s="629"/>
      <c r="BD40" s="639"/>
      <c r="BE40" s="639"/>
      <c r="BF40" s="671"/>
      <c r="BG40" s="674" t="s">
        <v>345</v>
      </c>
      <c r="BH40" s="675"/>
      <c r="BI40" s="675"/>
      <c r="BJ40" s="675"/>
      <c r="BK40" s="675"/>
      <c r="BL40" s="364"/>
      <c r="BM40" s="663" t="s">
        <v>346</v>
      </c>
      <c r="BN40" s="663"/>
      <c r="BO40" s="663"/>
      <c r="BP40" s="663"/>
      <c r="BQ40" s="663"/>
      <c r="BR40" s="663"/>
      <c r="BS40" s="663"/>
      <c r="BT40" s="663"/>
      <c r="BU40" s="664"/>
      <c r="BV40" s="628">
        <v>86</v>
      </c>
      <c r="BW40" s="629"/>
      <c r="BX40" s="629"/>
      <c r="BY40" s="629"/>
      <c r="BZ40" s="629"/>
      <c r="CA40" s="629"/>
      <c r="CB40" s="672"/>
      <c r="CD40" s="662" t="s">
        <v>347</v>
      </c>
      <c r="CE40" s="663"/>
      <c r="CF40" s="663"/>
      <c r="CG40" s="663"/>
      <c r="CH40" s="663"/>
      <c r="CI40" s="663"/>
      <c r="CJ40" s="663"/>
      <c r="CK40" s="663"/>
      <c r="CL40" s="663"/>
      <c r="CM40" s="663"/>
      <c r="CN40" s="663"/>
      <c r="CO40" s="663"/>
      <c r="CP40" s="663"/>
      <c r="CQ40" s="664"/>
      <c r="CR40" s="628">
        <v>1257933</v>
      </c>
      <c r="CS40" s="629"/>
      <c r="CT40" s="629"/>
      <c r="CU40" s="629"/>
      <c r="CV40" s="629"/>
      <c r="CW40" s="629"/>
      <c r="CX40" s="629"/>
      <c r="CY40" s="630"/>
      <c r="CZ40" s="631">
        <v>1.7</v>
      </c>
      <c r="DA40" s="641"/>
      <c r="DB40" s="641"/>
      <c r="DC40" s="642"/>
      <c r="DD40" s="634" t="s">
        <v>130</v>
      </c>
      <c r="DE40" s="629"/>
      <c r="DF40" s="629"/>
      <c r="DG40" s="629"/>
      <c r="DH40" s="629"/>
      <c r="DI40" s="629"/>
      <c r="DJ40" s="629"/>
      <c r="DK40" s="630"/>
      <c r="DL40" s="634" t="s">
        <v>130</v>
      </c>
      <c r="DM40" s="629"/>
      <c r="DN40" s="629"/>
      <c r="DO40" s="629"/>
      <c r="DP40" s="629"/>
      <c r="DQ40" s="629"/>
      <c r="DR40" s="629"/>
      <c r="DS40" s="629"/>
      <c r="DT40" s="629"/>
      <c r="DU40" s="629"/>
      <c r="DV40" s="630"/>
      <c r="DW40" s="631" t="s">
        <v>130</v>
      </c>
      <c r="DX40" s="641"/>
      <c r="DY40" s="641"/>
      <c r="DZ40" s="641"/>
      <c r="EA40" s="641"/>
      <c r="EB40" s="641"/>
      <c r="EC40" s="673"/>
    </row>
    <row r="41" spans="2:133" ht="11.25" customHeight="1" x14ac:dyDescent="0.15">
      <c r="B41" s="625" t="s">
        <v>348</v>
      </c>
      <c r="C41" s="626"/>
      <c r="D41" s="626"/>
      <c r="E41" s="626"/>
      <c r="F41" s="626"/>
      <c r="G41" s="626"/>
      <c r="H41" s="626"/>
      <c r="I41" s="626"/>
      <c r="J41" s="626"/>
      <c r="K41" s="626"/>
      <c r="L41" s="626"/>
      <c r="M41" s="626"/>
      <c r="N41" s="626"/>
      <c r="O41" s="626"/>
      <c r="P41" s="626"/>
      <c r="Q41" s="627"/>
      <c r="R41" s="628" t="s">
        <v>130</v>
      </c>
      <c r="S41" s="629"/>
      <c r="T41" s="629"/>
      <c r="U41" s="629"/>
      <c r="V41" s="629"/>
      <c r="W41" s="629"/>
      <c r="X41" s="629"/>
      <c r="Y41" s="630"/>
      <c r="Z41" s="655" t="s">
        <v>130</v>
      </c>
      <c r="AA41" s="655"/>
      <c r="AB41" s="655"/>
      <c r="AC41" s="655"/>
      <c r="AD41" s="656" t="s">
        <v>130</v>
      </c>
      <c r="AE41" s="656"/>
      <c r="AF41" s="656"/>
      <c r="AG41" s="656"/>
      <c r="AH41" s="656"/>
      <c r="AI41" s="656"/>
      <c r="AJ41" s="656"/>
      <c r="AK41" s="656"/>
      <c r="AL41" s="631" t="s">
        <v>130</v>
      </c>
      <c r="AM41" s="632"/>
      <c r="AN41" s="632"/>
      <c r="AO41" s="657"/>
      <c r="AQ41" s="668" t="s">
        <v>349</v>
      </c>
      <c r="AR41" s="669"/>
      <c r="AS41" s="669"/>
      <c r="AT41" s="669"/>
      <c r="AU41" s="669"/>
      <c r="AV41" s="669"/>
      <c r="AW41" s="669"/>
      <c r="AX41" s="669"/>
      <c r="AY41" s="670"/>
      <c r="AZ41" s="628">
        <v>1612630</v>
      </c>
      <c r="BA41" s="629"/>
      <c r="BB41" s="629"/>
      <c r="BC41" s="629"/>
      <c r="BD41" s="639"/>
      <c r="BE41" s="639"/>
      <c r="BF41" s="671"/>
      <c r="BG41" s="674"/>
      <c r="BH41" s="675"/>
      <c r="BI41" s="675"/>
      <c r="BJ41" s="675"/>
      <c r="BK41" s="675"/>
      <c r="BL41" s="364"/>
      <c r="BM41" s="663" t="s">
        <v>350</v>
      </c>
      <c r="BN41" s="663"/>
      <c r="BO41" s="663"/>
      <c r="BP41" s="663"/>
      <c r="BQ41" s="663"/>
      <c r="BR41" s="663"/>
      <c r="BS41" s="663"/>
      <c r="BT41" s="663"/>
      <c r="BU41" s="664"/>
      <c r="BV41" s="628" t="s">
        <v>130</v>
      </c>
      <c r="BW41" s="629"/>
      <c r="BX41" s="629"/>
      <c r="BY41" s="629"/>
      <c r="BZ41" s="629"/>
      <c r="CA41" s="629"/>
      <c r="CB41" s="672"/>
      <c r="CD41" s="662" t="s">
        <v>351</v>
      </c>
      <c r="CE41" s="663"/>
      <c r="CF41" s="663"/>
      <c r="CG41" s="663"/>
      <c r="CH41" s="663"/>
      <c r="CI41" s="663"/>
      <c r="CJ41" s="663"/>
      <c r="CK41" s="663"/>
      <c r="CL41" s="663"/>
      <c r="CM41" s="663"/>
      <c r="CN41" s="663"/>
      <c r="CO41" s="663"/>
      <c r="CP41" s="663"/>
      <c r="CQ41" s="664"/>
      <c r="CR41" s="628" t="s">
        <v>130</v>
      </c>
      <c r="CS41" s="639"/>
      <c r="CT41" s="639"/>
      <c r="CU41" s="639"/>
      <c r="CV41" s="639"/>
      <c r="CW41" s="639"/>
      <c r="CX41" s="639"/>
      <c r="CY41" s="640"/>
      <c r="CZ41" s="631" t="s">
        <v>130</v>
      </c>
      <c r="DA41" s="641"/>
      <c r="DB41" s="641"/>
      <c r="DC41" s="642"/>
      <c r="DD41" s="634" t="s">
        <v>130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352</v>
      </c>
      <c r="C42" s="626"/>
      <c r="D42" s="626"/>
      <c r="E42" s="626"/>
      <c r="F42" s="626"/>
      <c r="G42" s="626"/>
      <c r="H42" s="626"/>
      <c r="I42" s="626"/>
      <c r="J42" s="626"/>
      <c r="K42" s="626"/>
      <c r="L42" s="626"/>
      <c r="M42" s="626"/>
      <c r="N42" s="626"/>
      <c r="O42" s="626"/>
      <c r="P42" s="626"/>
      <c r="Q42" s="627"/>
      <c r="R42" s="628" t="s">
        <v>130</v>
      </c>
      <c r="S42" s="629"/>
      <c r="T42" s="629"/>
      <c r="U42" s="629"/>
      <c r="V42" s="629"/>
      <c r="W42" s="629"/>
      <c r="X42" s="629"/>
      <c r="Y42" s="630"/>
      <c r="Z42" s="655" t="s">
        <v>130</v>
      </c>
      <c r="AA42" s="655"/>
      <c r="AB42" s="655"/>
      <c r="AC42" s="655"/>
      <c r="AD42" s="656" t="s">
        <v>130</v>
      </c>
      <c r="AE42" s="656"/>
      <c r="AF42" s="656"/>
      <c r="AG42" s="656"/>
      <c r="AH42" s="656"/>
      <c r="AI42" s="656"/>
      <c r="AJ42" s="656"/>
      <c r="AK42" s="656"/>
      <c r="AL42" s="631" t="s">
        <v>130</v>
      </c>
      <c r="AM42" s="632"/>
      <c r="AN42" s="632"/>
      <c r="AO42" s="657"/>
      <c r="AQ42" s="665" t="s">
        <v>353</v>
      </c>
      <c r="AR42" s="666"/>
      <c r="AS42" s="666"/>
      <c r="AT42" s="666"/>
      <c r="AU42" s="666"/>
      <c r="AV42" s="666"/>
      <c r="AW42" s="666"/>
      <c r="AX42" s="666"/>
      <c r="AY42" s="667"/>
      <c r="AZ42" s="608">
        <v>4863560</v>
      </c>
      <c r="BA42" s="643"/>
      <c r="BB42" s="643"/>
      <c r="BC42" s="643"/>
      <c r="BD42" s="609"/>
      <c r="BE42" s="609"/>
      <c r="BF42" s="658"/>
      <c r="BG42" s="676"/>
      <c r="BH42" s="677"/>
      <c r="BI42" s="677"/>
      <c r="BJ42" s="677"/>
      <c r="BK42" s="677"/>
      <c r="BL42" s="365"/>
      <c r="BM42" s="659" t="s">
        <v>354</v>
      </c>
      <c r="BN42" s="659"/>
      <c r="BO42" s="659"/>
      <c r="BP42" s="659"/>
      <c r="BQ42" s="659"/>
      <c r="BR42" s="659"/>
      <c r="BS42" s="659"/>
      <c r="BT42" s="659"/>
      <c r="BU42" s="660"/>
      <c r="BV42" s="608">
        <v>325</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4954680</v>
      </c>
      <c r="CS42" s="639"/>
      <c r="CT42" s="639"/>
      <c r="CU42" s="639"/>
      <c r="CV42" s="639"/>
      <c r="CW42" s="639"/>
      <c r="CX42" s="639"/>
      <c r="CY42" s="640"/>
      <c r="CZ42" s="631">
        <v>6.8</v>
      </c>
      <c r="DA42" s="641"/>
      <c r="DB42" s="641"/>
      <c r="DC42" s="642"/>
      <c r="DD42" s="634">
        <v>2402660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356</v>
      </c>
      <c r="C43" s="626"/>
      <c r="D43" s="626"/>
      <c r="E43" s="626"/>
      <c r="F43" s="626"/>
      <c r="G43" s="626"/>
      <c r="H43" s="626"/>
      <c r="I43" s="626"/>
      <c r="J43" s="626"/>
      <c r="K43" s="626"/>
      <c r="L43" s="626"/>
      <c r="M43" s="626"/>
      <c r="N43" s="626"/>
      <c r="O43" s="626"/>
      <c r="P43" s="626"/>
      <c r="Q43" s="627"/>
      <c r="R43" s="628">
        <v>1000000</v>
      </c>
      <c r="S43" s="629"/>
      <c r="T43" s="629"/>
      <c r="U43" s="629"/>
      <c r="V43" s="629"/>
      <c r="W43" s="629"/>
      <c r="X43" s="629"/>
      <c r="Y43" s="630"/>
      <c r="Z43" s="655">
        <v>1.3</v>
      </c>
      <c r="AA43" s="655"/>
      <c r="AB43" s="655"/>
      <c r="AC43" s="655"/>
      <c r="AD43" s="656" t="s">
        <v>130</v>
      </c>
      <c r="AE43" s="656"/>
      <c r="AF43" s="656"/>
      <c r="AG43" s="656"/>
      <c r="AH43" s="656"/>
      <c r="AI43" s="656"/>
      <c r="AJ43" s="656"/>
      <c r="AK43" s="656"/>
      <c r="AL43" s="631" t="s">
        <v>130</v>
      </c>
      <c r="AM43" s="632"/>
      <c r="AN43" s="632"/>
      <c r="AO43" s="657"/>
      <c r="BV43" s="219"/>
      <c r="BW43" s="219"/>
      <c r="BX43" s="219"/>
      <c r="BY43" s="219"/>
      <c r="BZ43" s="219"/>
      <c r="CA43" s="219"/>
      <c r="CB43" s="219"/>
      <c r="CD43" s="625" t="s">
        <v>357</v>
      </c>
      <c r="CE43" s="626"/>
      <c r="CF43" s="626"/>
      <c r="CG43" s="626"/>
      <c r="CH43" s="626"/>
      <c r="CI43" s="626"/>
      <c r="CJ43" s="626"/>
      <c r="CK43" s="626"/>
      <c r="CL43" s="626"/>
      <c r="CM43" s="626"/>
      <c r="CN43" s="626"/>
      <c r="CO43" s="626"/>
      <c r="CP43" s="626"/>
      <c r="CQ43" s="627"/>
      <c r="CR43" s="628">
        <v>291339</v>
      </c>
      <c r="CS43" s="639"/>
      <c r="CT43" s="639"/>
      <c r="CU43" s="639"/>
      <c r="CV43" s="639"/>
      <c r="CW43" s="639"/>
      <c r="CX43" s="639"/>
      <c r="CY43" s="640"/>
      <c r="CZ43" s="631">
        <v>0.4</v>
      </c>
      <c r="DA43" s="641"/>
      <c r="DB43" s="641"/>
      <c r="DC43" s="642"/>
      <c r="DD43" s="634">
        <v>291339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358</v>
      </c>
      <c r="C44" s="606"/>
      <c r="D44" s="606"/>
      <c r="E44" s="606"/>
      <c r="F44" s="606"/>
      <c r="G44" s="606"/>
      <c r="H44" s="606"/>
      <c r="I44" s="606"/>
      <c r="J44" s="606"/>
      <c r="K44" s="606"/>
      <c r="L44" s="606"/>
      <c r="M44" s="606"/>
      <c r="N44" s="606"/>
      <c r="O44" s="606"/>
      <c r="P44" s="606"/>
      <c r="Q44" s="607"/>
      <c r="R44" s="608">
        <v>78998895</v>
      </c>
      <c r="S44" s="643"/>
      <c r="T44" s="643"/>
      <c r="U44" s="643"/>
      <c r="V44" s="643"/>
      <c r="W44" s="643"/>
      <c r="X44" s="643"/>
      <c r="Y44" s="644"/>
      <c r="Z44" s="645">
        <v>100</v>
      </c>
      <c r="AA44" s="645"/>
      <c r="AB44" s="645"/>
      <c r="AC44" s="645"/>
      <c r="AD44" s="646">
        <v>41335798</v>
      </c>
      <c r="AE44" s="646"/>
      <c r="AF44" s="646"/>
      <c r="AG44" s="646"/>
      <c r="AH44" s="646"/>
      <c r="AI44" s="646"/>
      <c r="AJ44" s="646"/>
      <c r="AK44" s="646"/>
      <c r="AL44" s="611">
        <v>100</v>
      </c>
      <c r="AM44" s="647"/>
      <c r="AN44" s="647"/>
      <c r="AO44" s="648"/>
      <c r="CD44" s="649" t="s">
        <v>305</v>
      </c>
      <c r="CE44" s="650"/>
      <c r="CF44" s="625" t="s">
        <v>359</v>
      </c>
      <c r="CG44" s="626"/>
      <c r="CH44" s="626"/>
      <c r="CI44" s="626"/>
      <c r="CJ44" s="626"/>
      <c r="CK44" s="626"/>
      <c r="CL44" s="626"/>
      <c r="CM44" s="626"/>
      <c r="CN44" s="626"/>
      <c r="CO44" s="626"/>
      <c r="CP44" s="626"/>
      <c r="CQ44" s="627"/>
      <c r="CR44" s="628">
        <v>4954680</v>
      </c>
      <c r="CS44" s="629"/>
      <c r="CT44" s="629"/>
      <c r="CU44" s="629"/>
      <c r="CV44" s="629"/>
      <c r="CW44" s="629"/>
      <c r="CX44" s="629"/>
      <c r="CY44" s="630"/>
      <c r="CZ44" s="631">
        <v>6.8</v>
      </c>
      <c r="DA44" s="632"/>
      <c r="DB44" s="632"/>
      <c r="DC44" s="633"/>
      <c r="DD44" s="634">
        <v>2402660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360</v>
      </c>
      <c r="CG45" s="626"/>
      <c r="CH45" s="626"/>
      <c r="CI45" s="626"/>
      <c r="CJ45" s="626"/>
      <c r="CK45" s="626"/>
      <c r="CL45" s="626"/>
      <c r="CM45" s="626"/>
      <c r="CN45" s="626"/>
      <c r="CO45" s="626"/>
      <c r="CP45" s="626"/>
      <c r="CQ45" s="627"/>
      <c r="CR45" s="628">
        <v>2296986</v>
      </c>
      <c r="CS45" s="639"/>
      <c r="CT45" s="639"/>
      <c r="CU45" s="639"/>
      <c r="CV45" s="639"/>
      <c r="CW45" s="639"/>
      <c r="CX45" s="639"/>
      <c r="CY45" s="640"/>
      <c r="CZ45" s="631">
        <v>3.2</v>
      </c>
      <c r="DA45" s="641"/>
      <c r="DB45" s="641"/>
      <c r="DC45" s="642"/>
      <c r="DD45" s="634">
        <v>406733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362</v>
      </c>
      <c r="CG46" s="626"/>
      <c r="CH46" s="626"/>
      <c r="CI46" s="626"/>
      <c r="CJ46" s="626"/>
      <c r="CK46" s="626"/>
      <c r="CL46" s="626"/>
      <c r="CM46" s="626"/>
      <c r="CN46" s="626"/>
      <c r="CO46" s="626"/>
      <c r="CP46" s="626"/>
      <c r="CQ46" s="627"/>
      <c r="CR46" s="628">
        <v>2596731</v>
      </c>
      <c r="CS46" s="629"/>
      <c r="CT46" s="629"/>
      <c r="CU46" s="629"/>
      <c r="CV46" s="629"/>
      <c r="CW46" s="629"/>
      <c r="CX46" s="629"/>
      <c r="CY46" s="630"/>
      <c r="CZ46" s="631">
        <v>3.6</v>
      </c>
      <c r="DA46" s="632"/>
      <c r="DB46" s="632"/>
      <c r="DC46" s="633"/>
      <c r="DD46" s="634">
        <v>1934964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t="s">
        <v>130</v>
      </c>
      <c r="CS47" s="639"/>
      <c r="CT47" s="639"/>
      <c r="CU47" s="639"/>
      <c r="CV47" s="639"/>
      <c r="CW47" s="639"/>
      <c r="CX47" s="639"/>
      <c r="CY47" s="640"/>
      <c r="CZ47" s="631" t="s">
        <v>130</v>
      </c>
      <c r="DA47" s="641"/>
      <c r="DB47" s="641"/>
      <c r="DC47" s="642"/>
      <c r="DD47" s="634" t="s">
        <v>130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130</v>
      </c>
      <c r="CS48" s="629"/>
      <c r="CT48" s="629"/>
      <c r="CU48" s="629"/>
      <c r="CV48" s="629"/>
      <c r="CW48" s="629"/>
      <c r="CX48" s="629"/>
      <c r="CY48" s="630"/>
      <c r="CZ48" s="631" t="s">
        <v>130</v>
      </c>
      <c r="DA48" s="632"/>
      <c r="DB48" s="632"/>
      <c r="DC48" s="633"/>
      <c r="DD48" s="634" t="s">
        <v>130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367</v>
      </c>
      <c r="CE49" s="606"/>
      <c r="CF49" s="606"/>
      <c r="CG49" s="606"/>
      <c r="CH49" s="606"/>
      <c r="CI49" s="606"/>
      <c r="CJ49" s="606"/>
      <c r="CK49" s="606"/>
      <c r="CL49" s="606"/>
      <c r="CM49" s="606"/>
      <c r="CN49" s="606"/>
      <c r="CO49" s="606"/>
      <c r="CP49" s="606"/>
      <c r="CQ49" s="607"/>
      <c r="CR49" s="608">
        <v>72437637</v>
      </c>
      <c r="CS49" s="609"/>
      <c r="CT49" s="609"/>
      <c r="CU49" s="609"/>
      <c r="CV49" s="609"/>
      <c r="CW49" s="609"/>
      <c r="CX49" s="609"/>
      <c r="CY49" s="610"/>
      <c r="CZ49" s="611">
        <v>100</v>
      </c>
      <c r="DA49" s="612"/>
      <c r="DB49" s="612"/>
      <c r="DC49" s="613"/>
      <c r="DD49" s="614">
        <v>45322098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2WUbjBzNspyZvsJPTyLVOWThqY6n5UIU3mQapKyyiI68O1X4VzzaQ9gUCdNn+tBZxUlo7tKoKM9J8SBrPBe/A==" saltValue="mDzUOFsTcP2r00boZm2XL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BQ103" sqref="BQ103:DZ103"/>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368</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369</v>
      </c>
      <c r="DK2" s="1120"/>
      <c r="DL2" s="1120"/>
      <c r="DM2" s="1120"/>
      <c r="DN2" s="1120"/>
      <c r="DO2" s="1121"/>
      <c r="DP2" s="224"/>
      <c r="DQ2" s="1119" t="s">
        <v>370</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22"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28"/>
      <c r="BA5" s="228"/>
      <c r="BB5" s="228"/>
      <c r="BC5" s="228"/>
      <c r="BD5" s="228"/>
      <c r="BE5" s="229"/>
      <c r="BF5" s="229"/>
      <c r="BG5" s="229"/>
      <c r="BH5" s="229"/>
      <c r="BI5" s="229"/>
      <c r="BJ5" s="229"/>
      <c r="BK5" s="229"/>
      <c r="BL5" s="229"/>
      <c r="BM5" s="229"/>
      <c r="BN5" s="229"/>
      <c r="BO5" s="229"/>
      <c r="BP5" s="229"/>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12" t="s">
        <v>387</v>
      </c>
      <c r="DH5" s="1113"/>
      <c r="DI5" s="1113"/>
      <c r="DJ5" s="1113"/>
      <c r="DK5" s="1114"/>
      <c r="DL5" s="1112" t="s">
        <v>388</v>
      </c>
      <c r="DM5" s="1113"/>
      <c r="DN5" s="1113"/>
      <c r="DO5" s="1113"/>
      <c r="DP5" s="1114"/>
      <c r="DQ5" s="1029" t="s">
        <v>389</v>
      </c>
      <c r="DR5" s="1030"/>
      <c r="DS5" s="1030"/>
      <c r="DT5" s="1030"/>
      <c r="DU5" s="1031"/>
      <c r="DV5" s="1029" t="s">
        <v>380</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390</v>
      </c>
      <c r="C7" s="1076"/>
      <c r="D7" s="1076"/>
      <c r="E7" s="1076"/>
      <c r="F7" s="1076"/>
      <c r="G7" s="1076"/>
      <c r="H7" s="1076"/>
      <c r="I7" s="1076"/>
      <c r="J7" s="1076"/>
      <c r="K7" s="1076"/>
      <c r="L7" s="1076"/>
      <c r="M7" s="1076"/>
      <c r="N7" s="1076"/>
      <c r="O7" s="1076"/>
      <c r="P7" s="1077"/>
      <c r="Q7" s="1130">
        <v>78989</v>
      </c>
      <c r="R7" s="1131"/>
      <c r="S7" s="1131"/>
      <c r="T7" s="1131"/>
      <c r="U7" s="1131"/>
      <c r="V7" s="1131">
        <v>72427</v>
      </c>
      <c r="W7" s="1131"/>
      <c r="X7" s="1131"/>
      <c r="Y7" s="1131"/>
      <c r="Z7" s="1131"/>
      <c r="AA7" s="1131">
        <v>6561</v>
      </c>
      <c r="AB7" s="1131"/>
      <c r="AC7" s="1131"/>
      <c r="AD7" s="1131"/>
      <c r="AE7" s="1132"/>
      <c r="AF7" s="1133">
        <v>6284</v>
      </c>
      <c r="AG7" s="1134"/>
      <c r="AH7" s="1134"/>
      <c r="AI7" s="1134"/>
      <c r="AJ7" s="1135"/>
      <c r="AK7" s="1136">
        <v>54</v>
      </c>
      <c r="AL7" s="1137"/>
      <c r="AM7" s="1137"/>
      <c r="AN7" s="1137"/>
      <c r="AO7" s="1137"/>
      <c r="AP7" s="1137">
        <v>30414</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591</v>
      </c>
      <c r="BT7" s="1128"/>
      <c r="BU7" s="1128"/>
      <c r="BV7" s="1128"/>
      <c r="BW7" s="1128"/>
      <c r="BX7" s="1128"/>
      <c r="BY7" s="1128"/>
      <c r="BZ7" s="1128"/>
      <c r="CA7" s="1128"/>
      <c r="CB7" s="1128"/>
      <c r="CC7" s="1128"/>
      <c r="CD7" s="1128"/>
      <c r="CE7" s="1128"/>
      <c r="CF7" s="1128"/>
      <c r="CG7" s="1140"/>
      <c r="CH7" s="1124">
        <v>0</v>
      </c>
      <c r="CI7" s="1125"/>
      <c r="CJ7" s="1125"/>
      <c r="CK7" s="1125"/>
      <c r="CL7" s="1126"/>
      <c r="CM7" s="1124">
        <v>160</v>
      </c>
      <c r="CN7" s="1125"/>
      <c r="CO7" s="1125"/>
      <c r="CP7" s="1125"/>
      <c r="CQ7" s="1126"/>
      <c r="CR7" s="1124">
        <v>65</v>
      </c>
      <c r="CS7" s="1125"/>
      <c r="CT7" s="1125"/>
      <c r="CU7" s="1125"/>
      <c r="CV7" s="1126"/>
      <c r="CW7" s="1124">
        <v>5</v>
      </c>
      <c r="CX7" s="1125"/>
      <c r="CY7" s="1125"/>
      <c r="CZ7" s="1125"/>
      <c r="DA7" s="1126"/>
      <c r="DB7" s="1124" t="s">
        <v>517</v>
      </c>
      <c r="DC7" s="1125"/>
      <c r="DD7" s="1125"/>
      <c r="DE7" s="1125"/>
      <c r="DF7" s="1126"/>
      <c r="DG7" s="1124" t="s">
        <v>517</v>
      </c>
      <c r="DH7" s="1125"/>
      <c r="DI7" s="1125"/>
      <c r="DJ7" s="1125"/>
      <c r="DK7" s="1126"/>
      <c r="DL7" s="1124" t="s">
        <v>517</v>
      </c>
      <c r="DM7" s="1125"/>
      <c r="DN7" s="1125"/>
      <c r="DO7" s="1125"/>
      <c r="DP7" s="1126"/>
      <c r="DQ7" s="1124" t="s">
        <v>517</v>
      </c>
      <c r="DR7" s="1125"/>
      <c r="DS7" s="1125"/>
      <c r="DT7" s="1125"/>
      <c r="DU7" s="1126"/>
      <c r="DV7" s="1127"/>
      <c r="DW7" s="1128"/>
      <c r="DX7" s="1128"/>
      <c r="DY7" s="1128"/>
      <c r="DZ7" s="1129"/>
      <c r="EA7" s="230"/>
    </row>
    <row r="8" spans="1:131" s="231" customFormat="1" ht="26.25" customHeight="1" x14ac:dyDescent="0.15">
      <c r="A8" s="234">
        <v>2</v>
      </c>
      <c r="B8" s="1058" t="s">
        <v>391</v>
      </c>
      <c r="C8" s="1059"/>
      <c r="D8" s="1059"/>
      <c r="E8" s="1059"/>
      <c r="F8" s="1059"/>
      <c r="G8" s="1059"/>
      <c r="H8" s="1059"/>
      <c r="I8" s="1059"/>
      <c r="J8" s="1059"/>
      <c r="K8" s="1059"/>
      <c r="L8" s="1059"/>
      <c r="M8" s="1059"/>
      <c r="N8" s="1059"/>
      <c r="O8" s="1059"/>
      <c r="P8" s="1060"/>
      <c r="Q8" s="1066">
        <v>5</v>
      </c>
      <c r="R8" s="1067"/>
      <c r="S8" s="1067"/>
      <c r="T8" s="1067"/>
      <c r="U8" s="1067"/>
      <c r="V8" s="1067">
        <v>5</v>
      </c>
      <c r="W8" s="1067"/>
      <c r="X8" s="1067"/>
      <c r="Y8" s="1067"/>
      <c r="Z8" s="1067"/>
      <c r="AA8" s="1067">
        <v>0</v>
      </c>
      <c r="AB8" s="1067"/>
      <c r="AC8" s="1067"/>
      <c r="AD8" s="1067"/>
      <c r="AE8" s="1068"/>
      <c r="AF8" s="1063" t="s">
        <v>181</v>
      </c>
      <c r="AG8" s="1064"/>
      <c r="AH8" s="1064"/>
      <c r="AI8" s="1064"/>
      <c r="AJ8" s="1065"/>
      <c r="AK8" s="1108">
        <v>5</v>
      </c>
      <c r="AL8" s="1109"/>
      <c r="AM8" s="1109"/>
      <c r="AN8" s="1109"/>
      <c r="AO8" s="1109"/>
      <c r="AP8" s="1109">
        <v>5</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585</v>
      </c>
      <c r="BT8" s="1021"/>
      <c r="BU8" s="1021"/>
      <c r="BV8" s="1021"/>
      <c r="BW8" s="1021"/>
      <c r="BX8" s="1021"/>
      <c r="BY8" s="1021"/>
      <c r="BZ8" s="1021"/>
      <c r="CA8" s="1021"/>
      <c r="CB8" s="1021"/>
      <c r="CC8" s="1021"/>
      <c r="CD8" s="1021"/>
      <c r="CE8" s="1021"/>
      <c r="CF8" s="1021"/>
      <c r="CG8" s="1042"/>
      <c r="CH8" s="1017">
        <v>2</v>
      </c>
      <c r="CI8" s="1018"/>
      <c r="CJ8" s="1018"/>
      <c r="CK8" s="1018"/>
      <c r="CL8" s="1019"/>
      <c r="CM8" s="1017">
        <v>335</v>
      </c>
      <c r="CN8" s="1018"/>
      <c r="CO8" s="1018"/>
      <c r="CP8" s="1018"/>
      <c r="CQ8" s="1019"/>
      <c r="CR8" s="1017">
        <v>200</v>
      </c>
      <c r="CS8" s="1018"/>
      <c r="CT8" s="1018"/>
      <c r="CU8" s="1018"/>
      <c r="CV8" s="1019"/>
      <c r="CW8" s="1017">
        <v>11</v>
      </c>
      <c r="CX8" s="1018"/>
      <c r="CY8" s="1018"/>
      <c r="CZ8" s="1018"/>
      <c r="DA8" s="1019"/>
      <c r="DB8" s="1017" t="s">
        <v>517</v>
      </c>
      <c r="DC8" s="1018"/>
      <c r="DD8" s="1018"/>
      <c r="DE8" s="1018"/>
      <c r="DF8" s="1019"/>
      <c r="DG8" s="1017" t="s">
        <v>517</v>
      </c>
      <c r="DH8" s="1018"/>
      <c r="DI8" s="1018"/>
      <c r="DJ8" s="1018"/>
      <c r="DK8" s="1019"/>
      <c r="DL8" s="1017" t="s">
        <v>517</v>
      </c>
      <c r="DM8" s="1018"/>
      <c r="DN8" s="1018"/>
      <c r="DO8" s="1018"/>
      <c r="DP8" s="1019"/>
      <c r="DQ8" s="1017" t="s">
        <v>517</v>
      </c>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586</v>
      </c>
      <c r="BT9" s="1021"/>
      <c r="BU9" s="1021"/>
      <c r="BV9" s="1021"/>
      <c r="BW9" s="1021"/>
      <c r="BX9" s="1021"/>
      <c r="BY9" s="1021"/>
      <c r="BZ9" s="1021"/>
      <c r="CA9" s="1021"/>
      <c r="CB9" s="1021"/>
      <c r="CC9" s="1021"/>
      <c r="CD9" s="1021"/>
      <c r="CE9" s="1021"/>
      <c r="CF9" s="1021"/>
      <c r="CG9" s="1042"/>
      <c r="CH9" s="1017">
        <v>-3</v>
      </c>
      <c r="CI9" s="1018"/>
      <c r="CJ9" s="1018"/>
      <c r="CK9" s="1018"/>
      <c r="CL9" s="1019"/>
      <c r="CM9" s="1017">
        <v>209</v>
      </c>
      <c r="CN9" s="1018"/>
      <c r="CO9" s="1018"/>
      <c r="CP9" s="1018"/>
      <c r="CQ9" s="1019"/>
      <c r="CR9" s="1017">
        <v>112</v>
      </c>
      <c r="CS9" s="1018"/>
      <c r="CT9" s="1018"/>
      <c r="CU9" s="1018"/>
      <c r="CV9" s="1019"/>
      <c r="CW9" s="1017">
        <v>4</v>
      </c>
      <c r="CX9" s="1018"/>
      <c r="CY9" s="1018"/>
      <c r="CZ9" s="1018"/>
      <c r="DA9" s="1019"/>
      <c r="DB9" s="1017" t="s">
        <v>517</v>
      </c>
      <c r="DC9" s="1018"/>
      <c r="DD9" s="1018"/>
      <c r="DE9" s="1018"/>
      <c r="DF9" s="1019"/>
      <c r="DG9" s="1017" t="s">
        <v>517</v>
      </c>
      <c r="DH9" s="1018"/>
      <c r="DI9" s="1018"/>
      <c r="DJ9" s="1018"/>
      <c r="DK9" s="1019"/>
      <c r="DL9" s="1017" t="s">
        <v>517</v>
      </c>
      <c r="DM9" s="1018"/>
      <c r="DN9" s="1018"/>
      <c r="DO9" s="1018"/>
      <c r="DP9" s="1019"/>
      <c r="DQ9" s="1017" t="s">
        <v>517</v>
      </c>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587</v>
      </c>
      <c r="BT10" s="1021"/>
      <c r="BU10" s="1021"/>
      <c r="BV10" s="1021"/>
      <c r="BW10" s="1021"/>
      <c r="BX10" s="1021"/>
      <c r="BY10" s="1021"/>
      <c r="BZ10" s="1021"/>
      <c r="CA10" s="1021"/>
      <c r="CB10" s="1021"/>
      <c r="CC10" s="1021"/>
      <c r="CD10" s="1021"/>
      <c r="CE10" s="1021"/>
      <c r="CF10" s="1021"/>
      <c r="CG10" s="1042"/>
      <c r="CH10" s="1017">
        <v>0</v>
      </c>
      <c r="CI10" s="1018"/>
      <c r="CJ10" s="1018"/>
      <c r="CK10" s="1018"/>
      <c r="CL10" s="1019"/>
      <c r="CM10" s="1017">
        <v>144</v>
      </c>
      <c r="CN10" s="1018"/>
      <c r="CO10" s="1018"/>
      <c r="CP10" s="1018"/>
      <c r="CQ10" s="1019"/>
      <c r="CR10" s="1017">
        <v>5</v>
      </c>
      <c r="CS10" s="1018"/>
      <c r="CT10" s="1018"/>
      <c r="CU10" s="1018"/>
      <c r="CV10" s="1019"/>
      <c r="CW10" s="1017" t="s">
        <v>517</v>
      </c>
      <c r="CX10" s="1018"/>
      <c r="CY10" s="1018"/>
      <c r="CZ10" s="1018"/>
      <c r="DA10" s="1019"/>
      <c r="DB10" s="1017" t="s">
        <v>517</v>
      </c>
      <c r="DC10" s="1018"/>
      <c r="DD10" s="1018"/>
      <c r="DE10" s="1018"/>
      <c r="DF10" s="1019"/>
      <c r="DG10" s="1017" t="s">
        <v>517</v>
      </c>
      <c r="DH10" s="1018"/>
      <c r="DI10" s="1018"/>
      <c r="DJ10" s="1018"/>
      <c r="DK10" s="1019"/>
      <c r="DL10" s="1017" t="s">
        <v>517</v>
      </c>
      <c r="DM10" s="1018"/>
      <c r="DN10" s="1018"/>
      <c r="DO10" s="1018"/>
      <c r="DP10" s="1019"/>
      <c r="DQ10" s="1017" t="s">
        <v>517</v>
      </c>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588</v>
      </c>
      <c r="BT11" s="1021"/>
      <c r="BU11" s="1021"/>
      <c r="BV11" s="1021"/>
      <c r="BW11" s="1021"/>
      <c r="BX11" s="1021"/>
      <c r="BY11" s="1021"/>
      <c r="BZ11" s="1021"/>
      <c r="CA11" s="1021"/>
      <c r="CB11" s="1021"/>
      <c r="CC11" s="1021"/>
      <c r="CD11" s="1021"/>
      <c r="CE11" s="1021"/>
      <c r="CF11" s="1021"/>
      <c r="CG11" s="1042"/>
      <c r="CH11" s="1017">
        <v>50</v>
      </c>
      <c r="CI11" s="1018"/>
      <c r="CJ11" s="1018"/>
      <c r="CK11" s="1018"/>
      <c r="CL11" s="1019"/>
      <c r="CM11" s="1017">
        <v>1237</v>
      </c>
      <c r="CN11" s="1018"/>
      <c r="CO11" s="1018"/>
      <c r="CP11" s="1018"/>
      <c r="CQ11" s="1019"/>
      <c r="CR11" s="1017">
        <v>50</v>
      </c>
      <c r="CS11" s="1018"/>
      <c r="CT11" s="1018"/>
      <c r="CU11" s="1018"/>
      <c r="CV11" s="1019"/>
      <c r="CW11" s="1017">
        <v>30</v>
      </c>
      <c r="CX11" s="1018"/>
      <c r="CY11" s="1018"/>
      <c r="CZ11" s="1018"/>
      <c r="DA11" s="1019"/>
      <c r="DB11" s="1017">
        <v>250</v>
      </c>
      <c r="DC11" s="1018"/>
      <c r="DD11" s="1018"/>
      <c r="DE11" s="1018"/>
      <c r="DF11" s="1019"/>
      <c r="DG11" s="1017" t="s">
        <v>517</v>
      </c>
      <c r="DH11" s="1018"/>
      <c r="DI11" s="1018"/>
      <c r="DJ11" s="1018"/>
      <c r="DK11" s="1019"/>
      <c r="DL11" s="1017" t="s">
        <v>517</v>
      </c>
      <c r="DM11" s="1018"/>
      <c r="DN11" s="1018"/>
      <c r="DO11" s="1018"/>
      <c r="DP11" s="1019"/>
      <c r="DQ11" s="1017" t="s">
        <v>517</v>
      </c>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t="s">
        <v>589</v>
      </c>
      <c r="BT12" s="1021"/>
      <c r="BU12" s="1021"/>
      <c r="BV12" s="1021"/>
      <c r="BW12" s="1021"/>
      <c r="BX12" s="1021"/>
      <c r="BY12" s="1021"/>
      <c r="BZ12" s="1021"/>
      <c r="CA12" s="1021"/>
      <c r="CB12" s="1021"/>
      <c r="CC12" s="1021"/>
      <c r="CD12" s="1021"/>
      <c r="CE12" s="1021"/>
      <c r="CF12" s="1021"/>
      <c r="CG12" s="1042"/>
      <c r="CH12" s="1017">
        <v>-2</v>
      </c>
      <c r="CI12" s="1018"/>
      <c r="CJ12" s="1018"/>
      <c r="CK12" s="1018"/>
      <c r="CL12" s="1019"/>
      <c r="CM12" s="1017">
        <v>30</v>
      </c>
      <c r="CN12" s="1018"/>
      <c r="CO12" s="1018"/>
      <c r="CP12" s="1018"/>
      <c r="CQ12" s="1019"/>
      <c r="CR12" s="1017">
        <v>3</v>
      </c>
      <c r="CS12" s="1018"/>
      <c r="CT12" s="1018"/>
      <c r="CU12" s="1018"/>
      <c r="CV12" s="1019"/>
      <c r="CW12" s="1017" t="s">
        <v>517</v>
      </c>
      <c r="CX12" s="1018"/>
      <c r="CY12" s="1018"/>
      <c r="CZ12" s="1018"/>
      <c r="DA12" s="1019"/>
      <c r="DB12" s="1017" t="s">
        <v>517</v>
      </c>
      <c r="DC12" s="1018"/>
      <c r="DD12" s="1018"/>
      <c r="DE12" s="1018"/>
      <c r="DF12" s="1019"/>
      <c r="DG12" s="1017" t="s">
        <v>517</v>
      </c>
      <c r="DH12" s="1018"/>
      <c r="DI12" s="1018"/>
      <c r="DJ12" s="1018"/>
      <c r="DK12" s="1019"/>
      <c r="DL12" s="1017" t="s">
        <v>517</v>
      </c>
      <c r="DM12" s="1018"/>
      <c r="DN12" s="1018"/>
      <c r="DO12" s="1018"/>
      <c r="DP12" s="1019"/>
      <c r="DQ12" s="1017" t="s">
        <v>517</v>
      </c>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t="s">
        <v>590</v>
      </c>
      <c r="BT13" s="1021"/>
      <c r="BU13" s="1021"/>
      <c r="BV13" s="1021"/>
      <c r="BW13" s="1021"/>
      <c r="BX13" s="1021"/>
      <c r="BY13" s="1021"/>
      <c r="BZ13" s="1021"/>
      <c r="CA13" s="1021"/>
      <c r="CB13" s="1021"/>
      <c r="CC13" s="1021"/>
      <c r="CD13" s="1021"/>
      <c r="CE13" s="1021"/>
      <c r="CF13" s="1021"/>
      <c r="CG13" s="1042"/>
      <c r="CH13" s="1017">
        <v>-11</v>
      </c>
      <c r="CI13" s="1018"/>
      <c r="CJ13" s="1018"/>
      <c r="CK13" s="1018"/>
      <c r="CL13" s="1019"/>
      <c r="CM13" s="1017">
        <v>15</v>
      </c>
      <c r="CN13" s="1018"/>
      <c r="CO13" s="1018"/>
      <c r="CP13" s="1018"/>
      <c r="CQ13" s="1019"/>
      <c r="CR13" s="1017">
        <v>4</v>
      </c>
      <c r="CS13" s="1018"/>
      <c r="CT13" s="1018"/>
      <c r="CU13" s="1018"/>
      <c r="CV13" s="1019"/>
      <c r="CW13" s="1017">
        <v>8</v>
      </c>
      <c r="CX13" s="1018"/>
      <c r="CY13" s="1018"/>
      <c r="CZ13" s="1018"/>
      <c r="DA13" s="1019"/>
      <c r="DB13" s="1017" t="s">
        <v>517</v>
      </c>
      <c r="DC13" s="1018"/>
      <c r="DD13" s="1018"/>
      <c r="DE13" s="1018"/>
      <c r="DF13" s="1019"/>
      <c r="DG13" s="1017" t="s">
        <v>517</v>
      </c>
      <c r="DH13" s="1018"/>
      <c r="DI13" s="1018"/>
      <c r="DJ13" s="1018"/>
      <c r="DK13" s="1019"/>
      <c r="DL13" s="1017" t="s">
        <v>517</v>
      </c>
      <c r="DM13" s="1018"/>
      <c r="DN13" s="1018"/>
      <c r="DO13" s="1018"/>
      <c r="DP13" s="1019"/>
      <c r="DQ13" s="1017" t="s">
        <v>517</v>
      </c>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393</v>
      </c>
      <c r="B23" s="965" t="s">
        <v>394</v>
      </c>
      <c r="C23" s="966"/>
      <c r="D23" s="966"/>
      <c r="E23" s="966"/>
      <c r="F23" s="966"/>
      <c r="G23" s="966"/>
      <c r="H23" s="966"/>
      <c r="I23" s="966"/>
      <c r="J23" s="966"/>
      <c r="K23" s="966"/>
      <c r="L23" s="966"/>
      <c r="M23" s="966"/>
      <c r="N23" s="966"/>
      <c r="O23" s="966"/>
      <c r="P23" s="976"/>
      <c r="Q23" s="1095">
        <v>78989</v>
      </c>
      <c r="R23" s="1089"/>
      <c r="S23" s="1089"/>
      <c r="T23" s="1089"/>
      <c r="U23" s="1089"/>
      <c r="V23" s="1089">
        <v>72427</v>
      </c>
      <c r="W23" s="1089"/>
      <c r="X23" s="1089"/>
      <c r="Y23" s="1089"/>
      <c r="Z23" s="1089"/>
      <c r="AA23" s="1089">
        <v>6561</v>
      </c>
      <c r="AB23" s="1089"/>
      <c r="AC23" s="1089"/>
      <c r="AD23" s="1089"/>
      <c r="AE23" s="1096"/>
      <c r="AF23" s="1097">
        <v>6284</v>
      </c>
      <c r="AG23" s="1089"/>
      <c r="AH23" s="1089"/>
      <c r="AI23" s="1089"/>
      <c r="AJ23" s="1098"/>
      <c r="AK23" s="1099"/>
      <c r="AL23" s="1100"/>
      <c r="AM23" s="1100"/>
      <c r="AN23" s="1100"/>
      <c r="AO23" s="1100"/>
      <c r="AP23" s="1089">
        <v>30419</v>
      </c>
      <c r="AQ23" s="1089"/>
      <c r="AR23" s="1089"/>
      <c r="AS23" s="1089"/>
      <c r="AT23" s="1089"/>
      <c r="AU23" s="1090"/>
      <c r="AV23" s="1090"/>
      <c r="AW23" s="1090"/>
      <c r="AX23" s="1090"/>
      <c r="AY23" s="1091"/>
      <c r="AZ23" s="1092" t="s">
        <v>181</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405</v>
      </c>
      <c r="C28" s="1076"/>
      <c r="D28" s="1076"/>
      <c r="E28" s="1076"/>
      <c r="F28" s="1076"/>
      <c r="G28" s="1076"/>
      <c r="H28" s="1076"/>
      <c r="I28" s="1076"/>
      <c r="J28" s="1076"/>
      <c r="K28" s="1076"/>
      <c r="L28" s="1076"/>
      <c r="M28" s="1076"/>
      <c r="N28" s="1076"/>
      <c r="O28" s="1076"/>
      <c r="P28" s="1077"/>
      <c r="Q28" s="1078">
        <v>19390</v>
      </c>
      <c r="R28" s="1079"/>
      <c r="S28" s="1079"/>
      <c r="T28" s="1079"/>
      <c r="U28" s="1079"/>
      <c r="V28" s="1079">
        <v>19390</v>
      </c>
      <c r="W28" s="1079"/>
      <c r="X28" s="1079"/>
      <c r="Y28" s="1079"/>
      <c r="Z28" s="1079"/>
      <c r="AA28" s="1079">
        <v>0</v>
      </c>
      <c r="AB28" s="1079"/>
      <c r="AC28" s="1079"/>
      <c r="AD28" s="1079"/>
      <c r="AE28" s="1080"/>
      <c r="AF28" s="1081" t="s">
        <v>406</v>
      </c>
      <c r="AG28" s="1079"/>
      <c r="AH28" s="1079"/>
      <c r="AI28" s="1079"/>
      <c r="AJ28" s="1082"/>
      <c r="AK28" s="1070">
        <v>1613</v>
      </c>
      <c r="AL28" s="1071"/>
      <c r="AM28" s="1071"/>
      <c r="AN28" s="1071"/>
      <c r="AO28" s="1071"/>
      <c r="AP28" s="1071" t="s">
        <v>592</v>
      </c>
      <c r="AQ28" s="1071"/>
      <c r="AR28" s="1071"/>
      <c r="AS28" s="1071"/>
      <c r="AT28" s="1071"/>
      <c r="AU28" s="1071" t="s">
        <v>592</v>
      </c>
      <c r="AV28" s="1071"/>
      <c r="AW28" s="1071"/>
      <c r="AX28" s="1071"/>
      <c r="AY28" s="1071"/>
      <c r="AZ28" s="1072" t="s">
        <v>592</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407</v>
      </c>
      <c r="C29" s="1059"/>
      <c r="D29" s="1059"/>
      <c r="E29" s="1059"/>
      <c r="F29" s="1059"/>
      <c r="G29" s="1059"/>
      <c r="H29" s="1059"/>
      <c r="I29" s="1059"/>
      <c r="J29" s="1059"/>
      <c r="K29" s="1059"/>
      <c r="L29" s="1059"/>
      <c r="M29" s="1059"/>
      <c r="N29" s="1059"/>
      <c r="O29" s="1059"/>
      <c r="P29" s="1060"/>
      <c r="Q29" s="1066">
        <v>18</v>
      </c>
      <c r="R29" s="1067"/>
      <c r="S29" s="1067"/>
      <c r="T29" s="1067"/>
      <c r="U29" s="1067"/>
      <c r="V29" s="1067">
        <v>18</v>
      </c>
      <c r="W29" s="1067"/>
      <c r="X29" s="1067"/>
      <c r="Y29" s="1067"/>
      <c r="Z29" s="1067"/>
      <c r="AA29" s="1067">
        <v>0</v>
      </c>
      <c r="AB29" s="1067"/>
      <c r="AC29" s="1067"/>
      <c r="AD29" s="1067"/>
      <c r="AE29" s="1068"/>
      <c r="AF29" s="1063" t="s">
        <v>181</v>
      </c>
      <c r="AG29" s="1064"/>
      <c r="AH29" s="1064"/>
      <c r="AI29" s="1064"/>
      <c r="AJ29" s="1065"/>
      <c r="AK29" s="1008">
        <v>8</v>
      </c>
      <c r="AL29" s="999"/>
      <c r="AM29" s="999"/>
      <c r="AN29" s="999"/>
      <c r="AO29" s="999"/>
      <c r="AP29" s="999" t="s">
        <v>592</v>
      </c>
      <c r="AQ29" s="999"/>
      <c r="AR29" s="999"/>
      <c r="AS29" s="999"/>
      <c r="AT29" s="999"/>
      <c r="AU29" s="999" t="s">
        <v>592</v>
      </c>
      <c r="AV29" s="999"/>
      <c r="AW29" s="999"/>
      <c r="AX29" s="999"/>
      <c r="AY29" s="999"/>
      <c r="AZ29" s="1069" t="s">
        <v>592</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408</v>
      </c>
      <c r="C30" s="1059"/>
      <c r="D30" s="1059"/>
      <c r="E30" s="1059"/>
      <c r="F30" s="1059"/>
      <c r="G30" s="1059"/>
      <c r="H30" s="1059"/>
      <c r="I30" s="1059"/>
      <c r="J30" s="1059"/>
      <c r="K30" s="1059"/>
      <c r="L30" s="1059"/>
      <c r="M30" s="1059"/>
      <c r="N30" s="1059"/>
      <c r="O30" s="1059"/>
      <c r="P30" s="1060"/>
      <c r="Q30" s="1066">
        <v>2417</v>
      </c>
      <c r="R30" s="1067"/>
      <c r="S30" s="1067"/>
      <c r="T30" s="1067"/>
      <c r="U30" s="1067"/>
      <c r="V30" s="1067">
        <v>2395</v>
      </c>
      <c r="W30" s="1067"/>
      <c r="X30" s="1067"/>
      <c r="Y30" s="1067"/>
      <c r="Z30" s="1067"/>
      <c r="AA30" s="1067">
        <v>22</v>
      </c>
      <c r="AB30" s="1067"/>
      <c r="AC30" s="1067"/>
      <c r="AD30" s="1067"/>
      <c r="AE30" s="1068"/>
      <c r="AF30" s="1063">
        <v>22</v>
      </c>
      <c r="AG30" s="1064"/>
      <c r="AH30" s="1064"/>
      <c r="AI30" s="1064"/>
      <c r="AJ30" s="1065"/>
      <c r="AK30" s="1008">
        <v>515</v>
      </c>
      <c r="AL30" s="999"/>
      <c r="AM30" s="999"/>
      <c r="AN30" s="999"/>
      <c r="AO30" s="999"/>
      <c r="AP30" s="999" t="s">
        <v>592</v>
      </c>
      <c r="AQ30" s="999"/>
      <c r="AR30" s="999"/>
      <c r="AS30" s="999"/>
      <c r="AT30" s="999"/>
      <c r="AU30" s="999" t="s">
        <v>592</v>
      </c>
      <c r="AV30" s="999"/>
      <c r="AW30" s="999"/>
      <c r="AX30" s="999"/>
      <c r="AY30" s="999"/>
      <c r="AZ30" s="1069" t="s">
        <v>592</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409</v>
      </c>
      <c r="C31" s="1059"/>
      <c r="D31" s="1059"/>
      <c r="E31" s="1059"/>
      <c r="F31" s="1059"/>
      <c r="G31" s="1059"/>
      <c r="H31" s="1059"/>
      <c r="I31" s="1059"/>
      <c r="J31" s="1059"/>
      <c r="K31" s="1059"/>
      <c r="L31" s="1059"/>
      <c r="M31" s="1059"/>
      <c r="N31" s="1059"/>
      <c r="O31" s="1059"/>
      <c r="P31" s="1060"/>
      <c r="Q31" s="1066">
        <v>4530</v>
      </c>
      <c r="R31" s="1067"/>
      <c r="S31" s="1067"/>
      <c r="T31" s="1067"/>
      <c r="U31" s="1067"/>
      <c r="V31" s="1067">
        <v>3558</v>
      </c>
      <c r="W31" s="1067"/>
      <c r="X31" s="1067"/>
      <c r="Y31" s="1067"/>
      <c r="Z31" s="1067"/>
      <c r="AA31" s="1067">
        <v>972</v>
      </c>
      <c r="AB31" s="1067"/>
      <c r="AC31" s="1067"/>
      <c r="AD31" s="1067"/>
      <c r="AE31" s="1068"/>
      <c r="AF31" s="1063">
        <v>3766</v>
      </c>
      <c r="AG31" s="1064"/>
      <c r="AH31" s="1064"/>
      <c r="AI31" s="1064"/>
      <c r="AJ31" s="1065"/>
      <c r="AK31" s="1008">
        <v>241</v>
      </c>
      <c r="AL31" s="999"/>
      <c r="AM31" s="999"/>
      <c r="AN31" s="999"/>
      <c r="AO31" s="999"/>
      <c r="AP31" s="999">
        <v>10555</v>
      </c>
      <c r="AQ31" s="999"/>
      <c r="AR31" s="999"/>
      <c r="AS31" s="999"/>
      <c r="AT31" s="999"/>
      <c r="AU31" s="999">
        <v>570</v>
      </c>
      <c r="AV31" s="999"/>
      <c r="AW31" s="999"/>
      <c r="AX31" s="999"/>
      <c r="AY31" s="999"/>
      <c r="AZ31" s="1069" t="s">
        <v>592</v>
      </c>
      <c r="BA31" s="1069"/>
      <c r="BB31" s="1069"/>
      <c r="BC31" s="1069"/>
      <c r="BD31" s="1069"/>
      <c r="BE31" s="1000" t="s">
        <v>410</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411</v>
      </c>
      <c r="C32" s="1059"/>
      <c r="D32" s="1059"/>
      <c r="E32" s="1059"/>
      <c r="F32" s="1059"/>
      <c r="G32" s="1059"/>
      <c r="H32" s="1059"/>
      <c r="I32" s="1059"/>
      <c r="J32" s="1059"/>
      <c r="K32" s="1059"/>
      <c r="L32" s="1059"/>
      <c r="M32" s="1059"/>
      <c r="N32" s="1059"/>
      <c r="O32" s="1059"/>
      <c r="P32" s="1060"/>
      <c r="Q32" s="1066">
        <v>3528</v>
      </c>
      <c r="R32" s="1067"/>
      <c r="S32" s="1067"/>
      <c r="T32" s="1067"/>
      <c r="U32" s="1067"/>
      <c r="V32" s="1067">
        <v>3236</v>
      </c>
      <c r="W32" s="1067"/>
      <c r="X32" s="1067"/>
      <c r="Y32" s="1067"/>
      <c r="Z32" s="1067"/>
      <c r="AA32" s="1067">
        <v>292</v>
      </c>
      <c r="AB32" s="1067"/>
      <c r="AC32" s="1067"/>
      <c r="AD32" s="1067"/>
      <c r="AE32" s="1068"/>
      <c r="AF32" s="1063">
        <v>159</v>
      </c>
      <c r="AG32" s="1064"/>
      <c r="AH32" s="1064"/>
      <c r="AI32" s="1064"/>
      <c r="AJ32" s="1065"/>
      <c r="AK32" s="1008">
        <v>1287</v>
      </c>
      <c r="AL32" s="999"/>
      <c r="AM32" s="999"/>
      <c r="AN32" s="999"/>
      <c r="AO32" s="999"/>
      <c r="AP32" s="999">
        <v>13860</v>
      </c>
      <c r="AQ32" s="999"/>
      <c r="AR32" s="999"/>
      <c r="AS32" s="999"/>
      <c r="AT32" s="999"/>
      <c r="AU32" s="999">
        <v>7706</v>
      </c>
      <c r="AV32" s="999"/>
      <c r="AW32" s="999"/>
      <c r="AX32" s="999"/>
      <c r="AY32" s="999"/>
      <c r="AZ32" s="1069" t="s">
        <v>592</v>
      </c>
      <c r="BA32" s="1069"/>
      <c r="BB32" s="1069"/>
      <c r="BC32" s="1069"/>
      <c r="BD32" s="1069"/>
      <c r="BE32" s="1000" t="s">
        <v>410</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412</v>
      </c>
      <c r="C33" s="1059"/>
      <c r="D33" s="1059"/>
      <c r="E33" s="1059"/>
      <c r="F33" s="1059"/>
      <c r="G33" s="1059"/>
      <c r="H33" s="1059"/>
      <c r="I33" s="1059"/>
      <c r="J33" s="1059"/>
      <c r="K33" s="1059"/>
      <c r="L33" s="1059"/>
      <c r="M33" s="1059"/>
      <c r="N33" s="1059"/>
      <c r="O33" s="1059"/>
      <c r="P33" s="1060"/>
      <c r="Q33" s="1066">
        <v>401</v>
      </c>
      <c r="R33" s="1067"/>
      <c r="S33" s="1067"/>
      <c r="T33" s="1067"/>
      <c r="U33" s="1067"/>
      <c r="V33" s="1067">
        <v>401</v>
      </c>
      <c r="W33" s="1067"/>
      <c r="X33" s="1067"/>
      <c r="Y33" s="1067"/>
      <c r="Z33" s="1067"/>
      <c r="AA33" s="1067">
        <v>0</v>
      </c>
      <c r="AB33" s="1067"/>
      <c r="AC33" s="1067"/>
      <c r="AD33" s="1067"/>
      <c r="AE33" s="1068"/>
      <c r="AF33" s="1063" t="s">
        <v>181</v>
      </c>
      <c r="AG33" s="1064"/>
      <c r="AH33" s="1064"/>
      <c r="AI33" s="1064"/>
      <c r="AJ33" s="1065"/>
      <c r="AK33" s="1008">
        <v>221</v>
      </c>
      <c r="AL33" s="999"/>
      <c r="AM33" s="999"/>
      <c r="AN33" s="999"/>
      <c r="AO33" s="999"/>
      <c r="AP33" s="999">
        <v>1000</v>
      </c>
      <c r="AQ33" s="999"/>
      <c r="AR33" s="999"/>
      <c r="AS33" s="999"/>
      <c r="AT33" s="999"/>
      <c r="AU33" s="999">
        <v>1000</v>
      </c>
      <c r="AV33" s="999"/>
      <c r="AW33" s="999"/>
      <c r="AX33" s="999"/>
      <c r="AY33" s="999"/>
      <c r="AZ33" s="1069" t="s">
        <v>592</v>
      </c>
      <c r="BA33" s="1069"/>
      <c r="BB33" s="1069"/>
      <c r="BC33" s="1069"/>
      <c r="BD33" s="1069"/>
      <c r="BE33" s="1000" t="s">
        <v>413</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414</v>
      </c>
      <c r="C34" s="1059"/>
      <c r="D34" s="1059"/>
      <c r="E34" s="1059"/>
      <c r="F34" s="1059"/>
      <c r="G34" s="1059"/>
      <c r="H34" s="1059"/>
      <c r="I34" s="1059"/>
      <c r="J34" s="1059"/>
      <c r="K34" s="1059"/>
      <c r="L34" s="1059"/>
      <c r="M34" s="1059"/>
      <c r="N34" s="1059"/>
      <c r="O34" s="1059"/>
      <c r="P34" s="1060"/>
      <c r="Q34" s="1066">
        <v>1295</v>
      </c>
      <c r="R34" s="1067"/>
      <c r="S34" s="1067"/>
      <c r="T34" s="1067"/>
      <c r="U34" s="1067"/>
      <c r="V34" s="1067">
        <v>1075</v>
      </c>
      <c r="W34" s="1067"/>
      <c r="X34" s="1067"/>
      <c r="Y34" s="1067"/>
      <c r="Z34" s="1067"/>
      <c r="AA34" s="1067">
        <v>221</v>
      </c>
      <c r="AB34" s="1067"/>
      <c r="AC34" s="1067"/>
      <c r="AD34" s="1067"/>
      <c r="AE34" s="1068"/>
      <c r="AF34" s="1063">
        <v>9</v>
      </c>
      <c r="AG34" s="1064"/>
      <c r="AH34" s="1064"/>
      <c r="AI34" s="1064"/>
      <c r="AJ34" s="1065"/>
      <c r="AK34" s="1008">
        <v>1078</v>
      </c>
      <c r="AL34" s="999"/>
      <c r="AM34" s="999"/>
      <c r="AN34" s="999"/>
      <c r="AO34" s="999"/>
      <c r="AP34" s="999" t="s">
        <v>592</v>
      </c>
      <c r="AQ34" s="999"/>
      <c r="AR34" s="999"/>
      <c r="AS34" s="999"/>
      <c r="AT34" s="999"/>
      <c r="AU34" s="999" t="s">
        <v>592</v>
      </c>
      <c r="AV34" s="999"/>
      <c r="AW34" s="999"/>
      <c r="AX34" s="999"/>
      <c r="AY34" s="999"/>
      <c r="AZ34" s="1069" t="s">
        <v>592</v>
      </c>
      <c r="BA34" s="1069"/>
      <c r="BB34" s="1069"/>
      <c r="BC34" s="1069"/>
      <c r="BD34" s="1069"/>
      <c r="BE34" s="1000" t="s">
        <v>415</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416</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393</v>
      </c>
      <c r="B63" s="965" t="s">
        <v>417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3956</v>
      </c>
      <c r="AG63" s="987"/>
      <c r="AH63" s="987"/>
      <c r="AI63" s="987"/>
      <c r="AJ63" s="1050"/>
      <c r="AK63" s="1051"/>
      <c r="AL63" s="991"/>
      <c r="AM63" s="991"/>
      <c r="AN63" s="991"/>
      <c r="AO63" s="991"/>
      <c r="AP63" s="987">
        <v>25415</v>
      </c>
      <c r="AQ63" s="987"/>
      <c r="AR63" s="987"/>
      <c r="AS63" s="987"/>
      <c r="AT63" s="987"/>
      <c r="AU63" s="987">
        <v>9276</v>
      </c>
      <c r="AV63" s="987"/>
      <c r="AW63" s="987"/>
      <c r="AX63" s="987"/>
      <c r="AY63" s="987"/>
      <c r="AZ63" s="1045"/>
      <c r="BA63" s="1045"/>
      <c r="BB63" s="1045"/>
      <c r="BC63" s="1045"/>
      <c r="BD63" s="1045"/>
      <c r="BE63" s="988"/>
      <c r="BF63" s="988"/>
      <c r="BG63" s="988"/>
      <c r="BH63" s="988"/>
      <c r="BI63" s="989"/>
      <c r="BJ63" s="1046" t="s">
        <v>181</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419</v>
      </c>
      <c r="B66" s="1024"/>
      <c r="C66" s="1024"/>
      <c r="D66" s="1024"/>
      <c r="E66" s="1024"/>
      <c r="F66" s="1024"/>
      <c r="G66" s="1024"/>
      <c r="H66" s="1024"/>
      <c r="I66" s="1024"/>
      <c r="J66" s="1024"/>
      <c r="K66" s="1024"/>
      <c r="L66" s="1024"/>
      <c r="M66" s="1024"/>
      <c r="N66" s="1024"/>
      <c r="O66" s="1024"/>
      <c r="P66" s="1025"/>
      <c r="Q66" s="1029" t="s">
        <v>420</v>
      </c>
      <c r="R66" s="1030"/>
      <c r="S66" s="1030"/>
      <c r="T66" s="1030"/>
      <c r="U66" s="1031"/>
      <c r="V66" s="1029" t="s">
        <v>398</v>
      </c>
      <c r="W66" s="1030"/>
      <c r="X66" s="1030"/>
      <c r="Y66" s="1030"/>
      <c r="Z66" s="1031"/>
      <c r="AA66" s="1029" t="s">
        <v>421</v>
      </c>
      <c r="AB66" s="1030"/>
      <c r="AC66" s="1030"/>
      <c r="AD66" s="1030"/>
      <c r="AE66" s="1031"/>
      <c r="AF66" s="1035" t="s">
        <v>400</v>
      </c>
      <c r="AG66" s="1036"/>
      <c r="AH66" s="1036"/>
      <c r="AI66" s="1036"/>
      <c r="AJ66" s="1037"/>
      <c r="AK66" s="1029" t="s">
        <v>422</v>
      </c>
      <c r="AL66" s="1024"/>
      <c r="AM66" s="1024"/>
      <c r="AN66" s="1024"/>
      <c r="AO66" s="1025"/>
      <c r="AP66" s="1029" t="s">
        <v>402</v>
      </c>
      <c r="AQ66" s="1030"/>
      <c r="AR66" s="1030"/>
      <c r="AS66" s="1030"/>
      <c r="AT66" s="1031"/>
      <c r="AU66" s="1029" t="s">
        <v>423</v>
      </c>
      <c r="AV66" s="1030"/>
      <c r="AW66" s="1030"/>
      <c r="AX66" s="1030"/>
      <c r="AY66" s="1031"/>
      <c r="AZ66" s="1029" t="s">
        <v>380</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593</v>
      </c>
      <c r="C68" s="1014"/>
      <c r="D68" s="1014"/>
      <c r="E68" s="1014"/>
      <c r="F68" s="1014"/>
      <c r="G68" s="1014"/>
      <c r="H68" s="1014"/>
      <c r="I68" s="1014"/>
      <c r="J68" s="1014"/>
      <c r="K68" s="1014"/>
      <c r="L68" s="1014"/>
      <c r="M68" s="1014"/>
      <c r="N68" s="1014"/>
      <c r="O68" s="1014"/>
      <c r="P68" s="1015"/>
      <c r="Q68" s="1016">
        <v>4275</v>
      </c>
      <c r="R68" s="1010"/>
      <c r="S68" s="1010"/>
      <c r="T68" s="1010"/>
      <c r="U68" s="1010"/>
      <c r="V68" s="1010">
        <v>3980</v>
      </c>
      <c r="W68" s="1010"/>
      <c r="X68" s="1010"/>
      <c r="Y68" s="1010"/>
      <c r="Z68" s="1010"/>
      <c r="AA68" s="1010">
        <v>295</v>
      </c>
      <c r="AB68" s="1010"/>
      <c r="AC68" s="1010"/>
      <c r="AD68" s="1010"/>
      <c r="AE68" s="1010"/>
      <c r="AF68" s="1010">
        <v>295</v>
      </c>
      <c r="AG68" s="1010"/>
      <c r="AH68" s="1010"/>
      <c r="AI68" s="1010"/>
      <c r="AJ68" s="1010"/>
      <c r="AK68" s="1010" t="s">
        <v>592</v>
      </c>
      <c r="AL68" s="1010"/>
      <c r="AM68" s="1010"/>
      <c r="AN68" s="1010"/>
      <c r="AO68" s="1010"/>
      <c r="AP68" s="1010">
        <v>877</v>
      </c>
      <c r="AQ68" s="1010"/>
      <c r="AR68" s="1010"/>
      <c r="AS68" s="1010"/>
      <c r="AT68" s="1010"/>
      <c r="AU68" s="1010">
        <v>461</v>
      </c>
      <c r="AV68" s="1010"/>
      <c r="AW68" s="1010"/>
      <c r="AX68" s="1010"/>
      <c r="AY68" s="1010"/>
      <c r="AZ68" s="1011" t="s">
        <v>598</v>
      </c>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593</v>
      </c>
      <c r="C69" s="1003"/>
      <c r="D69" s="1003"/>
      <c r="E69" s="1003"/>
      <c r="F69" s="1003"/>
      <c r="G69" s="1003"/>
      <c r="H69" s="1003"/>
      <c r="I69" s="1003"/>
      <c r="J69" s="1003"/>
      <c r="K69" s="1003"/>
      <c r="L69" s="1003"/>
      <c r="M69" s="1003"/>
      <c r="N69" s="1003"/>
      <c r="O69" s="1003"/>
      <c r="P69" s="1004"/>
      <c r="Q69" s="1005">
        <v>32687</v>
      </c>
      <c r="R69" s="999"/>
      <c r="S69" s="999"/>
      <c r="T69" s="999"/>
      <c r="U69" s="999"/>
      <c r="V69" s="999">
        <v>32057</v>
      </c>
      <c r="W69" s="999"/>
      <c r="X69" s="999"/>
      <c r="Y69" s="999"/>
      <c r="Z69" s="999"/>
      <c r="AA69" s="999">
        <v>630</v>
      </c>
      <c r="AB69" s="999"/>
      <c r="AC69" s="999"/>
      <c r="AD69" s="999"/>
      <c r="AE69" s="999"/>
      <c r="AF69" s="999">
        <v>630</v>
      </c>
      <c r="AG69" s="999"/>
      <c r="AH69" s="999"/>
      <c r="AI69" s="999"/>
      <c r="AJ69" s="999"/>
      <c r="AK69" s="999">
        <v>85</v>
      </c>
      <c r="AL69" s="999"/>
      <c r="AM69" s="999"/>
      <c r="AN69" s="999"/>
      <c r="AO69" s="999"/>
      <c r="AP69" s="999" t="s">
        <v>592</v>
      </c>
      <c r="AQ69" s="999"/>
      <c r="AR69" s="999"/>
      <c r="AS69" s="999"/>
      <c r="AT69" s="999"/>
      <c r="AU69" s="999" t="s">
        <v>592</v>
      </c>
      <c r="AV69" s="999"/>
      <c r="AW69" s="999"/>
      <c r="AX69" s="999"/>
      <c r="AY69" s="999"/>
      <c r="AZ69" s="1000" t="s">
        <v>599</v>
      </c>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594</v>
      </c>
      <c r="C70" s="1003"/>
      <c r="D70" s="1003"/>
      <c r="E70" s="1003"/>
      <c r="F70" s="1003"/>
      <c r="G70" s="1003"/>
      <c r="H70" s="1003"/>
      <c r="I70" s="1003"/>
      <c r="J70" s="1003"/>
      <c r="K70" s="1003"/>
      <c r="L70" s="1003"/>
      <c r="M70" s="1003"/>
      <c r="N70" s="1003"/>
      <c r="O70" s="1003"/>
      <c r="P70" s="1004"/>
      <c r="Q70" s="1005">
        <v>8</v>
      </c>
      <c r="R70" s="999"/>
      <c r="S70" s="999"/>
      <c r="T70" s="999"/>
      <c r="U70" s="999"/>
      <c r="V70" s="999">
        <v>2</v>
      </c>
      <c r="W70" s="999"/>
      <c r="X70" s="999"/>
      <c r="Y70" s="999"/>
      <c r="Z70" s="999"/>
      <c r="AA70" s="999">
        <v>7</v>
      </c>
      <c r="AB70" s="999"/>
      <c r="AC70" s="999"/>
      <c r="AD70" s="999"/>
      <c r="AE70" s="999"/>
      <c r="AF70" s="999">
        <v>7</v>
      </c>
      <c r="AG70" s="999"/>
      <c r="AH70" s="999"/>
      <c r="AI70" s="999"/>
      <c r="AJ70" s="999"/>
      <c r="AK70" s="999" t="s">
        <v>592</v>
      </c>
      <c r="AL70" s="999"/>
      <c r="AM70" s="999"/>
      <c r="AN70" s="999"/>
      <c r="AO70" s="999"/>
      <c r="AP70" s="999" t="s">
        <v>592</v>
      </c>
      <c r="AQ70" s="999"/>
      <c r="AR70" s="999"/>
      <c r="AS70" s="999"/>
      <c r="AT70" s="999"/>
      <c r="AU70" s="999" t="s">
        <v>592</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595</v>
      </c>
      <c r="C71" s="1003"/>
      <c r="D71" s="1003"/>
      <c r="E71" s="1003"/>
      <c r="F71" s="1003"/>
      <c r="G71" s="1003"/>
      <c r="H71" s="1003"/>
      <c r="I71" s="1003"/>
      <c r="J71" s="1003"/>
      <c r="K71" s="1003"/>
      <c r="L71" s="1003"/>
      <c r="M71" s="1003"/>
      <c r="N71" s="1003"/>
      <c r="O71" s="1003"/>
      <c r="P71" s="1004"/>
      <c r="Q71" s="1005">
        <v>1730</v>
      </c>
      <c r="R71" s="999"/>
      <c r="S71" s="999"/>
      <c r="T71" s="999"/>
      <c r="U71" s="999"/>
      <c r="V71" s="999">
        <v>1694</v>
      </c>
      <c r="W71" s="999"/>
      <c r="X71" s="999"/>
      <c r="Y71" s="999"/>
      <c r="Z71" s="999"/>
      <c r="AA71" s="999">
        <v>36</v>
      </c>
      <c r="AB71" s="999"/>
      <c r="AC71" s="999"/>
      <c r="AD71" s="999"/>
      <c r="AE71" s="999"/>
      <c r="AF71" s="999">
        <v>36</v>
      </c>
      <c r="AG71" s="999"/>
      <c r="AH71" s="999"/>
      <c r="AI71" s="999"/>
      <c r="AJ71" s="999"/>
      <c r="AK71" s="999" t="s">
        <v>592</v>
      </c>
      <c r="AL71" s="999"/>
      <c r="AM71" s="999"/>
      <c r="AN71" s="999"/>
      <c r="AO71" s="999"/>
      <c r="AP71" s="999" t="s">
        <v>592</v>
      </c>
      <c r="AQ71" s="999"/>
      <c r="AR71" s="999"/>
      <c r="AS71" s="999"/>
      <c r="AT71" s="999"/>
      <c r="AU71" s="999" t="s">
        <v>592</v>
      </c>
      <c r="AV71" s="999"/>
      <c r="AW71" s="999"/>
      <c r="AX71" s="999"/>
      <c r="AY71" s="999"/>
      <c r="AZ71" s="1000" t="s">
        <v>598</v>
      </c>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595</v>
      </c>
      <c r="C72" s="1003"/>
      <c r="D72" s="1003"/>
      <c r="E72" s="1003"/>
      <c r="F72" s="1003"/>
      <c r="G72" s="1003"/>
      <c r="H72" s="1003"/>
      <c r="I72" s="1003"/>
      <c r="J72" s="1003"/>
      <c r="K72" s="1003"/>
      <c r="L72" s="1003"/>
      <c r="M72" s="1003"/>
      <c r="N72" s="1003"/>
      <c r="O72" s="1003"/>
      <c r="P72" s="1004"/>
      <c r="Q72" s="1005">
        <v>824275</v>
      </c>
      <c r="R72" s="999"/>
      <c r="S72" s="999"/>
      <c r="T72" s="999"/>
      <c r="U72" s="999"/>
      <c r="V72" s="999">
        <v>793576</v>
      </c>
      <c r="W72" s="999"/>
      <c r="X72" s="999"/>
      <c r="Y72" s="999"/>
      <c r="Z72" s="999"/>
      <c r="AA72" s="999">
        <v>30699</v>
      </c>
      <c r="AB72" s="999"/>
      <c r="AC72" s="999"/>
      <c r="AD72" s="999"/>
      <c r="AE72" s="999"/>
      <c r="AF72" s="999">
        <v>30699</v>
      </c>
      <c r="AG72" s="999"/>
      <c r="AH72" s="999"/>
      <c r="AI72" s="999"/>
      <c r="AJ72" s="999"/>
      <c r="AK72" s="999">
        <v>9728</v>
      </c>
      <c r="AL72" s="999"/>
      <c r="AM72" s="999"/>
      <c r="AN72" s="999"/>
      <c r="AO72" s="999"/>
      <c r="AP72" s="999"/>
      <c r="AQ72" s="999"/>
      <c r="AR72" s="999"/>
      <c r="AS72" s="999"/>
      <c r="AT72" s="999"/>
      <c r="AU72" s="999" t="s">
        <v>592</v>
      </c>
      <c r="AV72" s="999"/>
      <c r="AW72" s="999"/>
      <c r="AX72" s="999"/>
      <c r="AY72" s="999"/>
      <c r="AZ72" s="1000" t="s">
        <v>599</v>
      </c>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596</v>
      </c>
      <c r="C73" s="1003"/>
      <c r="D73" s="1003"/>
      <c r="E73" s="1003"/>
      <c r="F73" s="1003"/>
      <c r="G73" s="1003"/>
      <c r="H73" s="1003"/>
      <c r="I73" s="1003"/>
      <c r="J73" s="1003"/>
      <c r="K73" s="1003"/>
      <c r="L73" s="1003"/>
      <c r="M73" s="1003"/>
      <c r="N73" s="1003"/>
      <c r="O73" s="1003"/>
      <c r="P73" s="1004"/>
      <c r="Q73" s="1005">
        <v>238</v>
      </c>
      <c r="R73" s="999"/>
      <c r="S73" s="999"/>
      <c r="T73" s="999"/>
      <c r="U73" s="999"/>
      <c r="V73" s="999">
        <v>112</v>
      </c>
      <c r="W73" s="999"/>
      <c r="X73" s="999"/>
      <c r="Y73" s="999"/>
      <c r="Z73" s="999"/>
      <c r="AA73" s="999">
        <v>125</v>
      </c>
      <c r="AB73" s="999"/>
      <c r="AC73" s="999"/>
      <c r="AD73" s="999"/>
      <c r="AE73" s="999"/>
      <c r="AF73" s="999">
        <v>125</v>
      </c>
      <c r="AG73" s="999"/>
      <c r="AH73" s="999"/>
      <c r="AI73" s="999"/>
      <c r="AJ73" s="999"/>
      <c r="AK73" s="999" t="s">
        <v>592</v>
      </c>
      <c r="AL73" s="999"/>
      <c r="AM73" s="999"/>
      <c r="AN73" s="999"/>
      <c r="AO73" s="999"/>
      <c r="AP73" s="999" t="s">
        <v>592</v>
      </c>
      <c r="AQ73" s="999"/>
      <c r="AR73" s="999"/>
      <c r="AS73" s="999"/>
      <c r="AT73" s="999"/>
      <c r="AU73" s="999" t="s">
        <v>592</v>
      </c>
      <c r="AV73" s="999"/>
      <c r="AW73" s="999"/>
      <c r="AX73" s="999"/>
      <c r="AY73" s="999"/>
      <c r="AZ73" s="1000" t="s">
        <v>600</v>
      </c>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597</v>
      </c>
      <c r="C74" s="1003"/>
      <c r="D74" s="1003"/>
      <c r="E74" s="1003"/>
      <c r="F74" s="1003"/>
      <c r="G74" s="1003"/>
      <c r="H74" s="1003"/>
      <c r="I74" s="1003"/>
      <c r="J74" s="1003"/>
      <c r="K74" s="1003"/>
      <c r="L74" s="1003"/>
      <c r="M74" s="1003"/>
      <c r="N74" s="1003"/>
      <c r="O74" s="1003"/>
      <c r="P74" s="1004"/>
      <c r="Q74" s="1005">
        <v>332</v>
      </c>
      <c r="R74" s="999"/>
      <c r="S74" s="999"/>
      <c r="T74" s="999"/>
      <c r="U74" s="999"/>
      <c r="V74" s="999">
        <v>324</v>
      </c>
      <c r="W74" s="999"/>
      <c r="X74" s="999"/>
      <c r="Y74" s="999"/>
      <c r="Z74" s="999"/>
      <c r="AA74" s="999">
        <v>8</v>
      </c>
      <c r="AB74" s="999"/>
      <c r="AC74" s="999"/>
      <c r="AD74" s="999"/>
      <c r="AE74" s="999"/>
      <c r="AF74" s="999">
        <v>8</v>
      </c>
      <c r="AG74" s="999"/>
      <c r="AH74" s="999"/>
      <c r="AI74" s="999"/>
      <c r="AJ74" s="999"/>
      <c r="AK74" s="999">
        <v>5</v>
      </c>
      <c r="AL74" s="999"/>
      <c r="AM74" s="999"/>
      <c r="AN74" s="999"/>
      <c r="AO74" s="999"/>
      <c r="AP74" s="999" t="s">
        <v>592</v>
      </c>
      <c r="AQ74" s="999"/>
      <c r="AR74" s="999"/>
      <c r="AS74" s="999"/>
      <c r="AT74" s="999"/>
      <c r="AU74" s="999" t="s">
        <v>592</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393</v>
      </c>
      <c r="B88" s="965" t="s">
        <v>424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31800</v>
      </c>
      <c r="AG88" s="987"/>
      <c r="AH88" s="987"/>
      <c r="AI88" s="987"/>
      <c r="AJ88" s="987"/>
      <c r="AK88" s="991"/>
      <c r="AL88" s="991"/>
      <c r="AM88" s="991"/>
      <c r="AN88" s="991"/>
      <c r="AO88" s="991"/>
      <c r="AP88" s="987">
        <v>877</v>
      </c>
      <c r="AQ88" s="987"/>
      <c r="AR88" s="987"/>
      <c r="AS88" s="987"/>
      <c r="AT88" s="987"/>
      <c r="AU88" s="987">
        <v>461</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65" t="s">
        <v>425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439</v>
      </c>
      <c r="CS102" s="981"/>
      <c r="CT102" s="981"/>
      <c r="CU102" s="981"/>
      <c r="CV102" s="982"/>
      <c r="CW102" s="980">
        <v>58</v>
      </c>
      <c r="CX102" s="981"/>
      <c r="CY102" s="981"/>
      <c r="CZ102" s="981"/>
      <c r="DA102" s="982"/>
      <c r="DB102" s="980">
        <v>250</v>
      </c>
      <c r="DC102" s="981"/>
      <c r="DD102" s="981"/>
      <c r="DE102" s="981"/>
      <c r="DF102" s="982"/>
      <c r="DG102" s="980" t="s">
        <v>592</v>
      </c>
      <c r="DH102" s="981"/>
      <c r="DI102" s="981"/>
      <c r="DJ102" s="981"/>
      <c r="DK102" s="982"/>
      <c r="DL102" s="980" t="s">
        <v>592</v>
      </c>
      <c r="DM102" s="981"/>
      <c r="DN102" s="981"/>
      <c r="DO102" s="981"/>
      <c r="DP102" s="982"/>
      <c r="DQ102" s="980" t="s">
        <v>592</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432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433</v>
      </c>
      <c r="AB109" s="924"/>
      <c r="AC109" s="924"/>
      <c r="AD109" s="924"/>
      <c r="AE109" s="925"/>
      <c r="AF109" s="926" t="s">
        <v>434</v>
      </c>
      <c r="AG109" s="924"/>
      <c r="AH109" s="924"/>
      <c r="AI109" s="924"/>
      <c r="AJ109" s="925"/>
      <c r="AK109" s="926" t="s">
        <v>307</v>
      </c>
      <c r="AL109" s="924"/>
      <c r="AM109" s="924"/>
      <c r="AN109" s="924"/>
      <c r="AO109" s="925"/>
      <c r="AP109" s="926" t="s">
        <v>435</v>
      </c>
      <c r="AQ109" s="924"/>
      <c r="AR109" s="924"/>
      <c r="AS109" s="924"/>
      <c r="AT109" s="957"/>
      <c r="AU109" s="923" t="s">
        <v>432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433</v>
      </c>
      <c r="BR109" s="924"/>
      <c r="BS109" s="924"/>
      <c r="BT109" s="924"/>
      <c r="BU109" s="925"/>
      <c r="BV109" s="926" t="s">
        <v>434</v>
      </c>
      <c r="BW109" s="924"/>
      <c r="BX109" s="924"/>
      <c r="BY109" s="924"/>
      <c r="BZ109" s="925"/>
      <c r="CA109" s="926" t="s">
        <v>307</v>
      </c>
      <c r="CB109" s="924"/>
      <c r="CC109" s="924"/>
      <c r="CD109" s="924"/>
      <c r="CE109" s="925"/>
      <c r="CF109" s="964" t="s">
        <v>435</v>
      </c>
      <c r="CG109" s="964"/>
      <c r="CH109" s="964"/>
      <c r="CI109" s="964"/>
      <c r="CJ109" s="964"/>
      <c r="CK109" s="926" t="s">
        <v>436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433</v>
      </c>
      <c r="DH109" s="924"/>
      <c r="DI109" s="924"/>
      <c r="DJ109" s="924"/>
      <c r="DK109" s="925"/>
      <c r="DL109" s="926" t="s">
        <v>434</v>
      </c>
      <c r="DM109" s="924"/>
      <c r="DN109" s="924"/>
      <c r="DO109" s="924"/>
      <c r="DP109" s="925"/>
      <c r="DQ109" s="926" t="s">
        <v>307</v>
      </c>
      <c r="DR109" s="924"/>
      <c r="DS109" s="924"/>
      <c r="DT109" s="924"/>
      <c r="DU109" s="925"/>
      <c r="DV109" s="926" t="s">
        <v>435</v>
      </c>
      <c r="DW109" s="924"/>
      <c r="DX109" s="924"/>
      <c r="DY109" s="924"/>
      <c r="DZ109" s="957"/>
    </row>
    <row r="110" spans="1:131" s="226" customFormat="1" ht="26.25" customHeight="1" x14ac:dyDescent="0.15">
      <c r="A110" s="835" t="s">
        <v>437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4304203</v>
      </c>
      <c r="AB110" s="917"/>
      <c r="AC110" s="917"/>
      <c r="AD110" s="917"/>
      <c r="AE110" s="918"/>
      <c r="AF110" s="919">
        <v>4288621</v>
      </c>
      <c r="AG110" s="917"/>
      <c r="AH110" s="917"/>
      <c r="AI110" s="917"/>
      <c r="AJ110" s="918"/>
      <c r="AK110" s="919">
        <v>4224208</v>
      </c>
      <c r="AL110" s="917"/>
      <c r="AM110" s="917"/>
      <c r="AN110" s="917"/>
      <c r="AO110" s="918"/>
      <c r="AP110" s="920">
        <v>11.2</v>
      </c>
      <c r="AQ110" s="921"/>
      <c r="AR110" s="921"/>
      <c r="AS110" s="921"/>
      <c r="AT110" s="922"/>
      <c r="AU110" s="958" t="s">
        <v>73</v>
      </c>
      <c r="AV110" s="959"/>
      <c r="AW110" s="959"/>
      <c r="AX110" s="959"/>
      <c r="AY110" s="959"/>
      <c r="AZ110" s="888" t="s">
        <v>438</v>
      </c>
      <c r="BA110" s="836"/>
      <c r="BB110" s="836"/>
      <c r="BC110" s="836"/>
      <c r="BD110" s="836"/>
      <c r="BE110" s="836"/>
      <c r="BF110" s="836"/>
      <c r="BG110" s="836"/>
      <c r="BH110" s="836"/>
      <c r="BI110" s="836"/>
      <c r="BJ110" s="836"/>
      <c r="BK110" s="836"/>
      <c r="BL110" s="836"/>
      <c r="BM110" s="836"/>
      <c r="BN110" s="836"/>
      <c r="BO110" s="836"/>
      <c r="BP110" s="837"/>
      <c r="BQ110" s="889">
        <v>33347031</v>
      </c>
      <c r="BR110" s="870"/>
      <c r="BS110" s="870"/>
      <c r="BT110" s="870"/>
      <c r="BU110" s="870"/>
      <c r="BV110" s="870">
        <v>31946748</v>
      </c>
      <c r="BW110" s="870"/>
      <c r="BX110" s="870"/>
      <c r="BY110" s="870"/>
      <c r="BZ110" s="870"/>
      <c r="CA110" s="870">
        <v>30419074</v>
      </c>
      <c r="CB110" s="870"/>
      <c r="CC110" s="870"/>
      <c r="CD110" s="870"/>
      <c r="CE110" s="870"/>
      <c r="CF110" s="894">
        <v>81</v>
      </c>
      <c r="CG110" s="895"/>
      <c r="CH110" s="895"/>
      <c r="CI110" s="895"/>
      <c r="CJ110" s="895"/>
      <c r="CK110" s="954" t="s">
        <v>439</v>
      </c>
      <c r="CL110" s="847"/>
      <c r="CM110" s="888" t="s">
        <v>440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441</v>
      </c>
      <c r="DH110" s="870"/>
      <c r="DI110" s="870"/>
      <c r="DJ110" s="870"/>
      <c r="DK110" s="870"/>
      <c r="DL110" s="870" t="s">
        <v>441</v>
      </c>
      <c r="DM110" s="870"/>
      <c r="DN110" s="870"/>
      <c r="DO110" s="870"/>
      <c r="DP110" s="870"/>
      <c r="DQ110" s="870" t="s">
        <v>441</v>
      </c>
      <c r="DR110" s="870"/>
      <c r="DS110" s="870"/>
      <c r="DT110" s="870"/>
      <c r="DU110" s="870"/>
      <c r="DV110" s="871" t="s">
        <v>442</v>
      </c>
      <c r="DW110" s="871"/>
      <c r="DX110" s="871"/>
      <c r="DY110" s="871"/>
      <c r="DZ110" s="872"/>
    </row>
    <row r="111" spans="1:131" s="226" customFormat="1" ht="26.25" customHeight="1" x14ac:dyDescent="0.15">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444</v>
      </c>
      <c r="AB111" s="947"/>
      <c r="AC111" s="947"/>
      <c r="AD111" s="947"/>
      <c r="AE111" s="948"/>
      <c r="AF111" s="949" t="s">
        <v>444</v>
      </c>
      <c r="AG111" s="947"/>
      <c r="AH111" s="947"/>
      <c r="AI111" s="947"/>
      <c r="AJ111" s="948"/>
      <c r="AK111" s="949" t="s">
        <v>444</v>
      </c>
      <c r="AL111" s="947"/>
      <c r="AM111" s="947"/>
      <c r="AN111" s="947"/>
      <c r="AO111" s="948"/>
      <c r="AP111" s="950" t="s">
        <v>441</v>
      </c>
      <c r="AQ111" s="951"/>
      <c r="AR111" s="951"/>
      <c r="AS111" s="951"/>
      <c r="AT111" s="952"/>
      <c r="AU111" s="960"/>
      <c r="AV111" s="961"/>
      <c r="AW111" s="961"/>
      <c r="AX111" s="961"/>
      <c r="AY111" s="961"/>
      <c r="AZ111" s="843" t="s">
        <v>445</v>
      </c>
      <c r="BA111" s="780"/>
      <c r="BB111" s="780"/>
      <c r="BC111" s="780"/>
      <c r="BD111" s="780"/>
      <c r="BE111" s="780"/>
      <c r="BF111" s="780"/>
      <c r="BG111" s="780"/>
      <c r="BH111" s="780"/>
      <c r="BI111" s="780"/>
      <c r="BJ111" s="780"/>
      <c r="BK111" s="780"/>
      <c r="BL111" s="780"/>
      <c r="BM111" s="780"/>
      <c r="BN111" s="780"/>
      <c r="BO111" s="780"/>
      <c r="BP111" s="781"/>
      <c r="BQ111" s="844" t="s">
        <v>442</v>
      </c>
      <c r="BR111" s="845"/>
      <c r="BS111" s="845"/>
      <c r="BT111" s="845"/>
      <c r="BU111" s="845"/>
      <c r="BV111" s="845" t="s">
        <v>442</v>
      </c>
      <c r="BW111" s="845"/>
      <c r="BX111" s="845"/>
      <c r="BY111" s="845"/>
      <c r="BZ111" s="845"/>
      <c r="CA111" s="845" t="s">
        <v>442</v>
      </c>
      <c r="CB111" s="845"/>
      <c r="CC111" s="845"/>
      <c r="CD111" s="845"/>
      <c r="CE111" s="845"/>
      <c r="CF111" s="903" t="s">
        <v>442</v>
      </c>
      <c r="CG111" s="904"/>
      <c r="CH111" s="904"/>
      <c r="CI111" s="904"/>
      <c r="CJ111" s="904"/>
      <c r="CK111" s="955"/>
      <c r="CL111" s="849"/>
      <c r="CM111" s="843" t="s">
        <v>446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442</v>
      </c>
      <c r="DH111" s="845"/>
      <c r="DI111" s="845"/>
      <c r="DJ111" s="845"/>
      <c r="DK111" s="845"/>
      <c r="DL111" s="845" t="s">
        <v>442</v>
      </c>
      <c r="DM111" s="845"/>
      <c r="DN111" s="845"/>
      <c r="DO111" s="845"/>
      <c r="DP111" s="845"/>
      <c r="DQ111" s="845" t="s">
        <v>442</v>
      </c>
      <c r="DR111" s="845"/>
      <c r="DS111" s="845"/>
      <c r="DT111" s="845"/>
      <c r="DU111" s="845"/>
      <c r="DV111" s="822" t="s">
        <v>442</v>
      </c>
      <c r="DW111" s="822"/>
      <c r="DX111" s="822"/>
      <c r="DY111" s="822"/>
      <c r="DZ111" s="823"/>
    </row>
    <row r="112" spans="1:131" s="226" customFormat="1" ht="26.25" customHeight="1" x14ac:dyDescent="0.15">
      <c r="A112" s="940" t="s">
        <v>447</v>
      </c>
      <c r="B112" s="941"/>
      <c r="C112" s="780" t="s">
        <v>448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449</v>
      </c>
      <c r="AB112" s="808"/>
      <c r="AC112" s="808"/>
      <c r="AD112" s="808"/>
      <c r="AE112" s="809"/>
      <c r="AF112" s="810" t="s">
        <v>450</v>
      </c>
      <c r="AG112" s="808"/>
      <c r="AH112" s="808"/>
      <c r="AI112" s="808"/>
      <c r="AJ112" s="809"/>
      <c r="AK112" s="810" t="s">
        <v>444</v>
      </c>
      <c r="AL112" s="808"/>
      <c r="AM112" s="808"/>
      <c r="AN112" s="808"/>
      <c r="AO112" s="809"/>
      <c r="AP112" s="852" t="s">
        <v>444</v>
      </c>
      <c r="AQ112" s="853"/>
      <c r="AR112" s="853"/>
      <c r="AS112" s="853"/>
      <c r="AT112" s="854"/>
      <c r="AU112" s="960"/>
      <c r="AV112" s="961"/>
      <c r="AW112" s="961"/>
      <c r="AX112" s="961"/>
      <c r="AY112" s="961"/>
      <c r="AZ112" s="843" t="s">
        <v>451</v>
      </c>
      <c r="BA112" s="780"/>
      <c r="BB112" s="780"/>
      <c r="BC112" s="780"/>
      <c r="BD112" s="780"/>
      <c r="BE112" s="780"/>
      <c r="BF112" s="780"/>
      <c r="BG112" s="780"/>
      <c r="BH112" s="780"/>
      <c r="BI112" s="780"/>
      <c r="BJ112" s="780"/>
      <c r="BK112" s="780"/>
      <c r="BL112" s="780"/>
      <c r="BM112" s="780"/>
      <c r="BN112" s="780"/>
      <c r="BO112" s="780"/>
      <c r="BP112" s="781"/>
      <c r="BQ112" s="844">
        <v>10780898</v>
      </c>
      <c r="BR112" s="845"/>
      <c r="BS112" s="845"/>
      <c r="BT112" s="845"/>
      <c r="BU112" s="845"/>
      <c r="BV112" s="845">
        <v>10116793</v>
      </c>
      <c r="BW112" s="845"/>
      <c r="BX112" s="845"/>
      <c r="BY112" s="845"/>
      <c r="BZ112" s="845"/>
      <c r="CA112" s="845">
        <v>9275892</v>
      </c>
      <c r="CB112" s="845"/>
      <c r="CC112" s="845"/>
      <c r="CD112" s="845"/>
      <c r="CE112" s="845"/>
      <c r="CF112" s="903">
        <v>24.7</v>
      </c>
      <c r="CG112" s="904"/>
      <c r="CH112" s="904"/>
      <c r="CI112" s="904"/>
      <c r="CJ112" s="904"/>
      <c r="CK112" s="955"/>
      <c r="CL112" s="849"/>
      <c r="CM112" s="843" t="s">
        <v>452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444</v>
      </c>
      <c r="DH112" s="845"/>
      <c r="DI112" s="845"/>
      <c r="DJ112" s="845"/>
      <c r="DK112" s="845"/>
      <c r="DL112" s="845" t="s">
        <v>181</v>
      </c>
      <c r="DM112" s="845"/>
      <c r="DN112" s="845"/>
      <c r="DO112" s="845"/>
      <c r="DP112" s="845"/>
      <c r="DQ112" s="845" t="s">
        <v>181</v>
      </c>
      <c r="DR112" s="845"/>
      <c r="DS112" s="845"/>
      <c r="DT112" s="845"/>
      <c r="DU112" s="845"/>
      <c r="DV112" s="822" t="s">
        <v>181</v>
      </c>
      <c r="DW112" s="822"/>
      <c r="DX112" s="822"/>
      <c r="DY112" s="822"/>
      <c r="DZ112" s="823"/>
    </row>
    <row r="113" spans="1:130" s="226" customFormat="1" ht="26.25" customHeight="1" x14ac:dyDescent="0.15">
      <c r="A113" s="942"/>
      <c r="B113" s="943"/>
      <c r="C113" s="780" t="s">
        <v>453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1089800</v>
      </c>
      <c r="AB113" s="947"/>
      <c r="AC113" s="947"/>
      <c r="AD113" s="947"/>
      <c r="AE113" s="948"/>
      <c r="AF113" s="949">
        <v>1145470</v>
      </c>
      <c r="AG113" s="947"/>
      <c r="AH113" s="947"/>
      <c r="AI113" s="947"/>
      <c r="AJ113" s="948"/>
      <c r="AK113" s="949">
        <v>927312</v>
      </c>
      <c r="AL113" s="947"/>
      <c r="AM113" s="947"/>
      <c r="AN113" s="947"/>
      <c r="AO113" s="948"/>
      <c r="AP113" s="950">
        <v>2.5</v>
      </c>
      <c r="AQ113" s="951"/>
      <c r="AR113" s="951"/>
      <c r="AS113" s="951"/>
      <c r="AT113" s="952"/>
      <c r="AU113" s="960"/>
      <c r="AV113" s="961"/>
      <c r="AW113" s="961"/>
      <c r="AX113" s="961"/>
      <c r="AY113" s="961"/>
      <c r="AZ113" s="843" t="s">
        <v>454</v>
      </c>
      <c r="BA113" s="780"/>
      <c r="BB113" s="780"/>
      <c r="BC113" s="780"/>
      <c r="BD113" s="780"/>
      <c r="BE113" s="780"/>
      <c r="BF113" s="780"/>
      <c r="BG113" s="780"/>
      <c r="BH113" s="780"/>
      <c r="BI113" s="780"/>
      <c r="BJ113" s="780"/>
      <c r="BK113" s="780"/>
      <c r="BL113" s="780"/>
      <c r="BM113" s="780"/>
      <c r="BN113" s="780"/>
      <c r="BO113" s="780"/>
      <c r="BP113" s="781"/>
      <c r="BQ113" s="844">
        <v>608196</v>
      </c>
      <c r="BR113" s="845"/>
      <c r="BS113" s="845"/>
      <c r="BT113" s="845"/>
      <c r="BU113" s="845"/>
      <c r="BV113" s="845">
        <v>534507</v>
      </c>
      <c r="BW113" s="845"/>
      <c r="BX113" s="845"/>
      <c r="BY113" s="845"/>
      <c r="BZ113" s="845"/>
      <c r="CA113" s="845">
        <v>460838</v>
      </c>
      <c r="CB113" s="845"/>
      <c r="CC113" s="845"/>
      <c r="CD113" s="845"/>
      <c r="CE113" s="845"/>
      <c r="CF113" s="903">
        <v>1.2</v>
      </c>
      <c r="CG113" s="904"/>
      <c r="CH113" s="904"/>
      <c r="CI113" s="904"/>
      <c r="CJ113" s="904"/>
      <c r="CK113" s="955"/>
      <c r="CL113" s="849"/>
      <c r="CM113" s="843" t="s">
        <v>455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449</v>
      </c>
      <c r="DH113" s="808"/>
      <c r="DI113" s="808"/>
      <c r="DJ113" s="808"/>
      <c r="DK113" s="809"/>
      <c r="DL113" s="810" t="s">
        <v>444</v>
      </c>
      <c r="DM113" s="808"/>
      <c r="DN113" s="808"/>
      <c r="DO113" s="808"/>
      <c r="DP113" s="809"/>
      <c r="DQ113" s="810" t="s">
        <v>444</v>
      </c>
      <c r="DR113" s="808"/>
      <c r="DS113" s="808"/>
      <c r="DT113" s="808"/>
      <c r="DU113" s="809"/>
      <c r="DV113" s="852" t="s">
        <v>444</v>
      </c>
      <c r="DW113" s="853"/>
      <c r="DX113" s="853"/>
      <c r="DY113" s="853"/>
      <c r="DZ113" s="854"/>
    </row>
    <row r="114" spans="1:130" s="226" customFormat="1" ht="26.25" customHeight="1" x14ac:dyDescent="0.15">
      <c r="A114" s="942"/>
      <c r="B114" s="943"/>
      <c r="C114" s="780" t="s">
        <v>456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74715</v>
      </c>
      <c r="AB114" s="808"/>
      <c r="AC114" s="808"/>
      <c r="AD114" s="808"/>
      <c r="AE114" s="809"/>
      <c r="AF114" s="810">
        <v>74611</v>
      </c>
      <c r="AG114" s="808"/>
      <c r="AH114" s="808"/>
      <c r="AI114" s="808"/>
      <c r="AJ114" s="809"/>
      <c r="AK114" s="810">
        <v>74490</v>
      </c>
      <c r="AL114" s="808"/>
      <c r="AM114" s="808"/>
      <c r="AN114" s="808"/>
      <c r="AO114" s="809"/>
      <c r="AP114" s="852">
        <v>0.2</v>
      </c>
      <c r="AQ114" s="853"/>
      <c r="AR114" s="853"/>
      <c r="AS114" s="853"/>
      <c r="AT114" s="854"/>
      <c r="AU114" s="960"/>
      <c r="AV114" s="961"/>
      <c r="AW114" s="961"/>
      <c r="AX114" s="961"/>
      <c r="AY114" s="961"/>
      <c r="AZ114" s="843" t="s">
        <v>457</v>
      </c>
      <c r="BA114" s="780"/>
      <c r="BB114" s="780"/>
      <c r="BC114" s="780"/>
      <c r="BD114" s="780"/>
      <c r="BE114" s="780"/>
      <c r="BF114" s="780"/>
      <c r="BG114" s="780"/>
      <c r="BH114" s="780"/>
      <c r="BI114" s="780"/>
      <c r="BJ114" s="780"/>
      <c r="BK114" s="780"/>
      <c r="BL114" s="780"/>
      <c r="BM114" s="780"/>
      <c r="BN114" s="780"/>
      <c r="BO114" s="780"/>
      <c r="BP114" s="781"/>
      <c r="BQ114" s="844">
        <v>10554952</v>
      </c>
      <c r="BR114" s="845"/>
      <c r="BS114" s="845"/>
      <c r="BT114" s="845"/>
      <c r="BU114" s="845"/>
      <c r="BV114" s="845">
        <v>10489046</v>
      </c>
      <c r="BW114" s="845"/>
      <c r="BX114" s="845"/>
      <c r="BY114" s="845"/>
      <c r="BZ114" s="845"/>
      <c r="CA114" s="845">
        <v>10174044</v>
      </c>
      <c r="CB114" s="845"/>
      <c r="CC114" s="845"/>
      <c r="CD114" s="845"/>
      <c r="CE114" s="845"/>
      <c r="CF114" s="903">
        <v>27.1</v>
      </c>
      <c r="CG114" s="904"/>
      <c r="CH114" s="904"/>
      <c r="CI114" s="904"/>
      <c r="CJ114" s="904"/>
      <c r="CK114" s="955"/>
      <c r="CL114" s="849"/>
      <c r="CM114" s="843" t="s">
        <v>458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181</v>
      </c>
      <c r="DH114" s="808"/>
      <c r="DI114" s="808"/>
      <c r="DJ114" s="808"/>
      <c r="DK114" s="809"/>
      <c r="DL114" s="810" t="s">
        <v>181</v>
      </c>
      <c r="DM114" s="808"/>
      <c r="DN114" s="808"/>
      <c r="DO114" s="808"/>
      <c r="DP114" s="809"/>
      <c r="DQ114" s="810" t="s">
        <v>449</v>
      </c>
      <c r="DR114" s="808"/>
      <c r="DS114" s="808"/>
      <c r="DT114" s="808"/>
      <c r="DU114" s="809"/>
      <c r="DV114" s="852" t="s">
        <v>181</v>
      </c>
      <c r="DW114" s="853"/>
      <c r="DX114" s="853"/>
      <c r="DY114" s="853"/>
      <c r="DZ114" s="854"/>
    </row>
    <row r="115" spans="1:130" s="226" customFormat="1" ht="26.25" customHeight="1" x14ac:dyDescent="0.15">
      <c r="A115" s="942"/>
      <c r="B115" s="943"/>
      <c r="C115" s="780" t="s">
        <v>459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181</v>
      </c>
      <c r="AB115" s="947"/>
      <c r="AC115" s="947"/>
      <c r="AD115" s="947"/>
      <c r="AE115" s="948"/>
      <c r="AF115" s="949" t="s">
        <v>181</v>
      </c>
      <c r="AG115" s="947"/>
      <c r="AH115" s="947"/>
      <c r="AI115" s="947"/>
      <c r="AJ115" s="948"/>
      <c r="AK115" s="949" t="s">
        <v>181</v>
      </c>
      <c r="AL115" s="947"/>
      <c r="AM115" s="947"/>
      <c r="AN115" s="947"/>
      <c r="AO115" s="948"/>
      <c r="AP115" s="950" t="s">
        <v>181</v>
      </c>
      <c r="AQ115" s="951"/>
      <c r="AR115" s="951"/>
      <c r="AS115" s="951"/>
      <c r="AT115" s="952"/>
      <c r="AU115" s="960"/>
      <c r="AV115" s="961"/>
      <c r="AW115" s="961"/>
      <c r="AX115" s="961"/>
      <c r="AY115" s="961"/>
      <c r="AZ115" s="843" t="s">
        <v>460</v>
      </c>
      <c r="BA115" s="780"/>
      <c r="BB115" s="780"/>
      <c r="BC115" s="780"/>
      <c r="BD115" s="780"/>
      <c r="BE115" s="780"/>
      <c r="BF115" s="780"/>
      <c r="BG115" s="780"/>
      <c r="BH115" s="780"/>
      <c r="BI115" s="780"/>
      <c r="BJ115" s="780"/>
      <c r="BK115" s="780"/>
      <c r="BL115" s="780"/>
      <c r="BM115" s="780"/>
      <c r="BN115" s="780"/>
      <c r="BO115" s="780"/>
      <c r="BP115" s="781"/>
      <c r="BQ115" s="844">
        <v>9484</v>
      </c>
      <c r="BR115" s="845"/>
      <c r="BS115" s="845"/>
      <c r="BT115" s="845"/>
      <c r="BU115" s="845"/>
      <c r="BV115" s="845">
        <v>5537</v>
      </c>
      <c r="BW115" s="845"/>
      <c r="BX115" s="845"/>
      <c r="BY115" s="845"/>
      <c r="BZ115" s="845"/>
      <c r="CA115" s="845">
        <v>1382</v>
      </c>
      <c r="CB115" s="845"/>
      <c r="CC115" s="845"/>
      <c r="CD115" s="845"/>
      <c r="CE115" s="845"/>
      <c r="CF115" s="903">
        <v>0</v>
      </c>
      <c r="CG115" s="904"/>
      <c r="CH115" s="904"/>
      <c r="CI115" s="904"/>
      <c r="CJ115" s="904"/>
      <c r="CK115" s="955"/>
      <c r="CL115" s="849"/>
      <c r="CM115" s="843" t="s">
        <v>461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444</v>
      </c>
      <c r="DH115" s="808"/>
      <c r="DI115" s="808"/>
      <c r="DJ115" s="808"/>
      <c r="DK115" s="809"/>
      <c r="DL115" s="810" t="s">
        <v>442</v>
      </c>
      <c r="DM115" s="808"/>
      <c r="DN115" s="808"/>
      <c r="DO115" s="808"/>
      <c r="DP115" s="809"/>
      <c r="DQ115" s="810" t="s">
        <v>181</v>
      </c>
      <c r="DR115" s="808"/>
      <c r="DS115" s="808"/>
      <c r="DT115" s="808"/>
      <c r="DU115" s="809"/>
      <c r="DV115" s="852" t="s">
        <v>181</v>
      </c>
      <c r="DW115" s="853"/>
      <c r="DX115" s="853"/>
      <c r="DY115" s="853"/>
      <c r="DZ115" s="854"/>
    </row>
    <row r="116" spans="1:130" s="226" customFormat="1" ht="26.25" customHeight="1" x14ac:dyDescent="0.15">
      <c r="A116" s="944"/>
      <c r="B116" s="945"/>
      <c r="C116" s="867" t="s">
        <v>462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181</v>
      </c>
      <c r="AB116" s="808"/>
      <c r="AC116" s="808"/>
      <c r="AD116" s="808"/>
      <c r="AE116" s="809"/>
      <c r="AF116" s="810" t="s">
        <v>181</v>
      </c>
      <c r="AG116" s="808"/>
      <c r="AH116" s="808"/>
      <c r="AI116" s="808"/>
      <c r="AJ116" s="809"/>
      <c r="AK116" s="810" t="s">
        <v>444</v>
      </c>
      <c r="AL116" s="808"/>
      <c r="AM116" s="808"/>
      <c r="AN116" s="808"/>
      <c r="AO116" s="809"/>
      <c r="AP116" s="852" t="s">
        <v>444</v>
      </c>
      <c r="AQ116" s="853"/>
      <c r="AR116" s="853"/>
      <c r="AS116" s="853"/>
      <c r="AT116" s="854"/>
      <c r="AU116" s="960"/>
      <c r="AV116" s="961"/>
      <c r="AW116" s="961"/>
      <c r="AX116" s="961"/>
      <c r="AY116" s="961"/>
      <c r="AZ116" s="937" t="s">
        <v>463</v>
      </c>
      <c r="BA116" s="938"/>
      <c r="BB116" s="938"/>
      <c r="BC116" s="938"/>
      <c r="BD116" s="938"/>
      <c r="BE116" s="938"/>
      <c r="BF116" s="938"/>
      <c r="BG116" s="938"/>
      <c r="BH116" s="938"/>
      <c r="BI116" s="938"/>
      <c r="BJ116" s="938"/>
      <c r="BK116" s="938"/>
      <c r="BL116" s="938"/>
      <c r="BM116" s="938"/>
      <c r="BN116" s="938"/>
      <c r="BO116" s="938"/>
      <c r="BP116" s="939"/>
      <c r="BQ116" s="844" t="s">
        <v>181</v>
      </c>
      <c r="BR116" s="845"/>
      <c r="BS116" s="845"/>
      <c r="BT116" s="845"/>
      <c r="BU116" s="845"/>
      <c r="BV116" s="845" t="s">
        <v>181</v>
      </c>
      <c r="BW116" s="845"/>
      <c r="BX116" s="845"/>
      <c r="BY116" s="845"/>
      <c r="BZ116" s="845"/>
      <c r="CA116" s="845" t="s">
        <v>450</v>
      </c>
      <c r="CB116" s="845"/>
      <c r="CC116" s="845"/>
      <c r="CD116" s="845"/>
      <c r="CE116" s="845"/>
      <c r="CF116" s="903" t="s">
        <v>444</v>
      </c>
      <c r="CG116" s="904"/>
      <c r="CH116" s="904"/>
      <c r="CI116" s="904"/>
      <c r="CJ116" s="904"/>
      <c r="CK116" s="955"/>
      <c r="CL116" s="849"/>
      <c r="CM116" s="843" t="s">
        <v>464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181</v>
      </c>
      <c r="DH116" s="808"/>
      <c r="DI116" s="808"/>
      <c r="DJ116" s="808"/>
      <c r="DK116" s="809"/>
      <c r="DL116" s="810" t="s">
        <v>444</v>
      </c>
      <c r="DM116" s="808"/>
      <c r="DN116" s="808"/>
      <c r="DO116" s="808"/>
      <c r="DP116" s="809"/>
      <c r="DQ116" s="810" t="s">
        <v>444</v>
      </c>
      <c r="DR116" s="808"/>
      <c r="DS116" s="808"/>
      <c r="DT116" s="808"/>
      <c r="DU116" s="809"/>
      <c r="DV116" s="852" t="s">
        <v>444</v>
      </c>
      <c r="DW116" s="853"/>
      <c r="DX116" s="853"/>
      <c r="DY116" s="853"/>
      <c r="DZ116" s="854"/>
    </row>
    <row r="117" spans="1:130" s="226"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465</v>
      </c>
      <c r="Z117" s="925"/>
      <c r="AA117" s="930">
        <v>5468718</v>
      </c>
      <c r="AB117" s="931"/>
      <c r="AC117" s="931"/>
      <c r="AD117" s="931"/>
      <c r="AE117" s="932"/>
      <c r="AF117" s="933">
        <v>5508702</v>
      </c>
      <c r="AG117" s="931"/>
      <c r="AH117" s="931"/>
      <c r="AI117" s="931"/>
      <c r="AJ117" s="932"/>
      <c r="AK117" s="933">
        <v>5226010</v>
      </c>
      <c r="AL117" s="931"/>
      <c r="AM117" s="931"/>
      <c r="AN117" s="931"/>
      <c r="AO117" s="932"/>
      <c r="AP117" s="934"/>
      <c r="AQ117" s="935"/>
      <c r="AR117" s="935"/>
      <c r="AS117" s="935"/>
      <c r="AT117" s="936"/>
      <c r="AU117" s="960"/>
      <c r="AV117" s="961"/>
      <c r="AW117" s="961"/>
      <c r="AX117" s="961"/>
      <c r="AY117" s="961"/>
      <c r="AZ117" s="891" t="s">
        <v>466</v>
      </c>
      <c r="BA117" s="892"/>
      <c r="BB117" s="892"/>
      <c r="BC117" s="892"/>
      <c r="BD117" s="892"/>
      <c r="BE117" s="892"/>
      <c r="BF117" s="892"/>
      <c r="BG117" s="892"/>
      <c r="BH117" s="892"/>
      <c r="BI117" s="892"/>
      <c r="BJ117" s="892"/>
      <c r="BK117" s="892"/>
      <c r="BL117" s="892"/>
      <c r="BM117" s="892"/>
      <c r="BN117" s="892"/>
      <c r="BO117" s="892"/>
      <c r="BP117" s="893"/>
      <c r="BQ117" s="844" t="s">
        <v>181</v>
      </c>
      <c r="BR117" s="845"/>
      <c r="BS117" s="845"/>
      <c r="BT117" s="845"/>
      <c r="BU117" s="845"/>
      <c r="BV117" s="845" t="s">
        <v>444</v>
      </c>
      <c r="BW117" s="845"/>
      <c r="BX117" s="845"/>
      <c r="BY117" s="845"/>
      <c r="BZ117" s="845"/>
      <c r="CA117" s="845" t="s">
        <v>444</v>
      </c>
      <c r="CB117" s="845"/>
      <c r="CC117" s="845"/>
      <c r="CD117" s="845"/>
      <c r="CE117" s="845"/>
      <c r="CF117" s="903" t="s">
        <v>181</v>
      </c>
      <c r="CG117" s="904"/>
      <c r="CH117" s="904"/>
      <c r="CI117" s="904"/>
      <c r="CJ117" s="904"/>
      <c r="CK117" s="955"/>
      <c r="CL117" s="849"/>
      <c r="CM117" s="843" t="s">
        <v>467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181</v>
      </c>
      <c r="DH117" s="808"/>
      <c r="DI117" s="808"/>
      <c r="DJ117" s="808"/>
      <c r="DK117" s="809"/>
      <c r="DL117" s="810" t="s">
        <v>181</v>
      </c>
      <c r="DM117" s="808"/>
      <c r="DN117" s="808"/>
      <c r="DO117" s="808"/>
      <c r="DP117" s="809"/>
      <c r="DQ117" s="810" t="s">
        <v>444</v>
      </c>
      <c r="DR117" s="808"/>
      <c r="DS117" s="808"/>
      <c r="DT117" s="808"/>
      <c r="DU117" s="809"/>
      <c r="DV117" s="852" t="s">
        <v>444</v>
      </c>
      <c r="DW117" s="853"/>
      <c r="DX117" s="853"/>
      <c r="DY117" s="853"/>
      <c r="DZ117" s="854"/>
    </row>
    <row r="118" spans="1:130" s="226" customFormat="1" ht="26.25" customHeight="1" x14ac:dyDescent="0.15">
      <c r="A118" s="923" t="s">
        <v>436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433</v>
      </c>
      <c r="AB118" s="924"/>
      <c r="AC118" s="924"/>
      <c r="AD118" s="924"/>
      <c r="AE118" s="925"/>
      <c r="AF118" s="926" t="s">
        <v>434</v>
      </c>
      <c r="AG118" s="924"/>
      <c r="AH118" s="924"/>
      <c r="AI118" s="924"/>
      <c r="AJ118" s="925"/>
      <c r="AK118" s="926" t="s">
        <v>307</v>
      </c>
      <c r="AL118" s="924"/>
      <c r="AM118" s="924"/>
      <c r="AN118" s="924"/>
      <c r="AO118" s="925"/>
      <c r="AP118" s="927" t="s">
        <v>435</v>
      </c>
      <c r="AQ118" s="928"/>
      <c r="AR118" s="928"/>
      <c r="AS118" s="928"/>
      <c r="AT118" s="929"/>
      <c r="AU118" s="960"/>
      <c r="AV118" s="961"/>
      <c r="AW118" s="961"/>
      <c r="AX118" s="961"/>
      <c r="AY118" s="961"/>
      <c r="AZ118" s="866" t="s">
        <v>468</v>
      </c>
      <c r="BA118" s="867"/>
      <c r="BB118" s="867"/>
      <c r="BC118" s="867"/>
      <c r="BD118" s="867"/>
      <c r="BE118" s="867"/>
      <c r="BF118" s="867"/>
      <c r="BG118" s="867"/>
      <c r="BH118" s="867"/>
      <c r="BI118" s="867"/>
      <c r="BJ118" s="867"/>
      <c r="BK118" s="867"/>
      <c r="BL118" s="867"/>
      <c r="BM118" s="867"/>
      <c r="BN118" s="867"/>
      <c r="BO118" s="867"/>
      <c r="BP118" s="868"/>
      <c r="BQ118" s="907" t="s">
        <v>444</v>
      </c>
      <c r="BR118" s="873"/>
      <c r="BS118" s="873"/>
      <c r="BT118" s="873"/>
      <c r="BU118" s="873"/>
      <c r="BV118" s="873" t="s">
        <v>181</v>
      </c>
      <c r="BW118" s="873"/>
      <c r="BX118" s="873"/>
      <c r="BY118" s="873"/>
      <c r="BZ118" s="873"/>
      <c r="CA118" s="873" t="s">
        <v>444</v>
      </c>
      <c r="CB118" s="873"/>
      <c r="CC118" s="873"/>
      <c r="CD118" s="873"/>
      <c r="CE118" s="873"/>
      <c r="CF118" s="903" t="s">
        <v>444</v>
      </c>
      <c r="CG118" s="904"/>
      <c r="CH118" s="904"/>
      <c r="CI118" s="904"/>
      <c r="CJ118" s="904"/>
      <c r="CK118" s="955"/>
      <c r="CL118" s="849"/>
      <c r="CM118" s="843" t="s">
        <v>469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181</v>
      </c>
      <c r="DH118" s="808"/>
      <c r="DI118" s="808"/>
      <c r="DJ118" s="808"/>
      <c r="DK118" s="809"/>
      <c r="DL118" s="810" t="s">
        <v>442</v>
      </c>
      <c r="DM118" s="808"/>
      <c r="DN118" s="808"/>
      <c r="DO118" s="808"/>
      <c r="DP118" s="809"/>
      <c r="DQ118" s="810" t="s">
        <v>444</v>
      </c>
      <c r="DR118" s="808"/>
      <c r="DS118" s="808"/>
      <c r="DT118" s="808"/>
      <c r="DU118" s="809"/>
      <c r="DV118" s="852" t="s">
        <v>444</v>
      </c>
      <c r="DW118" s="853"/>
      <c r="DX118" s="853"/>
      <c r="DY118" s="853"/>
      <c r="DZ118" s="854"/>
    </row>
    <row r="119" spans="1:130" s="226" customFormat="1" ht="26.25" customHeight="1" x14ac:dyDescent="0.15">
      <c r="A119" s="846" t="s">
        <v>439</v>
      </c>
      <c r="B119" s="847"/>
      <c r="C119" s="888" t="s">
        <v>440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444</v>
      </c>
      <c r="AB119" s="917"/>
      <c r="AC119" s="917"/>
      <c r="AD119" s="917"/>
      <c r="AE119" s="918"/>
      <c r="AF119" s="919" t="s">
        <v>181</v>
      </c>
      <c r="AG119" s="917"/>
      <c r="AH119" s="917"/>
      <c r="AI119" s="917"/>
      <c r="AJ119" s="918"/>
      <c r="AK119" s="919" t="s">
        <v>181</v>
      </c>
      <c r="AL119" s="917"/>
      <c r="AM119" s="917"/>
      <c r="AN119" s="917"/>
      <c r="AO119" s="918"/>
      <c r="AP119" s="920" t="s">
        <v>444</v>
      </c>
      <c r="AQ119" s="921"/>
      <c r="AR119" s="921"/>
      <c r="AS119" s="921"/>
      <c r="AT119" s="922"/>
      <c r="AU119" s="962"/>
      <c r="AV119" s="963"/>
      <c r="AW119" s="963"/>
      <c r="AX119" s="963"/>
      <c r="AY119" s="963"/>
      <c r="AZ119" s="247" t="s">
        <v>190</v>
      </c>
      <c r="BA119" s="247"/>
      <c r="BB119" s="247"/>
      <c r="BC119" s="247"/>
      <c r="BD119" s="247"/>
      <c r="BE119" s="247"/>
      <c r="BF119" s="247"/>
      <c r="BG119" s="247"/>
      <c r="BH119" s="247"/>
      <c r="BI119" s="247"/>
      <c r="BJ119" s="247"/>
      <c r="BK119" s="247"/>
      <c r="BL119" s="247"/>
      <c r="BM119" s="247"/>
      <c r="BN119" s="247"/>
      <c r="BO119" s="905" t="s">
        <v>470</v>
      </c>
      <c r="BP119" s="906"/>
      <c r="BQ119" s="907">
        <v>55300561</v>
      </c>
      <c r="BR119" s="873"/>
      <c r="BS119" s="873"/>
      <c r="BT119" s="873"/>
      <c r="BU119" s="873"/>
      <c r="BV119" s="873">
        <v>53092631</v>
      </c>
      <c r="BW119" s="873"/>
      <c r="BX119" s="873"/>
      <c r="BY119" s="873"/>
      <c r="BZ119" s="873"/>
      <c r="CA119" s="873">
        <v>50331230</v>
      </c>
      <c r="CB119" s="873"/>
      <c r="CC119" s="873"/>
      <c r="CD119" s="873"/>
      <c r="CE119" s="873"/>
      <c r="CF119" s="776"/>
      <c r="CG119" s="777"/>
      <c r="CH119" s="777"/>
      <c r="CI119" s="777"/>
      <c r="CJ119" s="862"/>
      <c r="CK119" s="956"/>
      <c r="CL119" s="851"/>
      <c r="CM119" s="866" t="s">
        <v>471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449</v>
      </c>
      <c r="DH119" s="792"/>
      <c r="DI119" s="792"/>
      <c r="DJ119" s="792"/>
      <c r="DK119" s="793"/>
      <c r="DL119" s="794" t="s">
        <v>444</v>
      </c>
      <c r="DM119" s="792"/>
      <c r="DN119" s="792"/>
      <c r="DO119" s="792"/>
      <c r="DP119" s="793"/>
      <c r="DQ119" s="794" t="s">
        <v>444</v>
      </c>
      <c r="DR119" s="792"/>
      <c r="DS119" s="792"/>
      <c r="DT119" s="792"/>
      <c r="DU119" s="793"/>
      <c r="DV119" s="876" t="s">
        <v>181</v>
      </c>
      <c r="DW119" s="877"/>
      <c r="DX119" s="877"/>
      <c r="DY119" s="877"/>
      <c r="DZ119" s="878"/>
    </row>
    <row r="120" spans="1:130" s="226" customFormat="1" ht="26.25" customHeight="1" x14ac:dyDescent="0.15">
      <c r="A120" s="848"/>
      <c r="B120" s="849"/>
      <c r="C120" s="843" t="s">
        <v>446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181</v>
      </c>
      <c r="AB120" s="808"/>
      <c r="AC120" s="808"/>
      <c r="AD120" s="808"/>
      <c r="AE120" s="809"/>
      <c r="AF120" s="810" t="s">
        <v>181</v>
      </c>
      <c r="AG120" s="808"/>
      <c r="AH120" s="808"/>
      <c r="AI120" s="808"/>
      <c r="AJ120" s="809"/>
      <c r="AK120" s="810" t="s">
        <v>444</v>
      </c>
      <c r="AL120" s="808"/>
      <c r="AM120" s="808"/>
      <c r="AN120" s="808"/>
      <c r="AO120" s="809"/>
      <c r="AP120" s="852" t="s">
        <v>181</v>
      </c>
      <c r="AQ120" s="853"/>
      <c r="AR120" s="853"/>
      <c r="AS120" s="853"/>
      <c r="AT120" s="854"/>
      <c r="AU120" s="908" t="s">
        <v>472</v>
      </c>
      <c r="AV120" s="909"/>
      <c r="AW120" s="909"/>
      <c r="AX120" s="909"/>
      <c r="AY120" s="910"/>
      <c r="AZ120" s="888" t="s">
        <v>473</v>
      </c>
      <c r="BA120" s="836"/>
      <c r="BB120" s="836"/>
      <c r="BC120" s="836"/>
      <c r="BD120" s="836"/>
      <c r="BE120" s="836"/>
      <c r="BF120" s="836"/>
      <c r="BG120" s="836"/>
      <c r="BH120" s="836"/>
      <c r="BI120" s="836"/>
      <c r="BJ120" s="836"/>
      <c r="BK120" s="836"/>
      <c r="BL120" s="836"/>
      <c r="BM120" s="836"/>
      <c r="BN120" s="836"/>
      <c r="BO120" s="836"/>
      <c r="BP120" s="837"/>
      <c r="BQ120" s="889">
        <v>20941175</v>
      </c>
      <c r="BR120" s="870"/>
      <c r="BS120" s="870"/>
      <c r="BT120" s="870"/>
      <c r="BU120" s="870"/>
      <c r="BV120" s="870">
        <v>21919543</v>
      </c>
      <c r="BW120" s="870"/>
      <c r="BX120" s="870"/>
      <c r="BY120" s="870"/>
      <c r="BZ120" s="870"/>
      <c r="CA120" s="870">
        <v>23899751</v>
      </c>
      <c r="CB120" s="870"/>
      <c r="CC120" s="870"/>
      <c r="CD120" s="870"/>
      <c r="CE120" s="870"/>
      <c r="CF120" s="894">
        <v>63.6</v>
      </c>
      <c r="CG120" s="895"/>
      <c r="CH120" s="895"/>
      <c r="CI120" s="895"/>
      <c r="CJ120" s="895"/>
      <c r="CK120" s="896" t="s">
        <v>474</v>
      </c>
      <c r="CL120" s="880"/>
      <c r="CM120" s="880"/>
      <c r="CN120" s="880"/>
      <c r="CO120" s="881"/>
      <c r="CP120" s="900" t="s">
        <v>411</v>
      </c>
      <c r="CQ120" s="901"/>
      <c r="CR120" s="901"/>
      <c r="CS120" s="901"/>
      <c r="CT120" s="901"/>
      <c r="CU120" s="901"/>
      <c r="CV120" s="901"/>
      <c r="CW120" s="901"/>
      <c r="CX120" s="901"/>
      <c r="CY120" s="901"/>
      <c r="CZ120" s="901"/>
      <c r="DA120" s="901"/>
      <c r="DB120" s="901"/>
      <c r="DC120" s="901"/>
      <c r="DD120" s="901"/>
      <c r="DE120" s="901"/>
      <c r="DF120" s="902"/>
      <c r="DG120" s="889">
        <v>9412980</v>
      </c>
      <c r="DH120" s="870"/>
      <c r="DI120" s="870"/>
      <c r="DJ120" s="870"/>
      <c r="DK120" s="870"/>
      <c r="DL120" s="870">
        <v>8431090</v>
      </c>
      <c r="DM120" s="870"/>
      <c r="DN120" s="870"/>
      <c r="DO120" s="870"/>
      <c r="DP120" s="870"/>
      <c r="DQ120" s="870">
        <v>7705973</v>
      </c>
      <c r="DR120" s="870"/>
      <c r="DS120" s="870"/>
      <c r="DT120" s="870"/>
      <c r="DU120" s="870"/>
      <c r="DV120" s="871">
        <v>20.5</v>
      </c>
      <c r="DW120" s="871"/>
      <c r="DX120" s="871"/>
      <c r="DY120" s="871"/>
      <c r="DZ120" s="872"/>
    </row>
    <row r="121" spans="1:130" s="226" customFormat="1" ht="26.25" customHeight="1" x14ac:dyDescent="0.15">
      <c r="A121" s="848"/>
      <c r="B121" s="849"/>
      <c r="C121" s="891" t="s">
        <v>475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181</v>
      </c>
      <c r="AB121" s="808"/>
      <c r="AC121" s="808"/>
      <c r="AD121" s="808"/>
      <c r="AE121" s="809"/>
      <c r="AF121" s="810" t="s">
        <v>181</v>
      </c>
      <c r="AG121" s="808"/>
      <c r="AH121" s="808"/>
      <c r="AI121" s="808"/>
      <c r="AJ121" s="809"/>
      <c r="AK121" s="810" t="s">
        <v>181</v>
      </c>
      <c r="AL121" s="808"/>
      <c r="AM121" s="808"/>
      <c r="AN121" s="808"/>
      <c r="AO121" s="809"/>
      <c r="AP121" s="852" t="s">
        <v>181</v>
      </c>
      <c r="AQ121" s="853"/>
      <c r="AR121" s="853"/>
      <c r="AS121" s="853"/>
      <c r="AT121" s="854"/>
      <c r="AU121" s="911"/>
      <c r="AV121" s="912"/>
      <c r="AW121" s="912"/>
      <c r="AX121" s="912"/>
      <c r="AY121" s="913"/>
      <c r="AZ121" s="843" t="s">
        <v>476</v>
      </c>
      <c r="BA121" s="780"/>
      <c r="BB121" s="780"/>
      <c r="BC121" s="780"/>
      <c r="BD121" s="780"/>
      <c r="BE121" s="780"/>
      <c r="BF121" s="780"/>
      <c r="BG121" s="780"/>
      <c r="BH121" s="780"/>
      <c r="BI121" s="780"/>
      <c r="BJ121" s="780"/>
      <c r="BK121" s="780"/>
      <c r="BL121" s="780"/>
      <c r="BM121" s="780"/>
      <c r="BN121" s="780"/>
      <c r="BO121" s="780"/>
      <c r="BP121" s="781"/>
      <c r="BQ121" s="844">
        <v>6409011</v>
      </c>
      <c r="BR121" s="845"/>
      <c r="BS121" s="845"/>
      <c r="BT121" s="845"/>
      <c r="BU121" s="845"/>
      <c r="BV121" s="845">
        <v>5925468</v>
      </c>
      <c r="BW121" s="845"/>
      <c r="BX121" s="845"/>
      <c r="BY121" s="845"/>
      <c r="BZ121" s="845"/>
      <c r="CA121" s="845">
        <v>5814293</v>
      </c>
      <c r="CB121" s="845"/>
      <c r="CC121" s="845"/>
      <c r="CD121" s="845"/>
      <c r="CE121" s="845"/>
      <c r="CF121" s="903">
        <v>15.5</v>
      </c>
      <c r="CG121" s="904"/>
      <c r="CH121" s="904"/>
      <c r="CI121" s="904"/>
      <c r="CJ121" s="904"/>
      <c r="CK121" s="897"/>
      <c r="CL121" s="883"/>
      <c r="CM121" s="883"/>
      <c r="CN121" s="883"/>
      <c r="CO121" s="884"/>
      <c r="CP121" s="863" t="s">
        <v>477</v>
      </c>
      <c r="CQ121" s="864"/>
      <c r="CR121" s="864"/>
      <c r="CS121" s="864"/>
      <c r="CT121" s="864"/>
      <c r="CU121" s="864"/>
      <c r="CV121" s="864"/>
      <c r="CW121" s="864"/>
      <c r="CX121" s="864"/>
      <c r="CY121" s="864"/>
      <c r="CZ121" s="864"/>
      <c r="DA121" s="864"/>
      <c r="DB121" s="864"/>
      <c r="DC121" s="864"/>
      <c r="DD121" s="864"/>
      <c r="DE121" s="864"/>
      <c r="DF121" s="865"/>
      <c r="DG121" s="844">
        <v>1218129</v>
      </c>
      <c r="DH121" s="845"/>
      <c r="DI121" s="845"/>
      <c r="DJ121" s="845"/>
      <c r="DK121" s="845"/>
      <c r="DL121" s="845">
        <v>1106863</v>
      </c>
      <c r="DM121" s="845"/>
      <c r="DN121" s="845"/>
      <c r="DO121" s="845"/>
      <c r="DP121" s="845"/>
      <c r="DQ121" s="845">
        <v>999942</v>
      </c>
      <c r="DR121" s="845"/>
      <c r="DS121" s="845"/>
      <c r="DT121" s="845"/>
      <c r="DU121" s="845"/>
      <c r="DV121" s="822">
        <v>2.7</v>
      </c>
      <c r="DW121" s="822"/>
      <c r="DX121" s="822"/>
      <c r="DY121" s="822"/>
      <c r="DZ121" s="823"/>
    </row>
    <row r="122" spans="1:130" s="226" customFormat="1" ht="26.25" customHeight="1" x14ac:dyDescent="0.15">
      <c r="A122" s="848"/>
      <c r="B122" s="849"/>
      <c r="C122" s="843" t="s">
        <v>458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444</v>
      </c>
      <c r="AB122" s="808"/>
      <c r="AC122" s="808"/>
      <c r="AD122" s="808"/>
      <c r="AE122" s="809"/>
      <c r="AF122" s="810" t="s">
        <v>181</v>
      </c>
      <c r="AG122" s="808"/>
      <c r="AH122" s="808"/>
      <c r="AI122" s="808"/>
      <c r="AJ122" s="809"/>
      <c r="AK122" s="810" t="s">
        <v>181</v>
      </c>
      <c r="AL122" s="808"/>
      <c r="AM122" s="808"/>
      <c r="AN122" s="808"/>
      <c r="AO122" s="809"/>
      <c r="AP122" s="852" t="s">
        <v>181</v>
      </c>
      <c r="AQ122" s="853"/>
      <c r="AR122" s="853"/>
      <c r="AS122" s="853"/>
      <c r="AT122" s="854"/>
      <c r="AU122" s="911"/>
      <c r="AV122" s="912"/>
      <c r="AW122" s="912"/>
      <c r="AX122" s="912"/>
      <c r="AY122" s="913"/>
      <c r="AZ122" s="866" t="s">
        <v>478</v>
      </c>
      <c r="BA122" s="867"/>
      <c r="BB122" s="867"/>
      <c r="BC122" s="867"/>
      <c r="BD122" s="867"/>
      <c r="BE122" s="867"/>
      <c r="BF122" s="867"/>
      <c r="BG122" s="867"/>
      <c r="BH122" s="867"/>
      <c r="BI122" s="867"/>
      <c r="BJ122" s="867"/>
      <c r="BK122" s="867"/>
      <c r="BL122" s="867"/>
      <c r="BM122" s="867"/>
      <c r="BN122" s="867"/>
      <c r="BO122" s="867"/>
      <c r="BP122" s="868"/>
      <c r="BQ122" s="907">
        <v>50494893</v>
      </c>
      <c r="BR122" s="873"/>
      <c r="BS122" s="873"/>
      <c r="BT122" s="873"/>
      <c r="BU122" s="873"/>
      <c r="BV122" s="873">
        <v>48961547</v>
      </c>
      <c r="BW122" s="873"/>
      <c r="BX122" s="873"/>
      <c r="BY122" s="873"/>
      <c r="BZ122" s="873"/>
      <c r="CA122" s="873">
        <v>49257111</v>
      </c>
      <c r="CB122" s="873"/>
      <c r="CC122" s="873"/>
      <c r="CD122" s="873"/>
      <c r="CE122" s="873"/>
      <c r="CF122" s="874">
        <v>131.19999999999999</v>
      </c>
      <c r="CG122" s="875"/>
      <c r="CH122" s="875"/>
      <c r="CI122" s="875"/>
      <c r="CJ122" s="875"/>
      <c r="CK122" s="897"/>
      <c r="CL122" s="883"/>
      <c r="CM122" s="883"/>
      <c r="CN122" s="883"/>
      <c r="CO122" s="884"/>
      <c r="CP122" s="863" t="s">
        <v>479</v>
      </c>
      <c r="CQ122" s="864"/>
      <c r="CR122" s="864"/>
      <c r="CS122" s="864"/>
      <c r="CT122" s="864"/>
      <c r="CU122" s="864"/>
      <c r="CV122" s="864"/>
      <c r="CW122" s="864"/>
      <c r="CX122" s="864"/>
      <c r="CY122" s="864"/>
      <c r="CZ122" s="864"/>
      <c r="DA122" s="864"/>
      <c r="DB122" s="864"/>
      <c r="DC122" s="864"/>
      <c r="DD122" s="864"/>
      <c r="DE122" s="864"/>
      <c r="DF122" s="865"/>
      <c r="DG122" s="844">
        <v>149789</v>
      </c>
      <c r="DH122" s="845"/>
      <c r="DI122" s="845"/>
      <c r="DJ122" s="845"/>
      <c r="DK122" s="845"/>
      <c r="DL122" s="845">
        <v>578840</v>
      </c>
      <c r="DM122" s="845"/>
      <c r="DN122" s="845"/>
      <c r="DO122" s="845"/>
      <c r="DP122" s="845"/>
      <c r="DQ122" s="845">
        <v>569977</v>
      </c>
      <c r="DR122" s="845"/>
      <c r="DS122" s="845"/>
      <c r="DT122" s="845"/>
      <c r="DU122" s="845"/>
      <c r="DV122" s="822">
        <v>1.5</v>
      </c>
      <c r="DW122" s="822"/>
      <c r="DX122" s="822"/>
      <c r="DY122" s="822"/>
      <c r="DZ122" s="823"/>
    </row>
    <row r="123" spans="1:130" s="226" customFormat="1" ht="26.25" customHeight="1" x14ac:dyDescent="0.15">
      <c r="A123" s="848"/>
      <c r="B123" s="849"/>
      <c r="C123" s="843" t="s">
        <v>464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181</v>
      </c>
      <c r="AB123" s="808"/>
      <c r="AC123" s="808"/>
      <c r="AD123" s="808"/>
      <c r="AE123" s="809"/>
      <c r="AF123" s="810" t="s">
        <v>181</v>
      </c>
      <c r="AG123" s="808"/>
      <c r="AH123" s="808"/>
      <c r="AI123" s="808"/>
      <c r="AJ123" s="809"/>
      <c r="AK123" s="810" t="s">
        <v>181</v>
      </c>
      <c r="AL123" s="808"/>
      <c r="AM123" s="808"/>
      <c r="AN123" s="808"/>
      <c r="AO123" s="809"/>
      <c r="AP123" s="852" t="s">
        <v>444</v>
      </c>
      <c r="AQ123" s="853"/>
      <c r="AR123" s="853"/>
      <c r="AS123" s="853"/>
      <c r="AT123" s="854"/>
      <c r="AU123" s="914"/>
      <c r="AV123" s="915"/>
      <c r="AW123" s="915"/>
      <c r="AX123" s="915"/>
      <c r="AY123" s="915"/>
      <c r="AZ123" s="247" t="s">
        <v>190</v>
      </c>
      <c r="BA123" s="247"/>
      <c r="BB123" s="247"/>
      <c r="BC123" s="247"/>
      <c r="BD123" s="247"/>
      <c r="BE123" s="247"/>
      <c r="BF123" s="247"/>
      <c r="BG123" s="247"/>
      <c r="BH123" s="247"/>
      <c r="BI123" s="247"/>
      <c r="BJ123" s="247"/>
      <c r="BK123" s="247"/>
      <c r="BL123" s="247"/>
      <c r="BM123" s="247"/>
      <c r="BN123" s="247"/>
      <c r="BO123" s="905" t="s">
        <v>480</v>
      </c>
      <c r="BP123" s="906"/>
      <c r="BQ123" s="860">
        <v>77845079</v>
      </c>
      <c r="BR123" s="861"/>
      <c r="BS123" s="861"/>
      <c r="BT123" s="861"/>
      <c r="BU123" s="861"/>
      <c r="BV123" s="861">
        <v>76806558</v>
      </c>
      <c r="BW123" s="861"/>
      <c r="BX123" s="861"/>
      <c r="BY123" s="861"/>
      <c r="BZ123" s="861"/>
      <c r="CA123" s="861">
        <v>78971155</v>
      </c>
      <c r="CB123" s="861"/>
      <c r="CC123" s="861"/>
      <c r="CD123" s="861"/>
      <c r="CE123" s="861"/>
      <c r="CF123" s="776"/>
      <c r="CG123" s="777"/>
      <c r="CH123" s="777"/>
      <c r="CI123" s="777"/>
      <c r="CJ123" s="862"/>
      <c r="CK123" s="897"/>
      <c r="CL123" s="883"/>
      <c r="CM123" s="883"/>
      <c r="CN123" s="883"/>
      <c r="CO123" s="884"/>
      <c r="CP123" s="863" t="s">
        <v>414</v>
      </c>
      <c r="CQ123" s="864"/>
      <c r="CR123" s="864"/>
      <c r="CS123" s="864"/>
      <c r="CT123" s="864"/>
      <c r="CU123" s="864"/>
      <c r="CV123" s="864"/>
      <c r="CW123" s="864"/>
      <c r="CX123" s="864"/>
      <c r="CY123" s="864"/>
      <c r="CZ123" s="864"/>
      <c r="DA123" s="864"/>
      <c r="DB123" s="864"/>
      <c r="DC123" s="864"/>
      <c r="DD123" s="864"/>
      <c r="DE123" s="864"/>
      <c r="DF123" s="865"/>
      <c r="DG123" s="807" t="s">
        <v>444</v>
      </c>
      <c r="DH123" s="808"/>
      <c r="DI123" s="808"/>
      <c r="DJ123" s="808"/>
      <c r="DK123" s="809"/>
      <c r="DL123" s="810" t="s">
        <v>444</v>
      </c>
      <c r="DM123" s="808"/>
      <c r="DN123" s="808"/>
      <c r="DO123" s="808"/>
      <c r="DP123" s="809"/>
      <c r="DQ123" s="810" t="s">
        <v>181</v>
      </c>
      <c r="DR123" s="808"/>
      <c r="DS123" s="808"/>
      <c r="DT123" s="808"/>
      <c r="DU123" s="809"/>
      <c r="DV123" s="852" t="s">
        <v>444</v>
      </c>
      <c r="DW123" s="853"/>
      <c r="DX123" s="853"/>
      <c r="DY123" s="853"/>
      <c r="DZ123" s="854"/>
    </row>
    <row r="124" spans="1:130" s="226" customFormat="1" ht="26.25" customHeight="1" thickBot="1" x14ac:dyDescent="0.2">
      <c r="A124" s="848"/>
      <c r="B124" s="849"/>
      <c r="C124" s="843" t="s">
        <v>467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181</v>
      </c>
      <c r="AB124" s="808"/>
      <c r="AC124" s="808"/>
      <c r="AD124" s="808"/>
      <c r="AE124" s="809"/>
      <c r="AF124" s="810" t="s">
        <v>444</v>
      </c>
      <c r="AG124" s="808"/>
      <c r="AH124" s="808"/>
      <c r="AI124" s="808"/>
      <c r="AJ124" s="809"/>
      <c r="AK124" s="810" t="s">
        <v>444</v>
      </c>
      <c r="AL124" s="808"/>
      <c r="AM124" s="808"/>
      <c r="AN124" s="808"/>
      <c r="AO124" s="809"/>
      <c r="AP124" s="852" t="s">
        <v>181</v>
      </c>
      <c r="AQ124" s="853"/>
      <c r="AR124" s="853"/>
      <c r="AS124" s="853"/>
      <c r="AT124" s="854"/>
      <c r="AU124" s="855" t="s">
        <v>481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181</v>
      </c>
      <c r="BR124" s="859"/>
      <c r="BS124" s="859"/>
      <c r="BT124" s="859"/>
      <c r="BU124" s="859"/>
      <c r="BV124" s="859" t="s">
        <v>444</v>
      </c>
      <c r="BW124" s="859"/>
      <c r="BX124" s="859"/>
      <c r="BY124" s="859"/>
      <c r="BZ124" s="859"/>
      <c r="CA124" s="859" t="s">
        <v>444</v>
      </c>
      <c r="CB124" s="859"/>
      <c r="CC124" s="859"/>
      <c r="CD124" s="859"/>
      <c r="CE124" s="859"/>
      <c r="CF124" s="754"/>
      <c r="CG124" s="755"/>
      <c r="CH124" s="755"/>
      <c r="CI124" s="755"/>
      <c r="CJ124" s="890"/>
      <c r="CK124" s="898"/>
      <c r="CL124" s="898"/>
      <c r="CM124" s="898"/>
      <c r="CN124" s="898"/>
      <c r="CO124" s="899"/>
      <c r="CP124" s="863" t="s">
        <v>482</v>
      </c>
      <c r="CQ124" s="864"/>
      <c r="CR124" s="864"/>
      <c r="CS124" s="864"/>
      <c r="CT124" s="864"/>
      <c r="CU124" s="864"/>
      <c r="CV124" s="864"/>
      <c r="CW124" s="864"/>
      <c r="CX124" s="864"/>
      <c r="CY124" s="864"/>
      <c r="CZ124" s="864"/>
      <c r="DA124" s="864"/>
      <c r="DB124" s="864"/>
      <c r="DC124" s="864"/>
      <c r="DD124" s="864"/>
      <c r="DE124" s="864"/>
      <c r="DF124" s="865"/>
      <c r="DG124" s="791" t="s">
        <v>444</v>
      </c>
      <c r="DH124" s="792"/>
      <c r="DI124" s="792"/>
      <c r="DJ124" s="792"/>
      <c r="DK124" s="793"/>
      <c r="DL124" s="794" t="s">
        <v>444</v>
      </c>
      <c r="DM124" s="792"/>
      <c r="DN124" s="792"/>
      <c r="DO124" s="792"/>
      <c r="DP124" s="793"/>
      <c r="DQ124" s="794" t="s">
        <v>444</v>
      </c>
      <c r="DR124" s="792"/>
      <c r="DS124" s="792"/>
      <c r="DT124" s="792"/>
      <c r="DU124" s="793"/>
      <c r="DV124" s="876" t="s">
        <v>444</v>
      </c>
      <c r="DW124" s="877"/>
      <c r="DX124" s="877"/>
      <c r="DY124" s="877"/>
      <c r="DZ124" s="878"/>
    </row>
    <row r="125" spans="1:130" s="226" customFormat="1" ht="26.25" customHeight="1" x14ac:dyDescent="0.15">
      <c r="A125" s="848"/>
      <c r="B125" s="849"/>
      <c r="C125" s="843" t="s">
        <v>469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449</v>
      </c>
      <c r="AB125" s="808"/>
      <c r="AC125" s="808"/>
      <c r="AD125" s="808"/>
      <c r="AE125" s="809"/>
      <c r="AF125" s="810" t="s">
        <v>181</v>
      </c>
      <c r="AG125" s="808"/>
      <c r="AH125" s="808"/>
      <c r="AI125" s="808"/>
      <c r="AJ125" s="809"/>
      <c r="AK125" s="810" t="s">
        <v>444</v>
      </c>
      <c r="AL125" s="808"/>
      <c r="AM125" s="808"/>
      <c r="AN125" s="808"/>
      <c r="AO125" s="809"/>
      <c r="AP125" s="852" t="s">
        <v>444</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483</v>
      </c>
      <c r="CL125" s="880"/>
      <c r="CM125" s="880"/>
      <c r="CN125" s="880"/>
      <c r="CO125" s="881"/>
      <c r="CP125" s="888" t="s">
        <v>484</v>
      </c>
      <c r="CQ125" s="836"/>
      <c r="CR125" s="836"/>
      <c r="CS125" s="836"/>
      <c r="CT125" s="836"/>
      <c r="CU125" s="836"/>
      <c r="CV125" s="836"/>
      <c r="CW125" s="836"/>
      <c r="CX125" s="836"/>
      <c r="CY125" s="836"/>
      <c r="CZ125" s="836"/>
      <c r="DA125" s="836"/>
      <c r="DB125" s="836"/>
      <c r="DC125" s="836"/>
      <c r="DD125" s="836"/>
      <c r="DE125" s="836"/>
      <c r="DF125" s="837"/>
      <c r="DG125" s="889" t="s">
        <v>181</v>
      </c>
      <c r="DH125" s="870"/>
      <c r="DI125" s="870"/>
      <c r="DJ125" s="870"/>
      <c r="DK125" s="870"/>
      <c r="DL125" s="870" t="s">
        <v>181</v>
      </c>
      <c r="DM125" s="870"/>
      <c r="DN125" s="870"/>
      <c r="DO125" s="870"/>
      <c r="DP125" s="870"/>
      <c r="DQ125" s="870" t="s">
        <v>181</v>
      </c>
      <c r="DR125" s="870"/>
      <c r="DS125" s="870"/>
      <c r="DT125" s="870"/>
      <c r="DU125" s="870"/>
      <c r="DV125" s="871" t="s">
        <v>444</v>
      </c>
      <c r="DW125" s="871"/>
      <c r="DX125" s="871"/>
      <c r="DY125" s="871"/>
      <c r="DZ125" s="872"/>
    </row>
    <row r="126" spans="1:130" s="226" customFormat="1" ht="26.25" customHeight="1" thickBot="1" x14ac:dyDescent="0.2">
      <c r="A126" s="848"/>
      <c r="B126" s="849"/>
      <c r="C126" s="843" t="s">
        <v>471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444</v>
      </c>
      <c r="AB126" s="808"/>
      <c r="AC126" s="808"/>
      <c r="AD126" s="808"/>
      <c r="AE126" s="809"/>
      <c r="AF126" s="810" t="s">
        <v>444</v>
      </c>
      <c r="AG126" s="808"/>
      <c r="AH126" s="808"/>
      <c r="AI126" s="808"/>
      <c r="AJ126" s="809"/>
      <c r="AK126" s="810" t="s">
        <v>181</v>
      </c>
      <c r="AL126" s="808"/>
      <c r="AM126" s="808"/>
      <c r="AN126" s="808"/>
      <c r="AO126" s="809"/>
      <c r="AP126" s="852" t="s">
        <v>444</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485</v>
      </c>
      <c r="CQ126" s="780"/>
      <c r="CR126" s="780"/>
      <c r="CS126" s="780"/>
      <c r="CT126" s="780"/>
      <c r="CU126" s="780"/>
      <c r="CV126" s="780"/>
      <c r="CW126" s="780"/>
      <c r="CX126" s="780"/>
      <c r="CY126" s="780"/>
      <c r="CZ126" s="780"/>
      <c r="DA126" s="780"/>
      <c r="DB126" s="780"/>
      <c r="DC126" s="780"/>
      <c r="DD126" s="780"/>
      <c r="DE126" s="780"/>
      <c r="DF126" s="781"/>
      <c r="DG126" s="844" t="s">
        <v>444</v>
      </c>
      <c r="DH126" s="845"/>
      <c r="DI126" s="845"/>
      <c r="DJ126" s="845"/>
      <c r="DK126" s="845"/>
      <c r="DL126" s="845" t="s">
        <v>444</v>
      </c>
      <c r="DM126" s="845"/>
      <c r="DN126" s="845"/>
      <c r="DO126" s="845"/>
      <c r="DP126" s="845"/>
      <c r="DQ126" s="845" t="s">
        <v>444</v>
      </c>
      <c r="DR126" s="845"/>
      <c r="DS126" s="845"/>
      <c r="DT126" s="845"/>
      <c r="DU126" s="845"/>
      <c r="DV126" s="822" t="s">
        <v>449</v>
      </c>
      <c r="DW126" s="822"/>
      <c r="DX126" s="822"/>
      <c r="DY126" s="822"/>
      <c r="DZ126" s="823"/>
    </row>
    <row r="127" spans="1:130" s="226" customFormat="1" ht="26.25" customHeight="1" x14ac:dyDescent="0.15">
      <c r="A127" s="850"/>
      <c r="B127" s="851"/>
      <c r="C127" s="866" t="s">
        <v>486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444</v>
      </c>
      <c r="AB127" s="808"/>
      <c r="AC127" s="808"/>
      <c r="AD127" s="808"/>
      <c r="AE127" s="809"/>
      <c r="AF127" s="810" t="s">
        <v>444</v>
      </c>
      <c r="AG127" s="808"/>
      <c r="AH127" s="808"/>
      <c r="AI127" s="808"/>
      <c r="AJ127" s="809"/>
      <c r="AK127" s="810" t="s">
        <v>181</v>
      </c>
      <c r="AL127" s="808"/>
      <c r="AM127" s="808"/>
      <c r="AN127" s="808"/>
      <c r="AO127" s="809"/>
      <c r="AP127" s="852" t="s">
        <v>444</v>
      </c>
      <c r="AQ127" s="853"/>
      <c r="AR127" s="853"/>
      <c r="AS127" s="853"/>
      <c r="AT127" s="854"/>
      <c r="AU127" s="228"/>
      <c r="AV127" s="228"/>
      <c r="AW127" s="228"/>
      <c r="AX127" s="869" t="s">
        <v>487</v>
      </c>
      <c r="AY127" s="840"/>
      <c r="AZ127" s="840"/>
      <c r="BA127" s="840"/>
      <c r="BB127" s="840"/>
      <c r="BC127" s="840"/>
      <c r="BD127" s="840"/>
      <c r="BE127" s="841"/>
      <c r="BF127" s="839" t="s">
        <v>488</v>
      </c>
      <c r="BG127" s="840"/>
      <c r="BH127" s="840"/>
      <c r="BI127" s="840"/>
      <c r="BJ127" s="840"/>
      <c r="BK127" s="840"/>
      <c r="BL127" s="841"/>
      <c r="BM127" s="839" t="s">
        <v>489</v>
      </c>
      <c r="BN127" s="840"/>
      <c r="BO127" s="840"/>
      <c r="BP127" s="840"/>
      <c r="BQ127" s="840"/>
      <c r="BR127" s="840"/>
      <c r="BS127" s="841"/>
      <c r="BT127" s="839" t="s">
        <v>490</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491</v>
      </c>
      <c r="CQ127" s="780"/>
      <c r="CR127" s="780"/>
      <c r="CS127" s="780"/>
      <c r="CT127" s="780"/>
      <c r="CU127" s="780"/>
      <c r="CV127" s="780"/>
      <c r="CW127" s="780"/>
      <c r="CX127" s="780"/>
      <c r="CY127" s="780"/>
      <c r="CZ127" s="780"/>
      <c r="DA127" s="780"/>
      <c r="DB127" s="780"/>
      <c r="DC127" s="780"/>
      <c r="DD127" s="780"/>
      <c r="DE127" s="780"/>
      <c r="DF127" s="781"/>
      <c r="DG127" s="844" t="s">
        <v>444</v>
      </c>
      <c r="DH127" s="845"/>
      <c r="DI127" s="845"/>
      <c r="DJ127" s="845"/>
      <c r="DK127" s="845"/>
      <c r="DL127" s="845" t="s">
        <v>444</v>
      </c>
      <c r="DM127" s="845"/>
      <c r="DN127" s="845"/>
      <c r="DO127" s="845"/>
      <c r="DP127" s="845"/>
      <c r="DQ127" s="845" t="s">
        <v>444</v>
      </c>
      <c r="DR127" s="845"/>
      <c r="DS127" s="845"/>
      <c r="DT127" s="845"/>
      <c r="DU127" s="845"/>
      <c r="DV127" s="822" t="s">
        <v>444</v>
      </c>
      <c r="DW127" s="822"/>
      <c r="DX127" s="822"/>
      <c r="DY127" s="822"/>
      <c r="DZ127" s="823"/>
    </row>
    <row r="128" spans="1:130" s="226" customFormat="1" ht="26.25" customHeight="1" thickBot="1" x14ac:dyDescent="0.2">
      <c r="A128" s="824" t="s">
        <v>492</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493</v>
      </c>
      <c r="X128" s="826"/>
      <c r="Y128" s="826"/>
      <c r="Z128" s="827"/>
      <c r="AA128" s="828">
        <v>696358</v>
      </c>
      <c r="AB128" s="829"/>
      <c r="AC128" s="829"/>
      <c r="AD128" s="829"/>
      <c r="AE128" s="830"/>
      <c r="AF128" s="831">
        <v>733268</v>
      </c>
      <c r="AG128" s="829"/>
      <c r="AH128" s="829"/>
      <c r="AI128" s="829"/>
      <c r="AJ128" s="830"/>
      <c r="AK128" s="831">
        <v>759423</v>
      </c>
      <c r="AL128" s="829"/>
      <c r="AM128" s="829"/>
      <c r="AN128" s="829"/>
      <c r="AO128" s="830"/>
      <c r="AP128" s="832"/>
      <c r="AQ128" s="833"/>
      <c r="AR128" s="833"/>
      <c r="AS128" s="833"/>
      <c r="AT128" s="834"/>
      <c r="AU128" s="228"/>
      <c r="AV128" s="228"/>
      <c r="AW128" s="228"/>
      <c r="AX128" s="835" t="s">
        <v>494</v>
      </c>
      <c r="AY128" s="836"/>
      <c r="AZ128" s="836"/>
      <c r="BA128" s="836"/>
      <c r="BB128" s="836"/>
      <c r="BC128" s="836"/>
      <c r="BD128" s="836"/>
      <c r="BE128" s="837"/>
      <c r="BF128" s="814" t="s">
        <v>444</v>
      </c>
      <c r="BG128" s="815"/>
      <c r="BH128" s="815"/>
      <c r="BI128" s="815"/>
      <c r="BJ128" s="815"/>
      <c r="BK128" s="815"/>
      <c r="BL128" s="838"/>
      <c r="BM128" s="814">
        <v>11.39</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495</v>
      </c>
      <c r="CQ128" s="758"/>
      <c r="CR128" s="758"/>
      <c r="CS128" s="758"/>
      <c r="CT128" s="758"/>
      <c r="CU128" s="758"/>
      <c r="CV128" s="758"/>
      <c r="CW128" s="758"/>
      <c r="CX128" s="758"/>
      <c r="CY128" s="758"/>
      <c r="CZ128" s="758"/>
      <c r="DA128" s="758"/>
      <c r="DB128" s="758"/>
      <c r="DC128" s="758"/>
      <c r="DD128" s="758"/>
      <c r="DE128" s="758"/>
      <c r="DF128" s="759"/>
      <c r="DG128" s="818">
        <v>9484</v>
      </c>
      <c r="DH128" s="819"/>
      <c r="DI128" s="819"/>
      <c r="DJ128" s="819"/>
      <c r="DK128" s="819"/>
      <c r="DL128" s="819">
        <v>5537</v>
      </c>
      <c r="DM128" s="819"/>
      <c r="DN128" s="819"/>
      <c r="DO128" s="819"/>
      <c r="DP128" s="819"/>
      <c r="DQ128" s="819">
        <v>1382</v>
      </c>
      <c r="DR128" s="819"/>
      <c r="DS128" s="819"/>
      <c r="DT128" s="819"/>
      <c r="DU128" s="819"/>
      <c r="DV128" s="820">
        <v>0</v>
      </c>
      <c r="DW128" s="820"/>
      <c r="DX128" s="820"/>
      <c r="DY128" s="820"/>
      <c r="DZ128" s="821"/>
    </row>
    <row r="129" spans="1:131" s="226" customFormat="1" ht="26.25" customHeight="1" x14ac:dyDescent="0.15">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496</v>
      </c>
      <c r="X129" s="805"/>
      <c r="Y129" s="805"/>
      <c r="Z129" s="806"/>
      <c r="AA129" s="807">
        <v>39964486</v>
      </c>
      <c r="AB129" s="808"/>
      <c r="AC129" s="808"/>
      <c r="AD129" s="808"/>
      <c r="AE129" s="809"/>
      <c r="AF129" s="810">
        <v>40894124</v>
      </c>
      <c r="AG129" s="808"/>
      <c r="AH129" s="808"/>
      <c r="AI129" s="808"/>
      <c r="AJ129" s="809"/>
      <c r="AK129" s="810">
        <v>42595905</v>
      </c>
      <c r="AL129" s="808"/>
      <c r="AM129" s="808"/>
      <c r="AN129" s="808"/>
      <c r="AO129" s="809"/>
      <c r="AP129" s="811"/>
      <c r="AQ129" s="812"/>
      <c r="AR129" s="812"/>
      <c r="AS129" s="812"/>
      <c r="AT129" s="813"/>
      <c r="AU129" s="229"/>
      <c r="AV129" s="229"/>
      <c r="AW129" s="229"/>
      <c r="AX129" s="779" t="s">
        <v>497</v>
      </c>
      <c r="AY129" s="780"/>
      <c r="AZ129" s="780"/>
      <c r="BA129" s="780"/>
      <c r="BB129" s="780"/>
      <c r="BC129" s="780"/>
      <c r="BD129" s="780"/>
      <c r="BE129" s="781"/>
      <c r="BF129" s="798" t="s">
        <v>444</v>
      </c>
      <c r="BG129" s="799"/>
      <c r="BH129" s="799"/>
      <c r="BI129" s="799"/>
      <c r="BJ129" s="799"/>
      <c r="BK129" s="799"/>
      <c r="BL129" s="800"/>
      <c r="BM129" s="798">
        <v>16.39</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499</v>
      </c>
      <c r="X130" s="805"/>
      <c r="Y130" s="805"/>
      <c r="Z130" s="806"/>
      <c r="AA130" s="807">
        <v>4881871</v>
      </c>
      <c r="AB130" s="808"/>
      <c r="AC130" s="808"/>
      <c r="AD130" s="808"/>
      <c r="AE130" s="809"/>
      <c r="AF130" s="810">
        <v>5003112</v>
      </c>
      <c r="AG130" s="808"/>
      <c r="AH130" s="808"/>
      <c r="AI130" s="808"/>
      <c r="AJ130" s="809"/>
      <c r="AK130" s="810">
        <v>5047165</v>
      </c>
      <c r="AL130" s="808"/>
      <c r="AM130" s="808"/>
      <c r="AN130" s="808"/>
      <c r="AO130" s="809"/>
      <c r="AP130" s="811"/>
      <c r="AQ130" s="812"/>
      <c r="AR130" s="812"/>
      <c r="AS130" s="812"/>
      <c r="AT130" s="813"/>
      <c r="AU130" s="229"/>
      <c r="AV130" s="229"/>
      <c r="AW130" s="229"/>
      <c r="AX130" s="779" t="s">
        <v>500</v>
      </c>
      <c r="AY130" s="780"/>
      <c r="AZ130" s="780"/>
      <c r="BA130" s="780"/>
      <c r="BB130" s="780"/>
      <c r="BC130" s="780"/>
      <c r="BD130" s="780"/>
      <c r="BE130" s="781"/>
      <c r="BF130" s="782">
        <v>-0.8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501</v>
      </c>
      <c r="X131" s="789"/>
      <c r="Y131" s="789"/>
      <c r="Z131" s="790"/>
      <c r="AA131" s="791">
        <v>35082615</v>
      </c>
      <c r="AB131" s="792"/>
      <c r="AC131" s="792"/>
      <c r="AD131" s="792"/>
      <c r="AE131" s="793"/>
      <c r="AF131" s="794">
        <v>35891012</v>
      </c>
      <c r="AG131" s="792"/>
      <c r="AH131" s="792"/>
      <c r="AI131" s="792"/>
      <c r="AJ131" s="793"/>
      <c r="AK131" s="794">
        <v>37548740</v>
      </c>
      <c r="AL131" s="792"/>
      <c r="AM131" s="792"/>
      <c r="AN131" s="792"/>
      <c r="AO131" s="793"/>
      <c r="AP131" s="795"/>
      <c r="AQ131" s="796"/>
      <c r="AR131" s="796"/>
      <c r="AS131" s="796"/>
      <c r="AT131" s="797"/>
      <c r="AU131" s="229"/>
      <c r="AV131" s="229"/>
      <c r="AW131" s="229"/>
      <c r="AX131" s="757" t="s">
        <v>502</v>
      </c>
      <c r="AY131" s="758"/>
      <c r="AZ131" s="758"/>
      <c r="BA131" s="758"/>
      <c r="BB131" s="758"/>
      <c r="BC131" s="758"/>
      <c r="BD131" s="758"/>
      <c r="BE131" s="759"/>
      <c r="BF131" s="760" t="s">
        <v>449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503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504</v>
      </c>
      <c r="W132" s="770"/>
      <c r="X132" s="770"/>
      <c r="Y132" s="770"/>
      <c r="Z132" s="771"/>
      <c r="AA132" s="772">
        <v>-0.31215175899999997</v>
      </c>
      <c r="AB132" s="773"/>
      <c r="AC132" s="773"/>
      <c r="AD132" s="773"/>
      <c r="AE132" s="774"/>
      <c r="AF132" s="775">
        <v>-0.634359377</v>
      </c>
      <c r="AG132" s="773"/>
      <c r="AH132" s="773"/>
      <c r="AI132" s="773"/>
      <c r="AJ132" s="774"/>
      <c r="AK132" s="775">
        <v>-1.5461983539999999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505</v>
      </c>
      <c r="W133" s="749"/>
      <c r="X133" s="749"/>
      <c r="Y133" s="749"/>
      <c r="Z133" s="750"/>
      <c r="AA133" s="751">
        <v>0.6</v>
      </c>
      <c r="AB133" s="752"/>
      <c r="AC133" s="752"/>
      <c r="AD133" s="752"/>
      <c r="AE133" s="753"/>
      <c r="AF133" s="751">
        <v>0</v>
      </c>
      <c r="AG133" s="752"/>
      <c r="AH133" s="752"/>
      <c r="AI133" s="752"/>
      <c r="AJ133" s="753"/>
      <c r="AK133" s="751">
        <v>-0.8</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iH1KSkwQS6cmCkykaa1KgDrt4CKi+Iq0tPaBo8gydFGUqH6rQS7l2R9jLp2Imox6maBZ9i2G99PiqcNYkiWCQ==" saltValue="lLqfV02Rw0Xu4m8n7+aW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23" sqref="B2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1"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Y+h3eaesyIrjIeK1Fzm0fjurBqQuVAe3dFg4nKQKO3Mz0J+HZk5x6Fc4WiViZF4hcNCrvkY8HvKNp8IWEf9Vg==" saltValue="pSXhneo5DYuYea5szpITw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514</v>
      </c>
      <c r="AL9" s="1159"/>
      <c r="AM9" s="1159"/>
      <c r="AN9" s="1160"/>
      <c r="AO9" s="277">
        <v>12563090</v>
      </c>
      <c r="AP9" s="277">
        <v>64818</v>
      </c>
      <c r="AQ9" s="278">
        <v>63241</v>
      </c>
      <c r="AR9" s="279">
        <v>2.5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515</v>
      </c>
      <c r="AL10" s="1159"/>
      <c r="AM10" s="1159"/>
      <c r="AN10" s="1160"/>
      <c r="AO10" s="280">
        <v>118219</v>
      </c>
      <c r="AP10" s="280">
        <v>610</v>
      </c>
      <c r="AQ10" s="281">
        <v>2237</v>
      </c>
      <c r="AR10" s="282">
        <v>-72.7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516</v>
      </c>
      <c r="AL11" s="1159"/>
      <c r="AM11" s="1159"/>
      <c r="AN11" s="1160"/>
      <c r="AO11" s="280" t="s">
        <v>517</v>
      </c>
      <c r="AP11" s="280" t="s">
        <v>517</v>
      </c>
      <c r="AQ11" s="281">
        <v>1750</v>
      </c>
      <c r="AR11" s="282" t="s">
        <v>517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518</v>
      </c>
      <c r="AL12" s="1159"/>
      <c r="AM12" s="1159"/>
      <c r="AN12" s="1160"/>
      <c r="AO12" s="280" t="s">
        <v>517</v>
      </c>
      <c r="AP12" s="280" t="s">
        <v>517</v>
      </c>
      <c r="AQ12" s="281">
        <v>30</v>
      </c>
      <c r="AR12" s="282" t="s">
        <v>517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519</v>
      </c>
      <c r="AL13" s="1159"/>
      <c r="AM13" s="1159"/>
      <c r="AN13" s="1160"/>
      <c r="AO13" s="280">
        <v>435165</v>
      </c>
      <c r="AP13" s="280">
        <v>2245</v>
      </c>
      <c r="AQ13" s="281">
        <v>1645</v>
      </c>
      <c r="AR13" s="282">
        <v>36.5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520</v>
      </c>
      <c r="AL14" s="1159"/>
      <c r="AM14" s="1159"/>
      <c r="AN14" s="1160"/>
      <c r="AO14" s="280">
        <v>291339</v>
      </c>
      <c r="AP14" s="280">
        <v>1503</v>
      </c>
      <c r="AQ14" s="281">
        <v>1253</v>
      </c>
      <c r="AR14" s="282">
        <v>20</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521</v>
      </c>
      <c r="AL15" s="1162"/>
      <c r="AM15" s="1162"/>
      <c r="AN15" s="1163"/>
      <c r="AO15" s="280">
        <v>-1125550</v>
      </c>
      <c r="AP15" s="280">
        <v>-5807</v>
      </c>
      <c r="AQ15" s="281">
        <v>-3723</v>
      </c>
      <c r="AR15" s="282">
        <v>56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190</v>
      </c>
      <c r="AL16" s="1162"/>
      <c r="AM16" s="1162"/>
      <c r="AN16" s="1163"/>
      <c r="AO16" s="280">
        <v>12282263</v>
      </c>
      <c r="AP16" s="280">
        <v>63369</v>
      </c>
      <c r="AQ16" s="281">
        <v>66432</v>
      </c>
      <c r="AR16" s="282">
        <v>-4.5999999999999996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526</v>
      </c>
      <c r="AL21" s="1165"/>
      <c r="AM21" s="1165"/>
      <c r="AN21" s="1166"/>
      <c r="AO21" s="293">
        <v>6.3</v>
      </c>
      <c r="AP21" s="294">
        <v>6.41</v>
      </c>
      <c r="AQ21" s="295">
        <v>-0.11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527</v>
      </c>
      <c r="AL22" s="1165"/>
      <c r="AM22" s="1165"/>
      <c r="AN22" s="1166"/>
      <c r="AO22" s="298">
        <v>101</v>
      </c>
      <c r="AP22" s="299">
        <v>99.7</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528</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531</v>
      </c>
      <c r="AL32" s="1149"/>
      <c r="AM32" s="1149"/>
      <c r="AN32" s="1150"/>
      <c r="AO32" s="308">
        <v>4224208</v>
      </c>
      <c r="AP32" s="308">
        <v>21794</v>
      </c>
      <c r="AQ32" s="309">
        <v>30006</v>
      </c>
      <c r="AR32" s="310">
        <v>-27.4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532</v>
      </c>
      <c r="AL33" s="1149"/>
      <c r="AM33" s="1149"/>
      <c r="AN33" s="1150"/>
      <c r="AO33" s="308" t="s">
        <v>517</v>
      </c>
      <c r="AP33" s="308" t="s">
        <v>517</v>
      </c>
      <c r="AQ33" s="309" t="s">
        <v>517</v>
      </c>
      <c r="AR33" s="310" t="s">
        <v>517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533</v>
      </c>
      <c r="AL34" s="1149"/>
      <c r="AM34" s="1149"/>
      <c r="AN34" s="1150"/>
      <c r="AO34" s="308" t="s">
        <v>517</v>
      </c>
      <c r="AP34" s="308" t="s">
        <v>517</v>
      </c>
      <c r="AQ34" s="309">
        <v>25</v>
      </c>
      <c r="AR34" s="310" t="s">
        <v>517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534</v>
      </c>
      <c r="AL35" s="1149"/>
      <c r="AM35" s="1149"/>
      <c r="AN35" s="1150"/>
      <c r="AO35" s="308">
        <v>927312</v>
      </c>
      <c r="AP35" s="308">
        <v>4784</v>
      </c>
      <c r="AQ35" s="309">
        <v>7870</v>
      </c>
      <c r="AR35" s="310">
        <v>-39.200000000000003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535</v>
      </c>
      <c r="AL36" s="1149"/>
      <c r="AM36" s="1149"/>
      <c r="AN36" s="1150"/>
      <c r="AO36" s="308">
        <v>74490</v>
      </c>
      <c r="AP36" s="308">
        <v>384</v>
      </c>
      <c r="AQ36" s="309">
        <v>526</v>
      </c>
      <c r="AR36" s="310">
        <v>-27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536</v>
      </c>
      <c r="AL37" s="1149"/>
      <c r="AM37" s="1149"/>
      <c r="AN37" s="1150"/>
      <c r="AO37" s="308" t="s">
        <v>517</v>
      </c>
      <c r="AP37" s="308" t="s">
        <v>517</v>
      </c>
      <c r="AQ37" s="309">
        <v>821</v>
      </c>
      <c r="AR37" s="310" t="s">
        <v>517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537</v>
      </c>
      <c r="AL38" s="1152"/>
      <c r="AM38" s="1152"/>
      <c r="AN38" s="1153"/>
      <c r="AO38" s="311" t="s">
        <v>517</v>
      </c>
      <c r="AP38" s="311" t="s">
        <v>517</v>
      </c>
      <c r="AQ38" s="312">
        <v>0</v>
      </c>
      <c r="AR38" s="300" t="s">
        <v>517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538</v>
      </c>
      <c r="AL39" s="1152"/>
      <c r="AM39" s="1152"/>
      <c r="AN39" s="1153"/>
      <c r="AO39" s="308">
        <v>-759423</v>
      </c>
      <c r="AP39" s="308">
        <v>-3918</v>
      </c>
      <c r="AQ39" s="309">
        <v>-7309</v>
      </c>
      <c r="AR39" s="310">
        <v>-46.4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539</v>
      </c>
      <c r="AL40" s="1149"/>
      <c r="AM40" s="1149"/>
      <c r="AN40" s="1150"/>
      <c r="AO40" s="308">
        <v>-5047165</v>
      </c>
      <c r="AP40" s="308">
        <v>-26040</v>
      </c>
      <c r="AQ40" s="309">
        <v>-24731</v>
      </c>
      <c r="AR40" s="310">
        <v>5.3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300</v>
      </c>
      <c r="AL41" s="1155"/>
      <c r="AM41" s="1155"/>
      <c r="AN41" s="1156"/>
      <c r="AO41" s="308">
        <v>-580578</v>
      </c>
      <c r="AP41" s="308">
        <v>-2995</v>
      </c>
      <c r="AQ41" s="309">
        <v>7208</v>
      </c>
      <c r="AR41" s="310">
        <v>-141.6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509</v>
      </c>
      <c r="AN49" s="1143" t="s">
        <v>543</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5340407</v>
      </c>
      <c r="AN51" s="330">
        <v>26856</v>
      </c>
      <c r="AO51" s="331">
        <v>4.0999999999999996</v>
      </c>
      <c r="AP51" s="332">
        <v>45426</v>
      </c>
      <c r="AQ51" s="333">
        <v>6.7</v>
      </c>
      <c r="AR51" s="334">
        <v>-2.6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3359938</v>
      </c>
      <c r="AN52" s="338">
        <v>16897</v>
      </c>
      <c r="AO52" s="339">
        <v>8.5</v>
      </c>
      <c r="AP52" s="340">
        <v>24508</v>
      </c>
      <c r="AQ52" s="341">
        <v>0.6</v>
      </c>
      <c r="AR52" s="342">
        <v>7.9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6097864</v>
      </c>
      <c r="AN53" s="330">
        <v>30839</v>
      </c>
      <c r="AO53" s="331">
        <v>14.8</v>
      </c>
      <c r="AP53" s="332">
        <v>45022</v>
      </c>
      <c r="AQ53" s="333">
        <v>-0.9</v>
      </c>
      <c r="AR53" s="334">
        <v>15.7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4096700</v>
      </c>
      <c r="AN54" s="338">
        <v>20719</v>
      </c>
      <c r="AO54" s="339">
        <v>22.6</v>
      </c>
      <c r="AP54" s="340">
        <v>25247</v>
      </c>
      <c r="AQ54" s="341">
        <v>3</v>
      </c>
      <c r="AR54" s="342">
        <v>19.600000000000001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4613637</v>
      </c>
      <c r="AN55" s="330">
        <v>23440</v>
      </c>
      <c r="AO55" s="331">
        <v>-24</v>
      </c>
      <c r="AP55" s="332">
        <v>46035</v>
      </c>
      <c r="AQ55" s="333">
        <v>2.2999999999999998</v>
      </c>
      <c r="AR55" s="334">
        <v>-26.3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2495850</v>
      </c>
      <c r="AN56" s="338">
        <v>12680</v>
      </c>
      <c r="AO56" s="339">
        <v>-38.799999999999997</v>
      </c>
      <c r="AP56" s="340">
        <v>25158</v>
      </c>
      <c r="AQ56" s="341">
        <v>-0.4</v>
      </c>
      <c r="AR56" s="342">
        <v>-38.4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5906416</v>
      </c>
      <c r="AN57" s="330">
        <v>30226</v>
      </c>
      <c r="AO57" s="331">
        <v>29</v>
      </c>
      <c r="AP57" s="332">
        <v>43261</v>
      </c>
      <c r="AQ57" s="333">
        <v>-6</v>
      </c>
      <c r="AR57" s="334">
        <v>35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3186763</v>
      </c>
      <c r="AN58" s="338">
        <v>16308</v>
      </c>
      <c r="AO58" s="339">
        <v>28.6</v>
      </c>
      <c r="AP58" s="340">
        <v>24721</v>
      </c>
      <c r="AQ58" s="341">
        <v>-1.7</v>
      </c>
      <c r="AR58" s="342">
        <v>30.3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4954680</v>
      </c>
      <c r="AN59" s="330">
        <v>25563</v>
      </c>
      <c r="AO59" s="331">
        <v>-15.4</v>
      </c>
      <c r="AP59" s="332">
        <v>40626</v>
      </c>
      <c r="AQ59" s="333">
        <v>-6.1</v>
      </c>
      <c r="AR59" s="334">
        <v>-9.3000000000000007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2596731</v>
      </c>
      <c r="AN60" s="338">
        <v>13398</v>
      </c>
      <c r="AO60" s="339">
        <v>-17.8</v>
      </c>
      <c r="AP60" s="340">
        <v>24279</v>
      </c>
      <c r="AQ60" s="341">
        <v>-1.8</v>
      </c>
      <c r="AR60" s="342">
        <v>-16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5382601</v>
      </c>
      <c r="AN61" s="345">
        <v>27385</v>
      </c>
      <c r="AO61" s="346">
        <v>1.7</v>
      </c>
      <c r="AP61" s="347">
        <v>44074</v>
      </c>
      <c r="AQ61" s="348">
        <v>-0.8</v>
      </c>
      <c r="AR61" s="334">
        <v>2.5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3147196</v>
      </c>
      <c r="AN62" s="338">
        <v>16000</v>
      </c>
      <c r="AO62" s="339">
        <v>0.6</v>
      </c>
      <c r="AP62" s="340">
        <v>24783</v>
      </c>
      <c r="AQ62" s="341">
        <v>-0.1</v>
      </c>
      <c r="AR62" s="342">
        <v>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nK74ELByqXOXfKNDTJLSnsU+Tn7pDuAco1K7TzRjqtk857hFxfQtqibhYmCpIBXCxD5sJWlEnbgMLZwQ5dByw==" saltValue="I/GHBkz3ZsvGhjJwNz6O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E71" sqref="AE71"/>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woOzoyfs87FisiCUZTSPuU4IGVvKmWZVLdRWGTWSVbUA1+wSN+702xnQgAG+kFPq7z+ze1ONv4YYCtBlTzkRQA==" saltValue="vL4+rS9znszXfhJr9IT3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pQR1/6z/Hs+ixJad5fQcP7g1NgcnJZiUMP2a+BUS/JIPgtVmovNVzRil9n9pkF008qMb5q+BClKK48w3/XofBQ==" saltValue="EjhWmepm7A0f9a0YDNBK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9" zoomScale="75" zoomScaleNormal="75"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18.559999999999999</v>
      </c>
      <c r="G47" s="12">
        <v>23.72</v>
      </c>
      <c r="H47" s="12">
        <v>23.01</v>
      </c>
      <c r="I47" s="12">
        <v>24.23</v>
      </c>
      <c r="J47" s="13">
        <v>27.61</v>
      </c>
    </row>
    <row r="48" spans="2:10" ht="57.75" customHeight="1" x14ac:dyDescent="0.15">
      <c r="B48" s="14"/>
      <c r="C48" s="1169" t="s">
        <v>4</v>
      </c>
      <c r="D48" s="1169"/>
      <c r="E48" s="1170"/>
      <c r="F48" s="15">
        <v>15.43</v>
      </c>
      <c r="G48" s="16">
        <v>11.93</v>
      </c>
      <c r="H48" s="16">
        <v>13.07</v>
      </c>
      <c r="I48" s="16">
        <v>13.32</v>
      </c>
      <c r="J48" s="17">
        <v>14.75</v>
      </c>
    </row>
    <row r="49" spans="2:10" ht="57.75" customHeight="1" thickBot="1" x14ac:dyDescent="0.2">
      <c r="B49" s="18"/>
      <c r="C49" s="1171" t="s">
        <v>5</v>
      </c>
      <c r="D49" s="1171"/>
      <c r="E49" s="1172"/>
      <c r="F49" s="19">
        <v>3.47</v>
      </c>
      <c r="G49" s="20">
        <v>1.85</v>
      </c>
      <c r="H49" s="20">
        <v>0.47</v>
      </c>
      <c r="I49" s="20">
        <v>2.2999999999999998</v>
      </c>
      <c r="J49" s="21">
        <v>6.3</v>
      </c>
    </row>
    <row r="50" spans="2:10" x14ac:dyDescent="0.15"/>
  </sheetData>
  <sheetProtection algorithmName="SHA-512" hashValue="pHH8aXPsYsj/f86gvZ5tnLemAr7kzPnH07VRpTk9T+60NknbrPqjV8M8pT949HD7ECykHD2UiNamRRCqqzFp/w==" saltValue="coN/kckMeHm9k7taml3S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熊谷市役所</cp:lastModifiedBy>
  <cp:lastPrinted>2023-03-08T05:03:06Z</cp:lastPrinted>
  <dcterms:created xsi:type="dcterms:W3CDTF">2023-02-20T04:25:27Z</dcterms:created>
  <dcterms:modified xsi:type="dcterms:W3CDTF">2023-10-02T00:58:07Z</dcterms:modified>
  <cp:category/>
</cp:coreProperties>
</file>