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mc:AlternateContent xmlns:mc="http://schemas.openxmlformats.org/markup-compatibility/2006">
    <mc:Choice Requires="x15">
      <x15ac:absPath xmlns:x15ac="http://schemas.microsoft.com/office/spreadsheetml/2010/11/ac" url="\\172.16.254.114\kwgshare\財政課\04／財政課\02-3／庶務（庁内外通知等、文書保存関連）\1-2／庁外文書（依頼・照会）\■国：財政状況資料集\10／R04\R3年度分（2回目）\結合\"/>
    </mc:Choice>
  </mc:AlternateContent>
  <xr:revisionPtr revIDLastSave="0" documentId="13_ncr:1_{45AF8330-EF1E-4FBF-90B6-D83376BDAD0F}" xr6:coauthVersionLast="36" xr6:coauthVersionMax="36" xr10:uidLastSave="{00000000-0000-0000-0000-000000000000}"/>
  <bookViews>
    <workbookView xWindow="0" yWindow="0" windowWidth="20490" windowHeight="670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C37" i="10"/>
  <c r="BE36" i="10"/>
  <c r="AM36" i="10"/>
  <c r="BE35" i="10"/>
  <c r="C34" i="10"/>
  <c r="C35" i="10" l="1"/>
  <c r="C36"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c r="BW34" i="10" s="1"/>
  <c r="BW35" i="10" s="1"/>
  <c r="BW36" i="10" s="1"/>
  <c r="BW37" i="10" s="1"/>
  <c r="CO34" i="10" l="1"/>
  <c r="CO35" i="10" s="1"/>
  <c r="CO36" i="10" s="1"/>
  <c r="CO37" i="10" s="1"/>
  <c r="CO38" i="10" s="1"/>
</calcChain>
</file>

<file path=xl/sharedStrings.xml><?xml version="1.0" encoding="utf-8"?>
<sst xmlns="http://schemas.openxmlformats.org/spreadsheetml/2006/main" count="1060" uniqueCount="606">
  <si>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</si>
  <si>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</si>
  <si>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</si>
  <si>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</si>
  <si>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</si>
  <si>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</si>
  <si>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</si>
  <si>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</si>
  <si>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</si>
  <si>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</si>
  <si>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</si>
  <si>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</si>
  <si>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</si>
  <si>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</si>
  <si>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</si>
  <si>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</si>
  <si>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</si>
  <si>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</si>
  <si>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</si>
  <si>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</si>
  <si>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</si>
  <si>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</si>
  <si>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</si>
  <si>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</si>
  <si>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</si>
  <si>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</si>
  <si>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</si>
  <si>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</si>
  <si>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</si>
  <si>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</si>
  <si>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</si>
  <si>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</si>
  <si>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</si>
  <si>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</si>
  <si>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</si>
  <si>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</si>
  <si>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</si>
  <si>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</si>
  <si>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</si>
  <si>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</si>
  <si>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</si>
  <si>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</si>
  <si>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</si>
  <si>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</si>
  <si>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</si>
  <si>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</si>
  <si>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</si>
  <si>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</si>
  <si>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</si>
  <si>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</si>
  <si>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</si>
  <si>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</si>
  <si>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</si>
  <si>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</si>
  <si>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</si>
  <si>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</si>
  <si>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</si>
  <si>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</si>
  <si>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</si>
  <si>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</si>
  <si>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</si>
  <si>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</si>
  <si>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</si>
  <si>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</si>
  <si>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</si>
  <si>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</si>
  <si>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</si>
  <si>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</si>
  <si>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</si>
  <si>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</si>
  <si>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</si>
  <si>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</si>
  <si>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</si>
  <si>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</si>
  <si>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</si>
  <si>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</si>
  <si>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</si>
  <si>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</si>
  <si>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</si>
  <si>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</si>
  <si>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</si>
  <si>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</si>
  <si>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</si>
  <si>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</si>
  <si>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</si>
  <si>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</si>
  <si>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</si>
  <si>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</si>
  <si>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</si>
  <si>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</si>
  <si>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</si>
  <si>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</si>
  <si>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</si>
  <si>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</si>
  <si>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</si>
  <si>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</si>
  <si>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</si>
  <si>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川越市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</si>
  <si>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</si>
  <si>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</si>
  <si>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</si>
  <si>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</si>
  <si>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</si>
  <si>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</si>
  <si>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</si>
  <si>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</si>
  <si>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</si>
  <si>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</si>
  <si>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</si>
  <si>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</si>
  <si>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</si>
  <si>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</si>
  <si>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</si>
  <si>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</si>
  <si>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</si>
  <si>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</si>
  <si>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</si>
  <si>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</si>
  <si>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</si>
  <si>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</si>
  <si>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</si>
  <si>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</si>
  <si>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</si>
  <si>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</si>
  <si>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</si>
  <si>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</si>
  <si>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</si>
  <si>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</si>
  <si>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</si>
  <si>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</si>
  <si>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</si>
  <si>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</si>
  <si>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</si>
  <si>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</si>
  <si>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</si>
  <si>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</si>
  <si>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</si>
  <si>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</si>
  <si>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</si>
  <si>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</si>
  <si>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</si>
  <si>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</si>
  <si>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</si>
  <si>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</si>
  <si>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</si>
  <si>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</si>
  <si>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</si>
  <si>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</si>
  <si>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</si>
  <si>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</si>
  <si>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</si>
  <si>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</si>
  <si>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</si>
  <si>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</si>
  <si>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</si>
  <si>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</si>
  <si>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</si>
  <si>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</si>
  <si>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</si>
  <si>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</si>
  <si>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</si>
  <si>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</si>
  <si>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</si>
  <si>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</si>
  <si>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</si>
  <si>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</si>
  <si>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</si>
  <si>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</si>
  <si>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</si>
  <si>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</si>
  <si>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</si>
  <si>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</si>
  <si>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</si>
  <si>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</si>
  <si>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</si>
  <si>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</si>
  <si>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</si>
  <si>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</si>
  <si>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</si>
  <si>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</si>
  <si>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</si>
  <si>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</si>
  <si>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</si>
  <si>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</si>
  <si>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</si>
  <si>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</si>
  <si>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</si>
  <si>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</si>
  <si>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</si>
  <si>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</si>
  <si>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</si>
  <si>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</si>
  <si>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</si>
  <si>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</si>
  <si>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</si>
  <si>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</si>
  <si>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</si>
  <si>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</si>
  <si>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</si>
  <si>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</si>
  <si>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</si>
  <si>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</si>
  <si>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</si>
  <si>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</si>
  <si>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</si>
  <si>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</si>
  <si>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</si>
  <si>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</si>
  <si>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</si>
  <si>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</si>
  <si>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</si>
  <si>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</si>
  <si>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区分</t>
  </si>
  <si>
    <t>地方税</t>
  </si>
  <si>
    <t>普通税</t>
    <rPh sb="0" eb="2">
      <t>フツウ</t>
    </rPh>
    <rPh sb="2" eb="3">
      <t>ゼイ</t>
    </rPh>
    <phoneticPr fontId="24"/>
  </si>
  <si>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</si>
  <si>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</si>
  <si>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</si>
  <si>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</si>
  <si>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</si>
  <si>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</si>
  <si>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</si>
  <si>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</si>
  <si>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</si>
  <si>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</si>
  <si>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</si>
  <si>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</si>
  <si>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</si>
  <si>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</si>
  <si>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</si>
  <si>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</si>
  <si>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</si>
  <si>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</si>
  <si>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</si>
  <si>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</si>
  <si>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</si>
  <si>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</si>
  <si>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</si>
  <si>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</si>
  <si>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</si>
  <si>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</si>
  <si>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地方交付税</t>
  </si>
  <si>
    <t>決算額</t>
  </si>
  <si>
    <t>経常経費充当一般財源等</t>
  </si>
  <si>
    <t>経常収支比率</t>
    <rPh sb="0" eb="2">
      <t>ケイジョウ</t>
    </rPh>
    <rPh sb="2" eb="4">
      <t>シュウシ</t>
    </rPh>
    <rPh sb="4" eb="6">
      <t>ヒリツ</t>
    </rPh>
    <phoneticPr fontId="20"/>
  </si>
  <si>
    <t>旧法による税</t>
  </si>
  <si>
    <t>合計</t>
  </si>
  <si>
    <t>分担金・負担金</t>
  </si>
  <si>
    <t>使用料</t>
  </si>
  <si>
    <t>令和3年度</t>
    <rPh sb="0" eb="2">
      <t>レイワ</t>
    </rPh>
    <rPh sb="3" eb="5">
      <t>ネンド</t>
    </rPh>
    <phoneticPr fontId="5"/>
  </si>
  <si>
    <t>手数料</t>
  </si>
  <si>
    <t>国庫支出金</t>
  </si>
  <si>
    <t>国有提供交付金(特別区財調交付金)</t>
  </si>
  <si>
    <t>都道府県支出金</t>
  </si>
  <si>
    <t>財産収入</t>
  </si>
  <si>
    <t>寄附金</t>
  </si>
  <si>
    <t>繰入金</t>
  </si>
  <si>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</si>
  <si>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</si>
  <si>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</si>
  <si>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</si>
  <si>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</si>
  <si>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</si>
  <si>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(2)各会計、関係団体の財政状況及び健全化判断比率（市町村）</t>
    <rPh sb="26" eb="29">
      <t>シチョウソン</t>
    </rPh>
    <phoneticPr fontId="5"/>
  </si>
  <si>
    <t>令和3年度</t>
  </si>
  <si>
    <t>埼玉県川越市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</si>
  <si>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</si>
  <si>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</si>
  <si>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</si>
  <si>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</si>
  <si>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</si>
  <si>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</si>
  <si>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</si>
  <si>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</si>
  <si>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</si>
  <si>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</si>
  <si>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</si>
  <si>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</si>
  <si>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</si>
  <si>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</si>
  <si>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</si>
  <si>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</si>
  <si>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</si>
  <si>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</si>
  <si>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</si>
  <si>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</si>
  <si>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歯科診療事業特別会計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</si>
  <si>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</si>
  <si>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</si>
  <si>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</si>
  <si>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</si>
  <si>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</si>
  <si>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</si>
  <si>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</si>
  <si>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</si>
  <si>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</si>
  <si>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</si>
  <si>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</si>
  <si>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</si>
  <si>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</si>
  <si>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</si>
  <si>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</si>
  <si>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</si>
  <si>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</si>
  <si>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</si>
  <si>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川越駅東口公共地下駐車場事業特別会計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</si>
  <si>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</si>
  <si>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</si>
  <si>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</si>
  <si>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</si>
  <si>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</si>
  <si>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</si>
  <si>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</si>
  <si>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</si>
  <si>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</si>
  <si>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</si>
  <si>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</si>
  <si>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</si>
  <si>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</si>
  <si>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</si>
  <si>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</si>
  <si>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</si>
  <si>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</si>
  <si>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</si>
  <si>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</si>
  <si>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</si>
  <si>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</si>
  <si>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</si>
  <si>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</si>
  <si>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</si>
  <si>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</si>
  <si>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</si>
  <si>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</si>
  <si>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</si>
  <si>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</si>
  <si>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</si>
  <si>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</si>
  <si>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</si>
  <si>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</si>
  <si>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</si>
  <si>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</si>
  <si>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</si>
  <si>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</si>
  <si>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</si>
  <si>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</si>
  <si>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</si>
  <si>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</si>
  <si>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</si>
  <si>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</si>
  <si>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</si>
  <si>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</si>
  <si>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</si>
  <si>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</si>
  <si>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</si>
  <si>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</si>
  <si>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</si>
  <si>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</si>
  <si>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</si>
  <si>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</si>
  <si>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</si>
  <si>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</si>
  <si>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</si>
  <si>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</si>
  <si>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</si>
  <si>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</si>
  <si>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</si>
  <si>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</si>
  <si>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</si>
  <si>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</si>
  <si>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</si>
  <si>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</si>
  <si>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</si>
  <si>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</si>
  <si>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</si>
  <si>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</si>
  <si>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</si>
  <si>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</si>
  <si>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</si>
  <si>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</si>
  <si>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</si>
  <si>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</si>
  <si>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</si>
  <si>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</si>
  <si>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</si>
  <si>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</si>
  <si>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</si>
  <si>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</si>
  <si>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</si>
  <si>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</si>
  <si>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</si>
  <si>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</si>
  <si>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</si>
  <si>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</si>
  <si>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</si>
  <si>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</si>
  <si>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</si>
  <si>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</si>
  <si>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</si>
  <si>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</si>
  <si>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</si>
  <si>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</si>
  <si>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</si>
  <si>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</si>
  <si>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</si>
  <si>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</si>
  <si>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</si>
  <si>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</si>
  <si>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</si>
  <si>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</si>
  <si>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</si>
  <si>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</si>
  <si>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</si>
  <si>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</si>
  <si>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</si>
  <si>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</si>
  <si>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</si>
  <si>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</si>
  <si>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</si>
  <si>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</si>
  <si>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</si>
  <si>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</si>
  <si>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</si>
  <si>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</si>
  <si>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</si>
  <si>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</si>
  <si>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</si>
  <si>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</si>
  <si>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</si>
  <si>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</si>
  <si>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</si>
  <si>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</si>
  <si>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</si>
  <si>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</si>
  <si>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</si>
  <si>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</si>
  <si>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</si>
  <si>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</si>
  <si>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</si>
  <si>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</si>
  <si>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</si>
  <si>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</si>
  <si>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</si>
  <si>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</si>
  <si>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</si>
  <si>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</si>
  <si>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</si>
  <si>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</si>
  <si>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</si>
  <si>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</si>
  <si>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</si>
  <si>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</si>
  <si>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</si>
  <si>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</si>
  <si>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</si>
  <si>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</si>
  <si>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</si>
  <si>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</si>
  <si>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3.41</t>
  </si>
  <si>
    <t>▲ 1.17</t>
  </si>
  <si>
    <t>一般会計</t>
  </si>
  <si>
    <t>水道事業会計</t>
  </si>
  <si>
    <t>公共下水道事業会計</t>
  </si>
  <si>
    <t>国民健康保険事業特別会計</t>
  </si>
  <si>
    <t>介護保険事業特別会計</t>
  </si>
  <si>
    <t>母子父子寡婦福祉資金貸付事業特別会計</t>
  </si>
  <si>
    <t>後期高齢者医療事業特別会計</t>
  </si>
  <si>
    <t>農業集落排水事業特別会計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</si>
  <si>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</si>
  <si>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</si>
  <si>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</si>
  <si>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</si>
  <si>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</si>
  <si>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</si>
  <si>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</si>
  <si>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</si>
  <si>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川越市勤労福祉サービスセンター</t>
  </si>
  <si>
    <t>川越市施設管理公社</t>
  </si>
  <si>
    <t>川越市総合卸売市場</t>
  </si>
  <si>
    <t>川越都市開発</t>
  </si>
  <si>
    <t>川越土地開発公社</t>
  </si>
  <si>
    <t>川越地区消防組合</t>
  </si>
  <si>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</si>
  <si>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埼玉県後期高齢者医療広域連合</t>
    <rPh sb="0" eb="3">
      <t>サイタマケン</t>
    </rPh>
    <rPh sb="3" eb="5">
      <t>コウキ</t>
    </rPh>
    <rPh sb="5" eb="7">
      <t>コウレイ</t>
    </rPh>
    <rPh sb="7" eb="8">
      <t>シャ</t>
    </rPh>
    <rPh sb="8" eb="10">
      <t>イリョウ</t>
    </rPh>
    <rPh sb="10" eb="14">
      <t>コウイキレンゴウ</t>
    </rPh>
    <phoneticPr fontId="2"/>
  </si>
  <si>
    <t>彩の組さいたま人づくり広域連合</t>
    <rPh sb="0" eb="1">
      <t>サイ</t>
    </rPh>
    <rPh sb="2" eb="3">
      <t>クミ</t>
    </rPh>
    <rPh sb="7" eb="8">
      <t>ヒト</t>
    </rPh>
    <rPh sb="11" eb="13">
      <t>コウイキ</t>
    </rPh>
    <rPh sb="13" eb="15">
      <t>レンゴウ</t>
    </rPh>
    <phoneticPr fontId="2"/>
  </si>
  <si>
    <t>一般会計</t>
    <rPh sb="0" eb="2">
      <t>イッパン</t>
    </rPh>
    <rPh sb="2" eb="4">
      <t>カイケイ</t>
    </rPh>
    <phoneticPr fontId="8"/>
  </si>
  <si>
    <t>特別会計</t>
    <rPh sb="0" eb="4">
      <t>トクベツカイケイ</t>
    </rPh>
    <phoneticPr fontId="8"/>
  </si>
  <si>
    <t>庁舎建設基金</t>
    <rPh sb="0" eb="2">
      <t>チョウシャ</t>
    </rPh>
    <rPh sb="2" eb="4">
      <t>ケンセツ</t>
    </rPh>
    <rPh sb="4" eb="6">
      <t>キキン</t>
    </rPh>
    <phoneticPr fontId="2"/>
  </si>
  <si>
    <t>職員退職手当基金</t>
    <rPh sb="0" eb="2">
      <t>ショクイン</t>
    </rPh>
    <rPh sb="2" eb="4">
      <t>タイショク</t>
    </rPh>
    <rPh sb="3" eb="4">
      <t>インタイ</t>
    </rPh>
    <rPh sb="4" eb="6">
      <t>テアテ</t>
    </rPh>
    <rPh sb="6" eb="8">
      <t>キキン</t>
    </rPh>
    <phoneticPr fontId="2"/>
  </si>
  <si>
    <t>公共施設マネジメント基金</t>
    <rPh sb="0" eb="2">
      <t>コウキョウ</t>
    </rPh>
    <rPh sb="2" eb="4">
      <t>シセツ</t>
    </rPh>
    <rPh sb="10" eb="12">
      <t>キキン</t>
    </rPh>
    <phoneticPr fontId="2"/>
  </si>
  <si>
    <t>初雁公園整備基金</t>
    <rPh sb="0" eb="2">
      <t>ハツカリ</t>
    </rPh>
    <rPh sb="2" eb="4">
      <t>コウエン</t>
    </rPh>
    <rPh sb="4" eb="6">
      <t>セイビ</t>
    </rPh>
    <rPh sb="6" eb="8">
      <t>キキン</t>
    </rPh>
    <phoneticPr fontId="2"/>
  </si>
  <si>
    <t>緑の基金</t>
    <rPh sb="0" eb="1">
      <t>ミドリ</t>
    </rPh>
    <rPh sb="2" eb="4">
      <t>キキン</t>
    </rPh>
    <phoneticPr fontId="2"/>
  </si>
  <si>
    <t>-</t>
    <phoneticPr fontId="2"/>
  </si>
  <si>
    <t>-</t>
    <phoneticPr fontId="2"/>
  </si>
  <si>
    <t>-</t>
    <phoneticPr fontId="2"/>
  </si>
  <si>
    <t>(1) 普通会計の状況（市町村）</t>
    <rPh sb="4" eb="6">
      <t>フツウ</t>
    </rPh>
    <rPh sb="6" eb="8">
      <t>カイケイ</t>
    </rPh>
    <rPh sb="9" eb="11">
      <t>ジョウキョウ</t>
    </rPh>
    <rPh sb="12" eb="15">
      <t>シチョウソン</t>
    </rPh>
    <phoneticPr fontId="2"/>
  </si>
  <si>
    <t>歳入の状況（単位 千円・％）</t>
    <rPh sb="0" eb="2">
      <t>サイニュウ</t>
    </rPh>
    <rPh sb="3" eb="5">
      <t>ジョウキョウ</t>
    </rPh>
    <rPh sb="6" eb="8">
      <t>タンイ</t>
    </rPh>
    <rPh sb="9" eb="11">
      <t>センエン</t>
    </rPh>
    <phoneticPr fontId="2"/>
  </si>
  <si>
    <t>地方税の状況（単位 千円・％）</t>
    <rPh sb="0" eb="2">
      <t>チホウ</t>
    </rPh>
    <rPh sb="2" eb="3">
      <t>ゼイ</t>
    </rPh>
    <rPh sb="4" eb="6">
      <t>ジョウキョウ</t>
    </rPh>
    <rPh sb="7" eb="9">
      <t>タンイ</t>
    </rPh>
    <rPh sb="10" eb="12">
      <t>センエン</t>
    </rPh>
    <phoneticPr fontId="2"/>
  </si>
  <si>
    <t>歳出の状況（単位 千円・％）</t>
  </si>
  <si>
    <t>区分</t>
    <rPh sb="0" eb="2">
      <t>クブン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</si>
  <si>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</si>
  <si>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</si>
  <si>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7">
      <t>ザイゲントウ</t>
    </rPh>
    <phoneticPr fontId="2"/>
  </si>
  <si>
    <t>収入済額</t>
    <rPh sb="0" eb="2">
      <t>シュウニュウ</t>
    </rPh>
    <rPh sb="2" eb="3">
      <t>スミ</t>
    </rPh>
    <rPh sb="3" eb="4">
      <t>ガク</t>
    </rPh>
    <phoneticPr fontId="2"/>
  </si>
  <si>
    <t>超過課税分</t>
    <rPh sb="0" eb="2">
      <t>チョウカ</t>
    </rPh>
    <rPh sb="2" eb="4">
      <t>カゼイ</t>
    </rPh>
    <rPh sb="4" eb="5">
      <t>ブン</t>
    </rPh>
    <phoneticPr fontId="2"/>
  </si>
  <si>
    <t>目的別歳出の状況（単位 千円・％）</t>
  </si>
  <si>
    <t>決算額 (A)</t>
    <rPh sb="0" eb="2">
      <t>ケッサン</t>
    </rPh>
    <rPh sb="2" eb="3">
      <t>ガク</t>
    </rPh>
    <phoneticPr fontId="2"/>
  </si>
  <si>
    <t>(A)のうち普通建設事業費</t>
    <rPh sb="6" eb="8">
      <t>フツウ</t>
    </rPh>
    <rPh sb="8" eb="10">
      <t>ケンセツ</t>
    </rPh>
    <rPh sb="10" eb="13">
      <t>ジギョウヒ</t>
    </rPh>
    <phoneticPr fontId="2"/>
  </si>
  <si>
    <t>(A)のうち充当一般財源等</t>
    <rPh sb="6" eb="8">
      <t>ジュウトウ</t>
    </rPh>
    <rPh sb="8" eb="10">
      <t>イッパン</t>
    </rPh>
    <rPh sb="10" eb="12">
      <t>ザイゲン</t>
    </rPh>
    <rPh sb="12" eb="13">
      <t>ナド</t>
    </rPh>
    <phoneticPr fontId="2"/>
  </si>
  <si>
    <t>地方譲与税</t>
  </si>
  <si>
    <t>　法定普通税</t>
  </si>
  <si>
    <t>　　市町村民税</t>
  </si>
  <si>
    <t>　　　個人均等割</t>
  </si>
  <si>
    <t>　　　所得割</t>
  </si>
  <si>
    <t>分離課税所得割交付金</t>
  </si>
  <si>
    <t>　　　法人均等割</t>
  </si>
  <si>
    <t>　　　法人税割</t>
  </si>
  <si>
    <t>　　固定資産税</t>
  </si>
  <si>
    <t>　　　うち純固定資産税</t>
  </si>
  <si>
    <t>　　軽自動車税</t>
  </si>
  <si>
    <t>　　市町村たばこ税</t>
  </si>
  <si>
    <t>自動車税環境性能割交付金</t>
  </si>
  <si>
    <t>　　鉱産税</t>
  </si>
  <si>
    <t>法人事業税交付金</t>
  </si>
  <si>
    <t>　　特別土地保有税</t>
  </si>
  <si>
    <t>　法定外普通税</t>
  </si>
  <si>
    <t>　個人住民税減収補塡特例交付金</t>
  </si>
  <si>
    <t>前年度繰上充用金</t>
  </si>
  <si>
    <t>　法定目的税</t>
  </si>
  <si>
    <t>　　入湯税</t>
  </si>
  <si>
    <t>　新型コロナウイルス感染症対策地方税減収補塡特別交付金</t>
  </si>
  <si>
    <t>　　事業所税</t>
  </si>
  <si>
    <t>性質別歳出の状況（単位 千円・％）</t>
    <rPh sb="0" eb="2">
      <t>セイシツ</t>
    </rPh>
    <phoneticPr fontId="2"/>
  </si>
  <si>
    <t>　　都市計画税</t>
  </si>
  <si>
    <t>構成比</t>
  </si>
  <si>
    <t>充当一般財源等</t>
  </si>
  <si>
    <t>　普通交付税</t>
  </si>
  <si>
    <t>　　水利地益税等</t>
  </si>
  <si>
    <t>義務的経費計</t>
    <rPh sb="0" eb="3">
      <t>ギムテキ</t>
    </rPh>
    <rPh sb="3" eb="5">
      <t>ケイヒ</t>
    </rPh>
    <rPh sb="5" eb="6">
      <t>ケイ</t>
    </rPh>
    <phoneticPr fontId="2"/>
  </si>
  <si>
    <t>　特別交付税</t>
  </si>
  <si>
    <t>　法定外目的税</t>
  </si>
  <si>
    <t>　人件費</t>
  </si>
  <si>
    <t>　震災復興特別交付税</t>
  </si>
  <si>
    <t>　　うち職員給</t>
    <rPh sb="4" eb="6">
      <t>ショクイン</t>
    </rPh>
    <rPh sb="6" eb="7">
      <t>キュウ</t>
    </rPh>
    <phoneticPr fontId="2"/>
  </si>
  <si>
    <t>(一般財源計)</t>
  </si>
  <si>
    <t>　扶助費</t>
  </si>
  <si>
    <t>交通安全対策特別交付金</t>
  </si>
  <si>
    <t>　公債費</t>
  </si>
  <si>
    <t>内訳</t>
    <rPh sb="0" eb="2">
      <t>ウチワケ</t>
    </rPh>
    <phoneticPr fontId="2"/>
  </si>
  <si>
    <t>令和3年度</t>
    <rPh sb="0" eb="2">
      <t>レイワ</t>
    </rPh>
    <rPh sb="3" eb="5">
      <t>ネンド</t>
    </rPh>
    <phoneticPr fontId="2"/>
  </si>
  <si>
    <t>令和2年度</t>
    <rPh sb="0" eb="2">
      <t>レイワ</t>
    </rPh>
    <rPh sb="3" eb="5">
      <t>ネンド</t>
    </rPh>
    <rPh sb="4" eb="5">
      <t>ド</t>
    </rPh>
    <phoneticPr fontId="2"/>
  </si>
  <si>
    <t>　うち元金</t>
  </si>
  <si>
    <t>徴収率
(％)</t>
    <rPh sb="0" eb="2">
      <t>チョウシュウ</t>
    </rPh>
    <rPh sb="2" eb="3">
      <t>リツ</t>
    </rPh>
    <phoneticPr fontId="2"/>
  </si>
  <si>
    <t>現年</t>
    <rPh sb="0" eb="1">
      <t>ゲン</t>
    </rPh>
    <rPh sb="1" eb="2">
      <t>ネン</t>
    </rPh>
    <phoneticPr fontId="2"/>
  </si>
  <si>
    <t>合計</t>
    <rPh sb="0" eb="2">
      <t>ゴウケイ</t>
    </rPh>
    <phoneticPr fontId="2"/>
  </si>
  <si>
    <t>　うち利子</t>
  </si>
  <si>
    <t>・計</t>
  </si>
  <si>
    <t>市町村民税</t>
    <rPh sb="0" eb="3">
      <t>シチョウソン</t>
    </rPh>
    <rPh sb="3" eb="4">
      <t>ミン</t>
    </rPh>
    <rPh sb="4" eb="5">
      <t>ゼイ</t>
    </rPh>
    <phoneticPr fontId="2"/>
  </si>
  <si>
    <t>一時借入金利子</t>
  </si>
  <si>
    <t>純固定資産税</t>
    <rPh sb="0" eb="1">
      <t>ジュン</t>
    </rPh>
    <rPh sb="1" eb="3">
      <t>コテイ</t>
    </rPh>
    <rPh sb="3" eb="6">
      <t>シサンゼイ</t>
    </rPh>
    <phoneticPr fontId="2"/>
  </si>
  <si>
    <t>その他の経費</t>
    <rPh sb="2" eb="3">
      <t>タ</t>
    </rPh>
    <rPh sb="4" eb="6">
      <t>ケイヒ</t>
    </rPh>
    <phoneticPr fontId="2"/>
  </si>
  <si>
    <t>　物件費</t>
  </si>
  <si>
    <t>公営事業等への繰出</t>
    <rPh sb="0" eb="2">
      <t>コウエイ</t>
    </rPh>
    <rPh sb="2" eb="4">
      <t>ジギョウ</t>
    </rPh>
    <rPh sb="4" eb="5">
      <t>トウ</t>
    </rPh>
    <rPh sb="7" eb="9">
      <t>クリダ</t>
    </rPh>
    <phoneticPr fontId="2"/>
  </si>
  <si>
    <t>国民健康保険事業会計の状況</t>
    <rPh sb="0" eb="2">
      <t>コクミン</t>
    </rPh>
    <rPh sb="2" eb="4">
      <t>ケンコウ</t>
    </rPh>
    <rPh sb="4" eb="6">
      <t>ホケン</t>
    </rPh>
    <rPh sb="6" eb="8">
      <t>ジギョウ</t>
    </rPh>
    <rPh sb="8" eb="10">
      <t>カイケイ</t>
    </rPh>
    <rPh sb="11" eb="13">
      <t>ジョウキョウ</t>
    </rPh>
    <phoneticPr fontId="2"/>
  </si>
  <si>
    <t>　維持補修費</t>
  </si>
  <si>
    <t>実質収支</t>
    <rPh sb="0" eb="2">
      <t>ジッシツ</t>
    </rPh>
    <rPh sb="2" eb="4">
      <t>シュウシ</t>
    </rPh>
    <phoneticPr fontId="2"/>
  </si>
  <si>
    <t>　補助費等</t>
    <rPh sb="1" eb="3">
      <t>ホジョ</t>
    </rPh>
    <rPh sb="3" eb="4">
      <t>ヒ</t>
    </rPh>
    <rPh sb="4" eb="5">
      <t>トウ</t>
    </rPh>
    <phoneticPr fontId="2"/>
  </si>
  <si>
    <t>下水道</t>
  </si>
  <si>
    <t>再差引収支</t>
    <rPh sb="0" eb="1">
      <t>サイ</t>
    </rPh>
    <rPh sb="1" eb="3">
      <t>サシヒキ</t>
    </rPh>
    <rPh sb="3" eb="5">
      <t>シュウシ</t>
    </rPh>
    <phoneticPr fontId="2"/>
  </si>
  <si>
    <t>　　うち一部事務組合負担金</t>
  </si>
  <si>
    <t>上水道</t>
  </si>
  <si>
    <t>　繰出金</t>
  </si>
  <si>
    <t>介護サービス</t>
  </si>
  <si>
    <t>　積立金</t>
  </si>
  <si>
    <t>工業用水道</t>
  </si>
  <si>
    <t>被保険者
1人当り</t>
  </si>
  <si>
    <t>保険税(料)収入額</t>
  </si>
  <si>
    <t>　投資・出資金・貸付金</t>
  </si>
  <si>
    <t>国民健康保険</t>
  </si>
  <si>
    <t>　前年度繰上充用金</t>
  </si>
  <si>
    <t>　うち猶予特例債</t>
  </si>
  <si>
    <t>その他</t>
  </si>
  <si>
    <t>保険給付費</t>
  </si>
  <si>
    <t>投資的経費計</t>
    <rPh sb="5" eb="6">
      <t>ケイ</t>
    </rPh>
    <phoneticPr fontId="2"/>
  </si>
  <si>
    <t>　うち臨時財政対策債</t>
  </si>
  <si>
    <t>　　うち人件費</t>
  </si>
  <si>
    <t>歳入合計</t>
  </si>
  <si>
    <t>普通建設事業費</t>
  </si>
  <si>
    <t>　うち補助</t>
  </si>
  <si>
    <t>(注釈)</t>
    <rPh sb="1" eb="2">
      <t>チュウ</t>
    </rPh>
    <rPh sb="2" eb="3">
      <t>シャク</t>
    </rPh>
    <phoneticPr fontId="2"/>
  </si>
  <si>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</si>
  <si>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
  </si>
  <si>
    <t>災害復旧事業費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</si>
  <si>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
  </si>
  <si>
    <t>失業対策事業費</t>
  </si>
  <si>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</si>
  <si>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</si>
  <si>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</si>
  <si>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の発行を抑制し、将来負担額が減少しているものの、類似団体と比較して高い水準にある。その一方で、有形固定資産減価償却率は、施設の適切な時期での更新が十分に進んでいないため、増加している。今後は、地方債の更なる発行抑制や基金残高の確保を図るとともに、公共施設等総合管理計画や個別施設計画などに基づき、老朽化対策に積極的に取り組んでいく。</t>
    <rPh sb="19" eb="21">
      <t>ショウライ</t>
    </rPh>
    <rPh sb="21" eb="23">
      <t>フタン</t>
    </rPh>
    <rPh sb="23" eb="24">
      <t>ガク</t>
    </rPh>
    <rPh sb="25" eb="27">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</si>
  <si>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</si>
  <si>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</si>
  <si>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</si>
  <si>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</si>
  <si>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</si>
  <si>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</si>
  <si>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は類似団体と比較して高い水準にある。実質公債費率が高い要因としては、大規模事業の地方債元金償還が始まったことによる。また、将来負担比率が高い要因としては、地方債の発行を抑制しているものの、類似団体と比較して財政調整基金などの充当可能財源等が少ないことが影響している。今後は、地方債の更なる発行抑制や基金残高の確保を図り、将来負担比率の減少に努めていく。</t>
    <rPh sb="7" eb="8">
      <t>オヨ</t>
    </rPh>
    <rPh sb="109" eb="111">
      <t>ルイジ</t>
    </rPh>
    <rPh sb="111" eb="113">
      <t>ダンタイ</t>
    </rPh>
    <rPh sb="114" eb="116">
      <t>ヒカク</t>
    </rPh>
    <rPh sb="135" eb="136">
      <t>スク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</si>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</sst>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49" fontId="30" fillId="0" borderId="0" xfId="11" applyNumberFormat="1" applyFont="1" applyAlignment="1">
      <alignment vertical="center"/>
    </xf>
    <xf numFmtId="49" fontId="20" fillId="0" borderId="0" xfId="11" applyNumberFormat="1" applyFont="1" applyAlignment="1">
      <alignment vertical="center"/>
    </xf>
    <xf numFmtId="49" fontId="20" fillId="0" borderId="0" xfId="11" applyNumberFormat="1" applyFont="1" applyFill="1" applyAlignment="1">
      <alignment vertical="center"/>
    </xf>
    <xf numFmtId="0" fontId="31" fillId="0" borderId="0" xfId="11" applyFont="1" applyAlignment="1">
      <alignment vertical="center"/>
    </xf>
    <xf numFmtId="0" fontId="20" fillId="0" borderId="12" xfId="11" applyFont="1" applyBorder="1" applyAlignment="1">
      <alignment vertical="center"/>
    </xf>
    <xf numFmtId="0" fontId="20" fillId="0" borderId="54" xfId="11" applyFont="1" applyBorder="1" applyAlignment="1">
      <alignment vertical="center"/>
    </xf>
    <xf numFmtId="0" fontId="20" fillId="0" borderId="0" xfId="11" applyFont="1" applyFill="1" applyAlignment="1">
      <alignment vertical="center"/>
    </xf>
    <xf numFmtId="0" fontId="38" fillId="0" borderId="0" xfId="20"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pplyAlignment="1">
      <alignment vertical="center"/>
    </xf>
    <xf numFmtId="0" fontId="20" fillId="0" borderId="54" xfId="11" applyFont="1" applyBorder="1" applyAlignment="1">
      <alignment vertical="center"/>
    </xf>
    <xf numFmtId="0" fontId="20" fillId="0" borderId="40" xfId="11" applyFont="1" applyBorder="1" applyAlignment="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pplyAlignment="1">
      <alignment vertical="center"/>
    </xf>
    <xf numFmtId="0" fontId="20" fillId="0" borderId="0" xfId="11" applyFont="1" applyBorder="1" applyAlignment="1">
      <alignment vertical="center"/>
    </xf>
    <xf numFmtId="0" fontId="20" fillId="0" borderId="38" xfId="11" applyFont="1" applyBorder="1" applyAlignment="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pplyAlignment="1">
      <alignment vertical="center"/>
    </xf>
    <xf numFmtId="0" fontId="20" fillId="0" borderId="40" xfId="11" applyFont="1" applyFill="1" applyBorder="1" applyAlignment="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vertical="center"/>
    </xf>
    <xf numFmtId="0" fontId="20" fillId="0" borderId="0" xfId="11" applyFont="1" applyFill="1" applyBorder="1" applyAlignment="1">
      <alignment vertical="center"/>
    </xf>
    <xf numFmtId="0" fontId="20" fillId="0" borderId="38" xfId="11" applyFont="1" applyFill="1" applyBorder="1" applyAlignment="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vertical="center"/>
    </xf>
    <xf numFmtId="0" fontId="20" fillId="0" borderId="12" xfId="11" applyFont="1" applyFill="1" applyBorder="1" applyAlignment="1">
      <alignment vertical="center"/>
    </xf>
    <xf numFmtId="0" fontId="20" fillId="0" borderId="48" xfId="11" applyFont="1" applyFill="1" applyBorder="1" applyAlignment="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pplyAlignment="1">
      <alignment vertical="center"/>
    </xf>
    <xf numFmtId="0" fontId="26" fillId="0" borderId="0" xfId="11" applyFont="1" applyBorder="1" applyAlignment="1">
      <alignment vertical="center"/>
    </xf>
    <xf numFmtId="0" fontId="26" fillId="0" borderId="38" xfId="11" applyFont="1" applyBorder="1" applyAlignment="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pplyAlignment="1">
      <alignment vertical="center"/>
    </xf>
    <xf numFmtId="0" fontId="20" fillId="0" borderId="12" xfId="11" applyFont="1" applyBorder="1" applyAlignment="1">
      <alignment vertical="center"/>
    </xf>
    <xf numFmtId="0" fontId="20" fillId="0" borderId="48" xfId="11" applyFont="1" applyBorder="1" applyAlignment="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pplyAlignment="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BBE11425-698B-4BA5-932A-0FAB650822ED}"/>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6F79264C-ABAC-4A2B-B78E-C7BF59C553D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A90E-4339-A806-5C75A5C872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40132</c:v>
                </c:pt>
                <c:pt idx="1">
                  <c:v>30899</c:v>
                </c:pt>
                <c:pt idx="2">
                  <c:v>23624</c:v>
                </c:pt>
                <c:pt idx="3">
                  <c:v>22501</c:v>
                </c:pt>
                <c:pt idx="4">
                  <c:v>24348</c:v>
                </c:pt>
              </c:numCache>
            </c:numRef>
          </c:val>
          <c:smooth val="0"/>
          <c:extLst>
            <c:ext xmlns:c16="http://schemas.microsoft.com/office/drawing/2014/chart" uri="{C3380CC4-5D6E-409C-BE32-E72D297353CC}">
              <c16:uniqueId val="{00000001-A90E-4339-A806-5C75A5C872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7.77</c:v>
                </c:pt>
                <c:pt idx="1">
                  <c:v>4.53</c:v>
                </c:pt>
                <c:pt idx="2">
                  <c:v>5.16</c:v>
                </c:pt>
                <c:pt idx="3">
                  <c:v>6.17</c:v>
                </c:pt>
                <c:pt idx="4">
                  <c:v>11.1</c:v>
                </c:pt>
              </c:numCache>
            </c:numRef>
          </c:val>
          <c:extLst>
            <c:ext xmlns:c16="http://schemas.microsoft.com/office/drawing/2014/chart" uri="{C3380CC4-5D6E-409C-BE32-E72D297353CC}">
              <c16:uniqueId val="{00000000-72C7-412A-92EE-0D8F985F59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6.53</c:v>
                </c:pt>
                <c:pt idx="1">
                  <c:v>6.13</c:v>
                </c:pt>
                <c:pt idx="2">
                  <c:v>4.29</c:v>
                </c:pt>
                <c:pt idx="3">
                  <c:v>4.6399999999999997</c:v>
                </c:pt>
                <c:pt idx="4">
                  <c:v>5.42</c:v>
                </c:pt>
              </c:numCache>
            </c:numRef>
          </c:val>
          <c:extLst>
            <c:ext xmlns:c16="http://schemas.microsoft.com/office/drawing/2014/chart" uri="{C3380CC4-5D6E-409C-BE32-E72D297353CC}">
              <c16:uniqueId val="{00000001-72C7-412A-92EE-0D8F985F59B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0.74</c:v>
                </c:pt>
                <c:pt idx="1">
                  <c:v>-3.41</c:v>
                </c:pt>
                <c:pt idx="2">
                  <c:v>-1.17</c:v>
                </c:pt>
                <c:pt idx="3">
                  <c:v>1.64</c:v>
                </c:pt>
                <c:pt idx="4">
                  <c:v>6.21</c:v>
                </c:pt>
              </c:numCache>
            </c:numRef>
          </c:val>
          <c:smooth val="0"/>
          <c:extLst>
            <c:ext xmlns:c16="http://schemas.microsoft.com/office/drawing/2014/chart" uri="{C3380CC4-5D6E-409C-BE32-E72D297353CC}">
              <c16:uniqueId val="{00000002-72C7-412A-92EE-0D8F985F59B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c:v>
                </c:pt>
                <c:pt idx="2">
                  <c:v>#N/A</c:v>
                </c:pt>
                <c:pt idx="3">
                  <c:v>7.0000000000000007E-2</c:v>
                </c:pt>
                <c:pt idx="4">
                  <c:v>#N/A</c:v>
                </c:pt>
                <c:pt idx="5">
                  <c:v>0.05</c:v>
                </c:pt>
                <c:pt idx="6">
                  <c:v>#N/A</c:v>
                </c:pt>
                <c:pt idx="7">
                  <c:v>0.03</c:v>
                </c:pt>
                <c:pt idx="8">
                  <c:v>#N/A</c:v>
                </c:pt>
                <c:pt idx="9">
                  <c:v>0.03</c:v>
                </c:pt>
              </c:numCache>
            </c:numRef>
          </c:val>
          <c:extLst>
            <c:ext xmlns:c16="http://schemas.microsoft.com/office/drawing/2014/chart" uri="{C3380CC4-5D6E-409C-BE32-E72D297353CC}">
              <c16:uniqueId val="{00000000-C827-467F-A751-09B4437FC1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27-467F-A751-09B4437FC182}"/>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0.04</c:v>
                </c:pt>
                <c:pt idx="4">
                  <c:v>#N/A</c:v>
                </c:pt>
                <c:pt idx="5">
                  <c:v>0.02</c:v>
                </c:pt>
                <c:pt idx="6">
                  <c:v>#N/A</c:v>
                </c:pt>
                <c:pt idx="7">
                  <c:v>0.02</c:v>
                </c:pt>
                <c:pt idx="8">
                  <c:v>#N/A</c:v>
                </c:pt>
                <c:pt idx="9">
                  <c:v>0.1</c:v>
                </c:pt>
              </c:numCache>
            </c:numRef>
          </c:val>
          <c:extLst>
            <c:ext xmlns:c16="http://schemas.microsoft.com/office/drawing/2014/chart" uri="{C3380CC4-5D6E-409C-BE32-E72D297353CC}">
              <c16:uniqueId val="{00000002-C827-467F-A751-09B4437FC18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0.05</c:v>
                </c:pt>
                <c:pt idx="2">
                  <c:v>#N/A</c:v>
                </c:pt>
                <c:pt idx="3">
                  <c:v>7.0000000000000007E-2</c:v>
                </c:pt>
                <c:pt idx="4">
                  <c:v>#N/A</c:v>
                </c:pt>
                <c:pt idx="5">
                  <c:v>7.0000000000000007E-2</c:v>
                </c:pt>
                <c:pt idx="6">
                  <c:v>#N/A</c:v>
                </c:pt>
                <c:pt idx="7">
                  <c:v>7.0000000000000007E-2</c:v>
                </c:pt>
                <c:pt idx="8">
                  <c:v>#N/A</c:v>
                </c:pt>
                <c:pt idx="9">
                  <c:v>0.1</c:v>
                </c:pt>
              </c:numCache>
            </c:numRef>
          </c:val>
          <c:extLst>
            <c:ext xmlns:c16="http://schemas.microsoft.com/office/drawing/2014/chart" uri="{C3380CC4-5D6E-409C-BE32-E72D297353CC}">
              <c16:uniqueId val="{00000003-C827-467F-A751-09B4437FC182}"/>
            </c:ext>
          </c:extLst>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0.06</c:v>
                </c:pt>
                <c:pt idx="4">
                  <c:v>#N/A</c:v>
                </c:pt>
                <c:pt idx="5">
                  <c:v>0.06</c:v>
                </c:pt>
                <c:pt idx="6">
                  <c:v>#N/A</c:v>
                </c:pt>
                <c:pt idx="7">
                  <c:v>0.09</c:v>
                </c:pt>
                <c:pt idx="8">
                  <c:v>#N/A</c:v>
                </c:pt>
                <c:pt idx="9">
                  <c:v>0.15</c:v>
                </c:pt>
              </c:numCache>
            </c:numRef>
          </c:val>
          <c:extLst>
            <c:ext xmlns:c16="http://schemas.microsoft.com/office/drawing/2014/chart" uri="{C3380CC4-5D6E-409C-BE32-E72D297353CC}">
              <c16:uniqueId val="{00000004-C827-467F-A751-09B4437FC18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1.1399999999999999</c:v>
                </c:pt>
                <c:pt idx="2">
                  <c:v>#N/A</c:v>
                </c:pt>
                <c:pt idx="3">
                  <c:v>0.88</c:v>
                </c:pt>
                <c:pt idx="4">
                  <c:v>#N/A</c:v>
                </c:pt>
                <c:pt idx="5">
                  <c:v>0.8</c:v>
                </c:pt>
                <c:pt idx="6">
                  <c:v>#N/A</c:v>
                </c:pt>
                <c:pt idx="7">
                  <c:v>1.59</c:v>
                </c:pt>
                <c:pt idx="8">
                  <c:v>#N/A</c:v>
                </c:pt>
                <c:pt idx="9">
                  <c:v>1.18</c:v>
                </c:pt>
              </c:numCache>
            </c:numRef>
          </c:val>
          <c:extLst>
            <c:ext xmlns:c16="http://schemas.microsoft.com/office/drawing/2014/chart" uri="{C3380CC4-5D6E-409C-BE32-E72D297353CC}">
              <c16:uniqueId val="{00000005-C827-467F-A751-09B4437FC18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1.78</c:v>
                </c:pt>
                <c:pt idx="2">
                  <c:v>#N/A</c:v>
                </c:pt>
                <c:pt idx="3">
                  <c:v>1.97</c:v>
                </c:pt>
                <c:pt idx="4">
                  <c:v>#N/A</c:v>
                </c:pt>
                <c:pt idx="5">
                  <c:v>1.37</c:v>
                </c:pt>
                <c:pt idx="6">
                  <c:v>#N/A</c:v>
                </c:pt>
                <c:pt idx="7">
                  <c:v>1.43</c:v>
                </c:pt>
                <c:pt idx="8">
                  <c:v>#N/A</c:v>
                </c:pt>
                <c:pt idx="9">
                  <c:v>1.75</c:v>
                </c:pt>
              </c:numCache>
            </c:numRef>
          </c:val>
          <c:extLst>
            <c:ext xmlns:c16="http://schemas.microsoft.com/office/drawing/2014/chart" uri="{C3380CC4-5D6E-409C-BE32-E72D297353CC}">
              <c16:uniqueId val="{00000006-C827-467F-A751-09B4437FC182}"/>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6.62</c:v>
                </c:pt>
                <c:pt idx="2">
                  <c:v>#N/A</c:v>
                </c:pt>
                <c:pt idx="3">
                  <c:v>7.27</c:v>
                </c:pt>
                <c:pt idx="4">
                  <c:v>#N/A</c:v>
                </c:pt>
                <c:pt idx="5">
                  <c:v>7.85</c:v>
                </c:pt>
                <c:pt idx="6">
                  <c:v>#N/A</c:v>
                </c:pt>
                <c:pt idx="7">
                  <c:v>8.07</c:v>
                </c:pt>
                <c:pt idx="8">
                  <c:v>#N/A</c:v>
                </c:pt>
                <c:pt idx="9">
                  <c:v>7.69</c:v>
                </c:pt>
              </c:numCache>
            </c:numRef>
          </c:val>
          <c:extLst>
            <c:ext xmlns:c16="http://schemas.microsoft.com/office/drawing/2014/chart" uri="{C3380CC4-5D6E-409C-BE32-E72D297353CC}">
              <c16:uniqueId val="{00000007-C827-467F-A751-09B4437FC18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7.3</c:v>
                </c:pt>
                <c:pt idx="2">
                  <c:v>#N/A</c:v>
                </c:pt>
                <c:pt idx="3">
                  <c:v>8.18</c:v>
                </c:pt>
                <c:pt idx="4">
                  <c:v>#N/A</c:v>
                </c:pt>
                <c:pt idx="5">
                  <c:v>8.4</c:v>
                </c:pt>
                <c:pt idx="6">
                  <c:v>#N/A</c:v>
                </c:pt>
                <c:pt idx="7">
                  <c:v>8.58</c:v>
                </c:pt>
                <c:pt idx="8">
                  <c:v>#N/A</c:v>
                </c:pt>
                <c:pt idx="9">
                  <c:v>8.24</c:v>
                </c:pt>
              </c:numCache>
            </c:numRef>
          </c:val>
          <c:extLst>
            <c:ext xmlns:c16="http://schemas.microsoft.com/office/drawing/2014/chart" uri="{C3380CC4-5D6E-409C-BE32-E72D297353CC}">
              <c16:uniqueId val="{00000008-C827-467F-A751-09B4437FC18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7.63</c:v>
                </c:pt>
                <c:pt idx="2">
                  <c:v>#N/A</c:v>
                </c:pt>
                <c:pt idx="3">
                  <c:v>4.43</c:v>
                </c:pt>
                <c:pt idx="4">
                  <c:v>#N/A</c:v>
                </c:pt>
                <c:pt idx="5">
                  <c:v>5.0599999999999996</c:v>
                </c:pt>
                <c:pt idx="6">
                  <c:v>#N/A</c:v>
                </c:pt>
                <c:pt idx="7">
                  <c:v>6.05</c:v>
                </c:pt>
                <c:pt idx="8">
                  <c:v>#N/A</c:v>
                </c:pt>
                <c:pt idx="9">
                  <c:v>10.93</c:v>
                </c:pt>
              </c:numCache>
            </c:numRef>
          </c:val>
          <c:extLst>
            <c:ext xmlns:c16="http://schemas.microsoft.com/office/drawing/2014/chart" uri="{C3380CC4-5D6E-409C-BE32-E72D297353CC}">
              <c16:uniqueId val="{00000009-C827-467F-A751-09B4437FC1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8510</c:v>
                </c:pt>
                <c:pt idx="5">
                  <c:v>8630</c:v>
                </c:pt>
                <c:pt idx="8">
                  <c:v>8499</c:v>
                </c:pt>
                <c:pt idx="11">
                  <c:v>8553</c:v>
                </c:pt>
                <c:pt idx="14">
                  <c:v>8528</c:v>
                </c:pt>
              </c:numCache>
            </c:numRef>
          </c:val>
          <c:extLst>
            <c:ext xmlns:c16="http://schemas.microsoft.com/office/drawing/2014/chart" uri="{C3380CC4-5D6E-409C-BE32-E72D297353CC}">
              <c16:uniqueId val="{00000000-4400-4EC4-BE5D-24CBEB069B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400-4EC4-BE5D-24CBEB069B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285</c:v>
                </c:pt>
                <c:pt idx="3">
                  <c:v>269</c:v>
                </c:pt>
                <c:pt idx="6">
                  <c:v>268</c:v>
                </c:pt>
                <c:pt idx="9">
                  <c:v>275</c:v>
                </c:pt>
                <c:pt idx="12">
                  <c:v>286</c:v>
                </c:pt>
              </c:numCache>
            </c:numRef>
          </c:val>
          <c:extLst>
            <c:ext xmlns:c16="http://schemas.microsoft.com/office/drawing/2014/chart" uri="{C3380CC4-5D6E-409C-BE32-E72D297353CC}">
              <c16:uniqueId val="{00000002-4400-4EC4-BE5D-24CBEB069B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298</c:v>
                </c:pt>
                <c:pt idx="3">
                  <c:v>312</c:v>
                </c:pt>
                <c:pt idx="6">
                  <c:v>293</c:v>
                </c:pt>
                <c:pt idx="9">
                  <c:v>193</c:v>
                </c:pt>
                <c:pt idx="12">
                  <c:v>216</c:v>
                </c:pt>
              </c:numCache>
            </c:numRef>
          </c:val>
          <c:extLst>
            <c:ext xmlns:c16="http://schemas.microsoft.com/office/drawing/2014/chart" uri="{C3380CC4-5D6E-409C-BE32-E72D297353CC}">
              <c16:uniqueId val="{00000003-4400-4EC4-BE5D-24CBEB069B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1169</c:v>
                </c:pt>
                <c:pt idx="3">
                  <c:v>1156</c:v>
                </c:pt>
                <c:pt idx="6">
                  <c:v>1112</c:v>
                </c:pt>
                <c:pt idx="9">
                  <c:v>1113</c:v>
                </c:pt>
                <c:pt idx="12">
                  <c:v>1103</c:v>
                </c:pt>
              </c:numCache>
            </c:numRef>
          </c:val>
          <c:extLst>
            <c:ext xmlns:c16="http://schemas.microsoft.com/office/drawing/2014/chart" uri="{C3380CC4-5D6E-409C-BE32-E72D297353CC}">
              <c16:uniqueId val="{00000004-4400-4EC4-BE5D-24CBEB069B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00-4EC4-BE5D-24CBEB069B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400-4EC4-BE5D-24CBEB069B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9960</c:v>
                </c:pt>
                <c:pt idx="3">
                  <c:v>10044</c:v>
                </c:pt>
                <c:pt idx="6">
                  <c:v>10437</c:v>
                </c:pt>
                <c:pt idx="9">
                  <c:v>10612</c:v>
                </c:pt>
                <c:pt idx="12">
                  <c:v>11085</c:v>
                </c:pt>
              </c:numCache>
            </c:numRef>
          </c:val>
          <c:extLst>
            <c:ext xmlns:c16="http://schemas.microsoft.com/office/drawing/2014/chart" uri="{C3380CC4-5D6E-409C-BE32-E72D297353CC}">
              <c16:uniqueId val="{00000007-4400-4EC4-BE5D-24CBEB069B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3202</c:v>
                </c:pt>
                <c:pt idx="2">
                  <c:v>#N/A</c:v>
                </c:pt>
                <c:pt idx="3">
                  <c:v>#N/A</c:v>
                </c:pt>
                <c:pt idx="4">
                  <c:v>3151</c:v>
                </c:pt>
                <c:pt idx="5">
                  <c:v>#N/A</c:v>
                </c:pt>
                <c:pt idx="6">
                  <c:v>#N/A</c:v>
                </c:pt>
                <c:pt idx="7">
                  <c:v>3611</c:v>
                </c:pt>
                <c:pt idx="8">
                  <c:v>#N/A</c:v>
                </c:pt>
                <c:pt idx="9">
                  <c:v>#N/A</c:v>
                </c:pt>
                <c:pt idx="10">
                  <c:v>3640</c:v>
                </c:pt>
                <c:pt idx="11">
                  <c:v>#N/A</c:v>
                </c:pt>
                <c:pt idx="12">
                  <c:v>#N/A</c:v>
                </c:pt>
                <c:pt idx="13">
                  <c:v>4162</c:v>
                </c:pt>
                <c:pt idx="14">
                  <c:v>#N/A</c:v>
                </c:pt>
              </c:numCache>
            </c:numRef>
          </c:val>
          <c:smooth val="0"/>
          <c:extLst>
            <c:ext xmlns:c16="http://schemas.microsoft.com/office/drawing/2014/chart" uri="{C3380CC4-5D6E-409C-BE32-E72D297353CC}">
              <c16:uniqueId val="{00000008-4400-4EC4-BE5D-24CBEB069B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61385</c:v>
                </c:pt>
                <c:pt idx="5">
                  <c:v>60075</c:v>
                </c:pt>
                <c:pt idx="8">
                  <c:v>58871</c:v>
                </c:pt>
                <c:pt idx="11">
                  <c:v>57586</c:v>
                </c:pt>
                <c:pt idx="14">
                  <c:v>58165</c:v>
                </c:pt>
              </c:numCache>
            </c:numRef>
          </c:val>
          <c:extLst>
            <c:ext xmlns:c16="http://schemas.microsoft.com/office/drawing/2014/chart" uri="{C3380CC4-5D6E-409C-BE32-E72D297353CC}">
              <c16:uniqueId val="{00000000-BDED-4AA1-A4D7-104E9B158FB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29783</c:v>
                </c:pt>
                <c:pt idx="5">
                  <c:v>29846</c:v>
                </c:pt>
                <c:pt idx="8">
                  <c:v>27532</c:v>
                </c:pt>
                <c:pt idx="11">
                  <c:v>24705</c:v>
                </c:pt>
                <c:pt idx="14">
                  <c:v>23462</c:v>
                </c:pt>
              </c:numCache>
            </c:numRef>
          </c:val>
          <c:extLst>
            <c:ext xmlns:c16="http://schemas.microsoft.com/office/drawing/2014/chart" uri="{C3380CC4-5D6E-409C-BE32-E72D297353CC}">
              <c16:uniqueId val="{00000001-BDED-4AA1-A4D7-104E9B158FB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11679</c:v>
                </c:pt>
                <c:pt idx="5">
                  <c:v>11913</c:v>
                </c:pt>
                <c:pt idx="8">
                  <c:v>10678</c:v>
                </c:pt>
                <c:pt idx="11">
                  <c:v>10610</c:v>
                </c:pt>
                <c:pt idx="14">
                  <c:v>11548</c:v>
                </c:pt>
              </c:numCache>
            </c:numRef>
          </c:val>
          <c:extLst>
            <c:ext xmlns:c16="http://schemas.microsoft.com/office/drawing/2014/chart" uri="{C3380CC4-5D6E-409C-BE32-E72D297353CC}">
              <c16:uniqueId val="{00000002-BDED-4AA1-A4D7-104E9B158FB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ED-4AA1-A4D7-104E9B158FB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ED-4AA1-A4D7-104E9B158FB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0</c:v>
                </c:pt>
                <c:pt idx="6">
                  <c:v>5</c:v>
                </c:pt>
                <c:pt idx="9">
                  <c:v>0</c:v>
                </c:pt>
                <c:pt idx="12">
                  <c:v>9</c:v>
                </c:pt>
              </c:numCache>
            </c:numRef>
          </c:val>
          <c:extLst>
            <c:ext xmlns:c16="http://schemas.microsoft.com/office/drawing/2014/chart" uri="{C3380CC4-5D6E-409C-BE32-E72D297353CC}">
              <c16:uniqueId val="{00000005-BDED-4AA1-A4D7-104E9B158FB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14556</c:v>
                </c:pt>
                <c:pt idx="3">
                  <c:v>14026</c:v>
                </c:pt>
                <c:pt idx="6">
                  <c:v>13979</c:v>
                </c:pt>
                <c:pt idx="9">
                  <c:v>14004</c:v>
                </c:pt>
                <c:pt idx="12">
                  <c:v>14057</c:v>
                </c:pt>
              </c:numCache>
            </c:numRef>
          </c:val>
          <c:extLst>
            <c:ext xmlns:c16="http://schemas.microsoft.com/office/drawing/2014/chart" uri="{C3380CC4-5D6E-409C-BE32-E72D297353CC}">
              <c16:uniqueId val="{00000006-BDED-4AA1-A4D7-104E9B158FB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991</c:v>
                </c:pt>
                <c:pt idx="3">
                  <c:v>846</c:v>
                </c:pt>
                <c:pt idx="6">
                  <c:v>767</c:v>
                </c:pt>
                <c:pt idx="9">
                  <c:v>1113</c:v>
                </c:pt>
                <c:pt idx="12">
                  <c:v>1190</c:v>
                </c:pt>
              </c:numCache>
            </c:numRef>
          </c:val>
          <c:extLst>
            <c:ext xmlns:c16="http://schemas.microsoft.com/office/drawing/2014/chart" uri="{C3380CC4-5D6E-409C-BE32-E72D297353CC}">
              <c16:uniqueId val="{00000007-BDED-4AA1-A4D7-104E9B158FB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13231</c:v>
                </c:pt>
                <c:pt idx="3">
                  <c:v>12593</c:v>
                </c:pt>
                <c:pt idx="6">
                  <c:v>12041</c:v>
                </c:pt>
                <c:pt idx="9">
                  <c:v>11665</c:v>
                </c:pt>
                <c:pt idx="12">
                  <c:v>11193</c:v>
                </c:pt>
              </c:numCache>
            </c:numRef>
          </c:val>
          <c:extLst>
            <c:ext xmlns:c16="http://schemas.microsoft.com/office/drawing/2014/chart" uri="{C3380CC4-5D6E-409C-BE32-E72D297353CC}">
              <c16:uniqueId val="{00000008-BDED-4AA1-A4D7-104E9B158FB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10123</c:v>
                </c:pt>
                <c:pt idx="3">
                  <c:v>10631</c:v>
                </c:pt>
                <c:pt idx="6">
                  <c:v>9633</c:v>
                </c:pt>
                <c:pt idx="9">
                  <c:v>9446</c:v>
                </c:pt>
                <c:pt idx="12">
                  <c:v>9366</c:v>
                </c:pt>
              </c:numCache>
            </c:numRef>
          </c:val>
          <c:extLst>
            <c:ext xmlns:c16="http://schemas.microsoft.com/office/drawing/2014/chart" uri="{C3380CC4-5D6E-409C-BE32-E72D297353CC}">
              <c16:uniqueId val="{00000009-BDED-4AA1-A4D7-104E9B158FB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103638</c:v>
                </c:pt>
                <c:pt idx="3">
                  <c:v>103776</c:v>
                </c:pt>
                <c:pt idx="6">
                  <c:v>100994</c:v>
                </c:pt>
                <c:pt idx="9">
                  <c:v>98793</c:v>
                </c:pt>
                <c:pt idx="12">
                  <c:v>96991</c:v>
                </c:pt>
              </c:numCache>
            </c:numRef>
          </c:val>
          <c:extLst>
            <c:ext xmlns:c16="http://schemas.microsoft.com/office/drawing/2014/chart" uri="{C3380CC4-5D6E-409C-BE32-E72D297353CC}">
              <c16:uniqueId val="{0000000A-BDED-4AA1-A4D7-104E9B158FB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39693</c:v>
                </c:pt>
                <c:pt idx="2">
                  <c:v>#N/A</c:v>
                </c:pt>
                <c:pt idx="3">
                  <c:v>#N/A</c:v>
                </c:pt>
                <c:pt idx="4">
                  <c:v>40038</c:v>
                </c:pt>
                <c:pt idx="5">
                  <c:v>#N/A</c:v>
                </c:pt>
                <c:pt idx="6">
                  <c:v>#N/A</c:v>
                </c:pt>
                <c:pt idx="7">
                  <c:v>40339</c:v>
                </c:pt>
                <c:pt idx="8">
                  <c:v>#N/A</c:v>
                </c:pt>
                <c:pt idx="9">
                  <c:v>#N/A</c:v>
                </c:pt>
                <c:pt idx="10">
                  <c:v>42121</c:v>
                </c:pt>
                <c:pt idx="11">
                  <c:v>#N/A</c:v>
                </c:pt>
                <c:pt idx="12">
                  <c:v>#N/A</c:v>
                </c:pt>
                <c:pt idx="13">
                  <c:v>39631</c:v>
                </c:pt>
                <c:pt idx="14">
                  <c:v>#N/A</c:v>
                </c:pt>
              </c:numCache>
            </c:numRef>
          </c:val>
          <c:smooth val="0"/>
          <c:extLst>
            <c:ext xmlns:c16="http://schemas.microsoft.com/office/drawing/2014/chart" uri="{C3380CC4-5D6E-409C-BE32-E72D297353CC}">
              <c16:uniqueId val="{0000000B-BDED-4AA1-A4D7-104E9B158FB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2749</c:v>
                </c:pt>
                <c:pt idx="1">
                  <c:v>3058</c:v>
                </c:pt>
                <c:pt idx="2">
                  <c:v>3749</c:v>
                </c:pt>
              </c:numCache>
            </c:numRef>
          </c:val>
          <c:extLst>
            <c:ext xmlns:c16="http://schemas.microsoft.com/office/drawing/2014/chart" uri="{C3380CC4-5D6E-409C-BE32-E72D297353CC}">
              <c16:uniqueId val="{00000000-96DD-46E2-A535-6B0F4D9C54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500</c:v>
                </c:pt>
                <c:pt idx="1">
                  <c:v>400</c:v>
                </c:pt>
                <c:pt idx="2">
                  <c:v>400</c:v>
                </c:pt>
              </c:numCache>
            </c:numRef>
          </c:val>
          <c:extLst>
            <c:ext xmlns:c16="http://schemas.microsoft.com/office/drawing/2014/chart" uri="{C3380CC4-5D6E-409C-BE32-E72D297353CC}">
              <c16:uniqueId val="{00000001-96DD-46E2-A535-6B0F4D9C54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3436</c:v>
                </c:pt>
                <c:pt idx="1">
                  <c:v>3488</c:v>
                </c:pt>
                <c:pt idx="2">
                  <c:v>3670</c:v>
                </c:pt>
              </c:numCache>
            </c:numRef>
          </c:val>
          <c:extLst>
            <c:ext xmlns:c16="http://schemas.microsoft.com/office/drawing/2014/chart" uri="{C3380CC4-5D6E-409C-BE32-E72D297353CC}">
              <c16:uniqueId val="{00000002-96DD-46E2-A535-6B0F4D9C54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{7C5E1D48-F5F0-4C1E-8999-077688450C17}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BFA-4CD2-B11D-DC472B05ED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{7313EC53-3EF1-4ED1-BDA1-699A870E8288}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FA-4CD2-B11D-DC472B05ED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{66917839-E59F-46B8-8F59-2760197F4878}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FA-4CD2-B11D-DC472B05ED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{0E4B6C70-620E-4F2F-BCA7-38A9BC7D7898}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FA-4CD2-B11D-DC472B05ED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{8F802165-B4D7-47A1-A6E8-0AA2ED9875B0}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FA-4CD2-B11D-DC472B05ED1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{777FDAB0-AA68-49EE-8479-8B520F5C4DBC}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BFA-4CD2-B11D-DC472B05ED1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{4969E764-A221-4698-8343-4B550D5CF0D8}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BFA-4CD2-B11D-DC472B05ED1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{1F3202AC-BF9D-4D3B-BD33-208BCA210FF5}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BFA-4CD2-B11D-DC472B05ED1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{7E90D225-5411-4100-843F-02BA5CAFA946}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BFA-4CD2-B11D-DC472B05ED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69.599999999999994</c:v>
                </c:pt>
                <c:pt idx="8">
                  <c:v>70.599999999999994</c:v>
                </c:pt>
                <c:pt idx="16">
                  <c:v>71.8</c:v>
                </c:pt>
                <c:pt idx="24">
                  <c:v>72.8</c:v>
                </c:pt>
                <c:pt idx="32">
                  <c:v>73.400000000000006</c:v>
                </c:pt>
              </c:numCache>
            </c:numRef>
          </c:xVal>
          <c:yVal>
            <c:numRef>
              <c:f>公会計指標分析・財政指標組合せ分析表!$BP$51:$DC$51</c:f>
              <c:numCache>
                <c:formatCode>#,##0.0;"▲ "#,##0.0</c:formatCode>
                <c:ptCount val="40"/>
                <c:pt idx="0">
                  <c:v>69.5</c:v>
                </c:pt>
                <c:pt idx="8">
                  <c:v>68.900000000000006</c:v>
                </c:pt>
                <c:pt idx="16">
                  <c:v>68.900000000000006</c:v>
                </c:pt>
                <c:pt idx="24">
                  <c:v>69.7</c:v>
                </c:pt>
                <c:pt idx="32">
                  <c:v>62.2</c:v>
                </c:pt>
              </c:numCache>
            </c:numRef>
          </c:yVal>
          <c:smooth val="0"/>
          <c:extLst>
            <c:ext xmlns:c16="http://schemas.microsoft.com/office/drawing/2014/chart" uri="{C3380CC4-5D6E-409C-BE32-E72D297353CC}">
              <c16:uniqueId val="{00000009-1BFA-4CD2-B11D-DC472B05ED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{5425A7E8-B92A-406A-91EB-32493739BBE5}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BFA-4CD2-B11D-DC472B05ED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{1F1BF2A0-E4D4-4F54-B511-2F4C6F907085}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FA-4CD2-B11D-DC472B05ED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{36E05A06-91D1-4F6C-8CAA-989FAAED166E}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FA-4CD2-B11D-DC472B05ED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{725543D4-6308-47DD-80D0-EF495AF0624A}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FA-4CD2-B11D-DC472B05ED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{69792EEE-86BD-444E-A2D9-C3DBEFABBA61}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FA-4CD2-B11D-DC472B05ED17}"/>
                </c:ext>
              </c:extLst>
            </c:dLbl>
            <c:dLbl>
              <c:idx val="8"/>
              <c:layout>
                <c:manualLayout>
                  <c:x val="-2.986490331452694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{55EE3C8C-01CC-4DC6-9B10-484001B2FB2B}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BFA-4CD2-B11D-DC472B05ED17}"/>
                </c:ext>
              </c:extLst>
            </c:dLbl>
            <c:dLbl>
              <c:idx val="16"/>
              <c:layout>
                <c:manualLayout>
                  <c:x val="-3.4296047805279443E-2"/>
                  <c:y val="-5.847809877619431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{B5C8A0B6-B1BD-4671-9A0E-4E0B40F56B22}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BFA-4CD2-B11D-DC472B05ED17}"/>
                </c:ext>
              </c:extLst>
            </c:dLbl>
            <c:dLbl>
              <c:idx val="24"/>
              <c:layout>
                <c:manualLayout>
                  <c:x val="-3.2015750650234161E-2"/>
                  <c:y val="-7.099963020470886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{C89C4261-301C-42D9-A83B-B77AADA78447}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BFA-4CD2-B11D-DC472B05ED1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{EA25DFAB-93CA-437B-87D7-DB8A5FE4F7B5}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BFA-4CD2-B11D-DC472B05ED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1BFA-4CD2-B11D-DC472B05ED17}"/>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{10CCA07D-4F12-4E52-8E7D-7B35E56BEBED}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BC3-4D4F-A756-394A51598F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{5A8DDEBC-FE52-4289-A95E-D2D90E1EE89D}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C3-4D4F-A756-394A51598F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{FBE0A9A7-8100-4749-A11A-A76D8428A944}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C3-4D4F-A756-394A51598F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{06E99A8B-E4CC-4627-BA52-27F4901D3C65}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C3-4D4F-A756-394A51598F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{FB1BA117-DCED-4265-AF91-DCB64D5C5477}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C3-4D4F-A756-394A51598F5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{B1E53FEA-FDA9-48A0-81C7-71D816601371}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BC3-4D4F-A756-394A51598F5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{A4660C0F-549A-49FF-9FC3-9C9B4381D4ED}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BC3-4D4F-A756-394A51598F5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{3BF7E211-B77F-41D5-9370-8D32877D4299}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BC3-4D4F-A756-394A51598F5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{FF798BE0-3BE1-4C08-BA6F-66F58FE05A8F}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BC3-4D4F-A756-394A51598F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5.3</c:v>
                </c:pt>
                <c:pt idx="16">
                  <c:v>5.7</c:v>
                </c:pt>
                <c:pt idx="24">
                  <c:v>5.8</c:v>
                </c:pt>
                <c:pt idx="32">
                  <c:v>6.2</c:v>
                </c:pt>
              </c:numCache>
            </c:numRef>
          </c:xVal>
          <c:yVal>
            <c:numRef>
              <c:f>公会計指標分析・財政指標組合せ分析表!$BP$73:$DC$73</c:f>
              <c:numCache>
                <c:formatCode>#,##0.0;"▲ "#,##0.0</c:formatCode>
                <c:ptCount val="40"/>
                <c:pt idx="0">
                  <c:v>69.5</c:v>
                </c:pt>
                <c:pt idx="8">
                  <c:v>68.900000000000006</c:v>
                </c:pt>
                <c:pt idx="16">
                  <c:v>68.900000000000006</c:v>
                </c:pt>
                <c:pt idx="24">
                  <c:v>69.7</c:v>
                </c:pt>
                <c:pt idx="32">
                  <c:v>62.2</c:v>
                </c:pt>
              </c:numCache>
            </c:numRef>
          </c:yVal>
          <c:smooth val="0"/>
          <c:extLst>
            <c:ext xmlns:c16="http://schemas.microsoft.com/office/drawing/2014/chart" uri="{C3380CC4-5D6E-409C-BE32-E72D297353CC}">
              <c16:uniqueId val="{00000009-1BC3-4D4F-A756-394A51598F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{5E71A71C-3599-4EF6-BB50-90A007F57D01}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BC3-4D4F-A756-394A51598F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{EC16656C-62C2-4043-BF7D-34DB47F052FB}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C3-4D4F-A756-394A51598F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{77E192A7-1E68-4E39-9DB6-50C1E078C8EA}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C3-4D4F-A756-394A51598F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{D8F921BA-2A7E-40BA-8C9C-9392312164B0}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C3-4D4F-A756-394A51598F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{C379C479-97EC-4CC7-9116-EFA7500DB5F9}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C3-4D4F-A756-394A51598F5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{21330ECF-EA2E-474B-8B39-9EB9B419169E}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BC3-4D4F-A756-394A51598F5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{EB9EE6B5-C220-4782-9D53-931955E9AF4C}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BC3-4D4F-A756-394A51598F5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{007F1680-BBD8-45E1-B69C-4F5D98D0F8F8}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BC3-4D4F-A756-394A51598F5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{D6EEFBED-CEFB-41A8-8EC5-C9C277696100}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BC3-4D4F-A756-394A51598F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1BC3-4D4F-A756-394A51598F5E}"/>
            </c:ext>
          </c:extLst>
        </c:ser>
        <c:dLbls>
          <c:showLegendKey val="0"/>
          <c:showVal val="1"/>
          <c:showCatName val="0"/>
          <c:showSerName val="0"/>
          <c:showPercent val="0"/>
          <c:showBubbleSize val="0"/>
        </c:dLbls>
        <c:axId val="84219776"/>
        <c:axId val="84234240"/>
      </c:scatterChart>
      <c:valAx>
        <c:axId val="84219776"/>
        <c:scaling>
          <c:orientation val="maxMin"/>
          <c:max val="6.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9AA8A59C-74E4-4AB6-BFB0-991BF948680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E876C1F-725F-474D-9E37-9C6B020BE2E7}"/>
            </a:ext>
          </a:extLst>
        </xdr:cNvPr>
        <xdr:cNvSpPr/>
      </xdr:nvSpPr>
      <xdr:spPr bwMode="auto">
        <a:xfrm>
          <a:off x="8982075" y="5886450"/>
          <a:ext cx="133350" cy="400050"/>
        </a:xfrm>
        <a:prstGeom prst="leftBrace">
          <a:avLst>
            <a:gd name="adj1" fmla="val 25000"/>
            <a:gd name="adj2" fmla="val 50000"/>
          </a:avLst>
        </a:prstGeom>
        <a:noFill/>
        <a:ln w="9525">
          <a:solidFill>
            <a:srgbClr val="000000"/>
          </a:solidFill>
          <a:rou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年度については、前年度と比較して実質公債費比率の分子の値が増加した。その要因としては、大規模事業の元金償還の開始に伴い、元利償還金が増加したためである。</a:t>
          </a:r>
        </a:p>
        <a:p>
          <a:r>
            <a:rPr kumimoji="1" lang="ja-JP" altLang="en-US" sz="1400">
              <a:latin typeface="ＭＳ ゴシック" pitchFamily="49" charset="-128"/>
              <a:ea typeface="ＭＳ ゴシック" pitchFamily="49" charset="-128"/>
            </a:rPr>
            <a:t>　今後、大規模事業の進展により、長期的に元利償還金の増加が見込まれるため、急激な負担増とならないように計画的な財政運営に努める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年度については、前年度と比較して将来負担比率の分子の値が減少した。</a:t>
          </a:r>
        </a:p>
        <a:p>
          <a:r>
            <a:rPr kumimoji="1" lang="ja-JP" altLang="en-US" sz="1400">
              <a:latin typeface="ＭＳ ゴシック" pitchFamily="49" charset="-128"/>
              <a:ea typeface="ＭＳ ゴシック" pitchFamily="49" charset="-128"/>
            </a:rPr>
            <a:t>　将来負担比率の分子の状況としては、将来負担額が一般会計等に係る地方債の現在高等の減により減少したこと及び、充当可能財源等が充当可能基金等の増により増加したことが、結果として分子を減少することとなっ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今後についても、大規模事業の進展により、将来負担額の増が見込まれているため、その中において適正な水準で比率が推移するよう、計画的な財政運営に努める。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埼玉県川越市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・財政政調整基金から約５００万円を取り崩したものの、約６億９，６００万円を積み立てたことが主な要因となり、基金全体が約８億７，２００万円の増となった。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から令和７年度までの中期の財政見通しにおいては、財源対策として各年度に財政調整基金から１０億円の取り崩しを見込むものの、事務事業の見直しなど経常的経費の抑制などに取り組みながら、財政調整基金にできるだけ依存しない財政運営に努め、基金残高の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・各基金の設置目的を踏まえ、計画的に積み立てた上で有効活用をする。また、安全性に配慮しつつ、より効果的な運用に努める。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・職員退職手当基金：定年退職者の急増に伴う退職手当の支出増加に備え、財政負担の平準化を図る。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・大学奨学金基金：経済的理由により学校教育法による大学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大学院及び短期大学を除く。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における修学が困難な者に対し、奨学金を支給する。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・森林環境基金：森林環境譲与税を活用し、森林の整備及びその促進に関する施策を行う。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・職員退職手当基金：令和１０年度から令和１３年度の定年退職者の急増に伴う財政負担の平準化を図るため、約１億７，８０００万円を積み立てたことにより増加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・大学奨学金基金：事業の財源として約５００万円を取り崩したものの、個人からの寄附約２，１００万円を積み立てたことにより増加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・職員退職手当基金：令和９年度までに１８億５，７００万円を確保すること目標とし、令和１０年度以降に取り崩しを行う予定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・公共施設マネジメント基金：公共施設の保全及び更新を計画的に行うため、令和４年度以降のピークに向けて毎年度２億円程度積み立てる予定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への備えとして、一定程度の規模を確保しておく必要があることから、令和７年度末の基金残高を５０億円以上確保することを目標とする。（川越市行財政改革推進計画（令和３年１０月策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・定期預金等の運用利子</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・小・中学校普通教室の空調設備整備や児童発達支援センターの整備に係る市債の償還に伴い、公債費の高止まりが見込まれることから令和４年度から令和５年度までに取り崩しを見込む。</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68207F0-5D13-423B-B1CD-63E1531ABF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E8C0493-3A9B-478F-BD06-D55BCAAC7B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7E7DABB-C5CA-4992-A82D-778E9F44C7F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9305004D-C7F9-48BC-B680-313935A5198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55C722C-3A18-43AF-A341-4BB8EE9F652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58FD5D0-0F32-42CC-97FC-3AEC13B6FF6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2218D56-E87D-4D4F-83F2-2F27DE58237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210AF9A-6556-4780-9C74-E8CAAB23035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B41C8979-CB6F-48EC-AC27-81F03A6AC85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B1E7E4E-28B6-4B0C-B6F0-3ADA9F86B73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AC2D05F-44BC-4EFB-81A7-25FEBE4297D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B64159F-B565-4C2D-BD35-40DC72512FC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353,235
344,415
109.13
133,592,397
125,854,141
7,675,261
69,162,366
96,523,995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8FA7DCE-5005-4151-AA34-16F2B377545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671C31B-D802-4D55-9C40-732022D6A83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3092FB2-4830-4317-B73F-3BA046A11BA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E7B3FFC-0851-4F7D-8EFF-D737D8EEBFA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9F6C0A3-0D20-4ADC-BC7A-CEA1BD853CE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3C8836C-0CF4-4A4F-8369-BA1C802E498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35B0D5C-4339-4ECD-80D2-C4CB64DE7CF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A86E14F-7F81-4F38-A2DE-4AABDE7549C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B7E169A-E92D-4A76-810A-1ABC0636503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941D90B-B7A5-4052-9B64-DE5F29C9CD4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AA0FAB1-C73E-45DE-89FF-9C333FDB63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A6E7985-845B-434E-A34E-C5B4A437A13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C3DC261-703B-4598-9ABD-8C43414B434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1B9AA3C-11AB-4CFF-8AEE-06FC3FBC27E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5DE4F66-93EB-493C-883D-377963FE66D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D6CF1BB-5318-40BB-A2DD-1AA7B2E0397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B243797-3393-4415-B10D-B3103B80C61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24F8525-0D90-4250-B691-B9B4992D40B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5D386F3-98A7-43CB-95F9-F255B5E1AAF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8B6DE77-F54E-4F7C-8DA6-AC58CBA2AB5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072E684-9E28-4B40-A96E-C5F610B11207}"/>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6C39A1E-7B27-48F6-87E1-664FF11726A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E360F8FE-1665-49A2-88ED-79CABCE25B8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E250152-5DA6-4C2F-9D5F-BE8C5BDDFA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070987B-489C-4FCE-9BB9-C82BD619FA4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15519AB-EDCA-4FAC-AE6A-6A6A1B81415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49366FF-8D35-4378-B69B-5A8F6A111C0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C74CA6D-C01E-4D10-BF2B-F10998063D7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860F460-DD65-4EA1-9E77-9941F2794AB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004FC2A-D285-4796-9869-4688FC6242E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03061D4-ACF4-4F93-B6F7-4B0EAB7B094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6C5D429-C99B-41C9-A7CB-184EEDDF4B6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2FF2D2D-F8B8-431E-915E-ACF930E4DB1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E452E98A-72BB-41D0-8E35-E49693DCA19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50D235D-638B-4E48-BDC4-D8C0FA83ED4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公共施設等総合管理計画や個別施設計画などに基づき、適切な時期での施設の更新や集約化・複合化なども検討し、適切な施設の維持管理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DA1F783-8E9A-47EC-8C74-F9A8658E6E4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83AA272-2D6E-473B-974B-03CD6A69CD1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B0550442-894B-4018-B775-66634D78B80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639085D-A81A-4C89-9D2E-C69164CF6F0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E4E9908D-2616-4310-A3EE-AF7205CD0EA3}"/>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190FC7C9-F785-4115-95A2-209C9CF3257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5C22C7A-21E4-42C4-B4F2-860A5199D7F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8C4B155-4B15-4080-9DC3-80F0CC7008C6}"/>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443F4E8-CB09-4A43-BDA0-651BB08FFAC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FD1ED66-C510-4365-9031-3B880858EE0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41A5116D-4A93-4F3E-9246-756AC5C8E00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7B6E279-E94B-4241-90AC-E10037A6DC9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77E40B8-0218-4576-8336-D0CCF81ACAB3}"/>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C61CFDD-228A-4097-A123-07B78813E4C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1493D238-9A1D-4A71-93A3-6A5D19C6474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B7E8416-B8CA-4F3C-AD04-FF7531FA373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E09C7A0D-35DA-48A5-8303-7DEA1B960869}"/>
            </a:ext>
          </a:extLst>
        </xdr:cNvPr>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097D2D45-8DC3-4368-A8B7-56F0B796E377}"/>
            </a:ext>
          </a:extLst>
        </xdr:cNvPr>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20B6C0DE-9543-4AF6-AA19-52D6A3B34CA9}"/>
            </a:ext>
          </a:extLst>
        </xdr:cNvPr>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7F365FE6-8DE5-4007-B369-E7728CEBF4D2}"/>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464D04B9-8043-49DE-9B7E-EB362B629999}"/>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a:extLst>
            <a:ext uri="{FF2B5EF4-FFF2-40B4-BE49-F238E27FC236}">
              <a16:creationId xmlns:a16="http://schemas.microsoft.com/office/drawing/2014/main" id="{3FECC22A-2BD2-491C-92B4-F0708B8CA90D}"/>
            </a:ext>
          </a:extLst>
        </xdr:cNvPr>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a:extLst>
            <a:ext uri="{FF2B5EF4-FFF2-40B4-BE49-F238E27FC236}">
              <a16:creationId xmlns:a16="http://schemas.microsoft.com/office/drawing/2014/main" id="{8D872575-9992-46BE-A45A-55F2AA626BC4}"/>
            </a:ext>
          </a:extLst>
        </xdr:cNvPr>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a:extLst>
            <a:ext uri="{FF2B5EF4-FFF2-40B4-BE49-F238E27FC236}">
              <a16:creationId xmlns:a16="http://schemas.microsoft.com/office/drawing/2014/main" id="{D3C0C5D8-DA8A-4B0F-831E-F2A4F4E783DA}"/>
            </a:ext>
          </a:extLst>
        </xdr:cNvPr>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a:extLst>
            <a:ext uri="{FF2B5EF4-FFF2-40B4-BE49-F238E27FC236}">
              <a16:creationId xmlns:a16="http://schemas.microsoft.com/office/drawing/2014/main" id="{572EFD4F-041E-4F81-846D-303405B9A2DD}"/>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a:extLst>
            <a:ext uri="{FF2B5EF4-FFF2-40B4-BE49-F238E27FC236}">
              <a16:creationId xmlns:a16="http://schemas.microsoft.com/office/drawing/2014/main" id="{96A1FB68-C4D9-463C-A223-3277AFA3ACD8}"/>
            </a:ext>
          </a:extLst>
        </xdr:cNvPr>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a:extLst>
            <a:ext uri="{FF2B5EF4-FFF2-40B4-BE49-F238E27FC236}">
              <a16:creationId xmlns:a16="http://schemas.microsoft.com/office/drawing/2014/main" id="{A3BA789A-0DE9-4BB1-A864-C506F5447770}"/>
            </a:ext>
          </a:extLst>
        </xdr:cNvPr>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78DCE7C-656C-4B04-B5DE-D94BC08B397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C169ED3-189C-46EC-8CF3-EEEA00DD635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8E0BD7A-29AE-40DF-B384-8DA7C79C0C0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C6AC05D-6694-4A61-A3EE-E00BA3754DD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3334EEF-A7A7-4034-827E-475743423AE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34502</xdr:rowOff>
    </xdr:from>
    <xdr:to>
      <xdr:col>23</xdr:col>
      <xdr:colOff>136525</xdr:colOff>
      <xdr:row>33</xdr:row>
      <xdr:rowOff>136102</xdr:rowOff>
    </xdr:to>
    <xdr:sp macro="" textlink="">
      <xdr:nvSpPr>
        <xdr:cNvPr id="81" name="楕円 80">
          <a:extLst>
            <a:ext uri="{FF2B5EF4-FFF2-40B4-BE49-F238E27FC236}">
              <a16:creationId xmlns:a16="http://schemas.microsoft.com/office/drawing/2014/main" id="{64F95374-9361-432E-ADA0-1DBCFFBED9C0}"/>
            </a:ext>
          </a:extLst>
        </xdr:cNvPr>
        <xdr:cNvSpPr/>
      </xdr:nvSpPr>
      <xdr:spPr>
        <a:xfrm>
          <a:off x="4711700" y="64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12929</xdr:rowOff>
    </xdr:from>
    <xdr:ext cx="405111" cy="259045"/>
    <xdr:sp macro="" textlink="">
      <xdr:nvSpPr>
        <xdr:cNvPr id="82" name="有形固定資産減価償却率該当値テキスト">
          <a:extLst>
            <a:ext uri="{FF2B5EF4-FFF2-40B4-BE49-F238E27FC236}">
              <a16:creationId xmlns:a16="http://schemas.microsoft.com/office/drawing/2014/main" id="{D382E7C7-BD59-4126-963E-69F2104EB40F}"/>
            </a:ext>
          </a:extLst>
        </xdr:cNvPr>
        <xdr:cNvSpPr txBox="1"/>
      </xdr:nvSpPr>
      <xdr:spPr>
        <a:xfrm>
          <a:off x="4813300" y="6442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12912</xdr:rowOff>
    </xdr:from>
    <xdr:to>
      <xdr:col>19</xdr:col>
      <xdr:colOff>187325</xdr:colOff>
      <xdr:row>33</xdr:row>
      <xdr:rowOff>114512</xdr:rowOff>
    </xdr:to>
    <xdr:sp macro="" textlink="">
      <xdr:nvSpPr>
        <xdr:cNvPr id="83" name="楕円 82">
          <a:extLst>
            <a:ext uri="{FF2B5EF4-FFF2-40B4-BE49-F238E27FC236}">
              <a16:creationId xmlns:a16="http://schemas.microsoft.com/office/drawing/2014/main" id="{747CB5AB-A7DB-407C-94AF-C71302F858B3}"/>
            </a:ext>
          </a:extLst>
        </xdr:cNvPr>
        <xdr:cNvSpPr/>
      </xdr:nvSpPr>
      <xdr:spPr>
        <a:xfrm>
          <a:off x="4000500" y="64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63712</xdr:rowOff>
    </xdr:from>
    <xdr:to>
      <xdr:col>23</xdr:col>
      <xdr:colOff>85725</xdr:colOff>
      <xdr:row>33</xdr:row>
      <xdr:rowOff>85302</xdr:rowOff>
    </xdr:to>
    <xdr:cxnSp macro="">
      <xdr:nvCxnSpPr>
        <xdr:cNvPr id="84" name="直線コネクタ 83">
          <a:extLst>
            <a:ext uri="{FF2B5EF4-FFF2-40B4-BE49-F238E27FC236}">
              <a16:creationId xmlns:a16="http://schemas.microsoft.com/office/drawing/2014/main" id="{7159219C-FB85-49A0-8B8B-5E293191A03B}"/>
            </a:ext>
          </a:extLst>
        </xdr:cNvPr>
        <xdr:cNvCxnSpPr/>
      </xdr:nvCxnSpPr>
      <xdr:spPr>
        <a:xfrm>
          <a:off x="4051300" y="6493087"/>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148378</xdr:rowOff>
    </xdr:from>
    <xdr:to>
      <xdr:col>15</xdr:col>
      <xdr:colOff>187325</xdr:colOff>
      <xdr:row>33</xdr:row>
      <xdr:rowOff>78529</xdr:rowOff>
    </xdr:to>
    <xdr:sp macro="" textlink="">
      <xdr:nvSpPr>
        <xdr:cNvPr id="85" name="楕円 84">
          <a:extLst>
            <a:ext uri="{FF2B5EF4-FFF2-40B4-BE49-F238E27FC236}">
              <a16:creationId xmlns:a16="http://schemas.microsoft.com/office/drawing/2014/main" id="{F196996D-74A2-484C-BEBA-A3355688758F}"/>
            </a:ext>
          </a:extLst>
        </xdr:cNvPr>
        <xdr:cNvSpPr/>
      </xdr:nvSpPr>
      <xdr:spPr>
        <a:xfrm>
          <a:off x="3238500" y="6406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27728</xdr:rowOff>
    </xdr:from>
    <xdr:to>
      <xdr:col>19</xdr:col>
      <xdr:colOff>136525</xdr:colOff>
      <xdr:row>33</xdr:row>
      <xdr:rowOff>63712</xdr:rowOff>
    </xdr:to>
    <xdr:cxnSp macro="">
      <xdr:nvCxnSpPr>
        <xdr:cNvPr id="86" name="直線コネクタ 85">
          <a:extLst>
            <a:ext uri="{FF2B5EF4-FFF2-40B4-BE49-F238E27FC236}">
              <a16:creationId xmlns:a16="http://schemas.microsoft.com/office/drawing/2014/main" id="{1F7438B3-BBAE-4DA7-A0C8-7B62CEF3566A}"/>
            </a:ext>
          </a:extLst>
        </xdr:cNvPr>
        <xdr:cNvCxnSpPr/>
      </xdr:nvCxnSpPr>
      <xdr:spPr>
        <a:xfrm>
          <a:off x="3289300" y="645710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105198</xdr:rowOff>
    </xdr:from>
    <xdr:to>
      <xdr:col>11</xdr:col>
      <xdr:colOff>187325</xdr:colOff>
      <xdr:row>33</xdr:row>
      <xdr:rowOff>35348</xdr:rowOff>
    </xdr:to>
    <xdr:sp macro="" textlink="">
      <xdr:nvSpPr>
        <xdr:cNvPr id="87" name="楕円 86">
          <a:extLst>
            <a:ext uri="{FF2B5EF4-FFF2-40B4-BE49-F238E27FC236}">
              <a16:creationId xmlns:a16="http://schemas.microsoft.com/office/drawing/2014/main" id="{DB76A00A-EE69-4369-982D-8829DDEDCFB7}"/>
            </a:ext>
          </a:extLst>
        </xdr:cNvPr>
        <xdr:cNvSpPr/>
      </xdr:nvSpPr>
      <xdr:spPr>
        <a:xfrm>
          <a:off x="24765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155998</xdr:rowOff>
    </xdr:from>
    <xdr:to>
      <xdr:col>15</xdr:col>
      <xdr:colOff>136525</xdr:colOff>
      <xdr:row>33</xdr:row>
      <xdr:rowOff>27728</xdr:rowOff>
    </xdr:to>
    <xdr:cxnSp macro="">
      <xdr:nvCxnSpPr>
        <xdr:cNvPr id="88" name="直線コネクタ 87">
          <a:extLst>
            <a:ext uri="{FF2B5EF4-FFF2-40B4-BE49-F238E27FC236}">
              <a16:creationId xmlns:a16="http://schemas.microsoft.com/office/drawing/2014/main" id="{BBE314D2-7774-4657-AF83-AE7C07914B85}"/>
            </a:ext>
          </a:extLst>
        </xdr:cNvPr>
        <xdr:cNvCxnSpPr/>
      </xdr:nvCxnSpPr>
      <xdr:spPr>
        <a:xfrm>
          <a:off x="2527300" y="641392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69215</xdr:rowOff>
    </xdr:from>
    <xdr:to>
      <xdr:col>7</xdr:col>
      <xdr:colOff>187325</xdr:colOff>
      <xdr:row>32</xdr:row>
      <xdr:rowOff>170815</xdr:rowOff>
    </xdr:to>
    <xdr:sp macro="" textlink="">
      <xdr:nvSpPr>
        <xdr:cNvPr id="89" name="楕円 88">
          <a:extLst>
            <a:ext uri="{FF2B5EF4-FFF2-40B4-BE49-F238E27FC236}">
              <a16:creationId xmlns:a16="http://schemas.microsoft.com/office/drawing/2014/main" id="{16A58E2D-A842-4360-A724-8E775CA94FDF}"/>
            </a:ext>
          </a:extLst>
        </xdr:cNvPr>
        <xdr:cNvSpPr/>
      </xdr:nvSpPr>
      <xdr:spPr>
        <a:xfrm>
          <a:off x="1714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120015</xdr:rowOff>
    </xdr:from>
    <xdr:to>
      <xdr:col>11</xdr:col>
      <xdr:colOff>136525</xdr:colOff>
      <xdr:row>32</xdr:row>
      <xdr:rowOff>155998</xdr:rowOff>
    </xdr:to>
    <xdr:cxnSp macro="">
      <xdr:nvCxnSpPr>
        <xdr:cNvPr id="90" name="直線コネクタ 89">
          <a:extLst>
            <a:ext uri="{FF2B5EF4-FFF2-40B4-BE49-F238E27FC236}">
              <a16:creationId xmlns:a16="http://schemas.microsoft.com/office/drawing/2014/main" id="{E7817A00-522A-4B03-B7A6-D86B05A2F8F3}"/>
            </a:ext>
          </a:extLst>
        </xdr:cNvPr>
        <xdr:cNvCxnSpPr/>
      </xdr:nvCxnSpPr>
      <xdr:spPr>
        <a:xfrm>
          <a:off x="1765300" y="6377940"/>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a:extLst>
            <a:ext uri="{FF2B5EF4-FFF2-40B4-BE49-F238E27FC236}">
              <a16:creationId xmlns:a16="http://schemas.microsoft.com/office/drawing/2014/main" id="{EC8C8362-F0A0-4A8E-92E2-E059CD0F293B}"/>
            </a:ext>
          </a:extLst>
        </xdr:cNvPr>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a:extLst>
            <a:ext uri="{FF2B5EF4-FFF2-40B4-BE49-F238E27FC236}">
              <a16:creationId xmlns:a16="http://schemas.microsoft.com/office/drawing/2014/main" id="{2BA89AD7-6C6E-430B-9054-850CFAFF1779}"/>
            </a:ext>
          </a:extLst>
        </xdr:cNvPr>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a:extLst>
            <a:ext uri="{FF2B5EF4-FFF2-40B4-BE49-F238E27FC236}">
              <a16:creationId xmlns:a16="http://schemas.microsoft.com/office/drawing/2014/main" id="{B9E30772-BECB-4822-BBE3-FF850C4432EA}"/>
            </a:ext>
          </a:extLst>
        </xdr:cNvPr>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a:extLst>
            <a:ext uri="{FF2B5EF4-FFF2-40B4-BE49-F238E27FC236}">
              <a16:creationId xmlns:a16="http://schemas.microsoft.com/office/drawing/2014/main" id="{4D8A3FAD-A7D2-4AF7-BA8E-9D8B880EB9FD}"/>
            </a:ext>
          </a:extLst>
        </xdr:cNvPr>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105639</xdr:rowOff>
    </xdr:from>
    <xdr:ext cx="405111" cy="259045"/>
    <xdr:sp macro="" textlink="">
      <xdr:nvSpPr>
        <xdr:cNvPr id="95" name="n_1mainValue有形固定資産減価償却率">
          <a:extLst>
            <a:ext uri="{FF2B5EF4-FFF2-40B4-BE49-F238E27FC236}">
              <a16:creationId xmlns:a16="http://schemas.microsoft.com/office/drawing/2014/main" id="{2F4F1EF1-2A45-4993-8796-554B94404CDD}"/>
            </a:ext>
          </a:extLst>
        </xdr:cNvPr>
        <xdr:cNvSpPr txBox="1"/>
      </xdr:nvSpPr>
      <xdr:spPr>
        <a:xfrm>
          <a:off x="3836044" y="653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69656</xdr:rowOff>
    </xdr:from>
    <xdr:ext cx="405111" cy="259045"/>
    <xdr:sp macro="" textlink="">
      <xdr:nvSpPr>
        <xdr:cNvPr id="96" name="n_2mainValue有形固定資産減価償却率">
          <a:extLst>
            <a:ext uri="{FF2B5EF4-FFF2-40B4-BE49-F238E27FC236}">
              <a16:creationId xmlns:a16="http://schemas.microsoft.com/office/drawing/2014/main" id="{F7A82298-DD88-4CBE-9B27-A6975F1C59C5}"/>
            </a:ext>
          </a:extLst>
        </xdr:cNvPr>
        <xdr:cNvSpPr txBox="1"/>
      </xdr:nvSpPr>
      <xdr:spPr>
        <a:xfrm>
          <a:off x="3086744" y="6499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26475</xdr:rowOff>
    </xdr:from>
    <xdr:ext cx="405111" cy="259045"/>
    <xdr:sp macro="" textlink="">
      <xdr:nvSpPr>
        <xdr:cNvPr id="97" name="n_3mainValue有形固定資産減価償却率">
          <a:extLst>
            <a:ext uri="{FF2B5EF4-FFF2-40B4-BE49-F238E27FC236}">
              <a16:creationId xmlns:a16="http://schemas.microsoft.com/office/drawing/2014/main" id="{8885D79C-1B02-4269-8276-3DCF9381F64C}"/>
            </a:ext>
          </a:extLst>
        </xdr:cNvPr>
        <xdr:cNvSpPr txBox="1"/>
      </xdr:nvSpPr>
      <xdr:spPr>
        <a:xfrm>
          <a:off x="2324744" y="645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161942</xdr:rowOff>
    </xdr:from>
    <xdr:ext cx="405111" cy="259045"/>
    <xdr:sp macro="" textlink="">
      <xdr:nvSpPr>
        <xdr:cNvPr id="98" name="n_4mainValue有形固定資産減価償却率">
          <a:extLst>
            <a:ext uri="{FF2B5EF4-FFF2-40B4-BE49-F238E27FC236}">
              <a16:creationId xmlns:a16="http://schemas.microsoft.com/office/drawing/2014/main" id="{1E0DE479-D3A5-413C-8F68-CD8AF3A115BE}"/>
            </a:ext>
          </a:extLst>
        </xdr:cNvPr>
        <xdr:cNvSpPr txBox="1"/>
      </xdr:nvSpPr>
      <xdr:spPr>
        <a:xfrm>
          <a:off x="1562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A715BD0-A6D1-4D97-8873-0208E56CD9D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9E8E80D-0B75-445B-B93E-36E51BDE07A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B66FC072-46D2-49C6-824E-97D3B1D462B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AEF4C810-90A4-4964-9126-8D96D10FFCB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CA9B95F-B5DB-4138-AD26-3D2E89C9FD7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9204D5B-7E4B-4B1A-B1C1-A170669B078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B6352E6-6CE0-4EC3-8C55-12365576DAC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17E1AB7E-20F4-49C3-9B3B-640152E23A6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5FBE07F3-5A10-4C08-8512-C6E5C8E42D9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6B8C0E6D-C9F0-4216-9301-0863825D7EC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419BB71-39B2-42E9-8C77-A4E183E2BE5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77636-3C6F-4E8C-A8D5-0A357782F51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F6E90D1-5F3F-444A-AD05-7D0184304AF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が類似団体より高い水準にある要因としては、将来負担額が減少しているものの、類似団体と比べて充当可能財源が少ないことが考えられる。引き続き、経常経費等の縮減に努め、充当可能財源を増やし、債務償還比率の低減に取り組んで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5DBCE188-6DEC-4364-BE3E-E9242204DB8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CC9F14C-5C4D-4CA8-BE93-CE459F0524C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D9FDCD4-D4F4-4C74-937C-400D7FA4B9F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843A0558-2123-4334-824A-2E4A8136607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D94C51E0-A426-4EF4-A9D0-23FA71FFD73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8F945A36-D2C5-4A96-BB08-E642ABF1B71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E47C7FDE-B490-4AA0-805D-F54FD0D87C12}"/>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D29386A1-C10B-44A9-87C8-BFB5C53DE8D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DBBE7A3F-F449-44AA-9F19-0EA2B442D74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FC1198CB-CEFD-4D24-8D2A-863EDA3BD00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82E687A9-8C89-4EB8-B81C-D1FF951DC02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1EF5A576-CE5F-4B8C-AB0C-69F093392F6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9714C32-6903-4928-8388-30AC27DD1EE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711A25E5-C5DA-4E1F-BAF6-628713523655}"/>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7F0DB4BA-9535-4402-9505-E706DF8339E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1D737819-EF24-406A-8C2F-E636A0EEA59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6C303679-BF04-42E6-84B6-E610BEC6764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a:extLst>
            <a:ext uri="{FF2B5EF4-FFF2-40B4-BE49-F238E27FC236}">
              <a16:creationId xmlns:a16="http://schemas.microsoft.com/office/drawing/2014/main" id="{5D9F28F4-A3F8-4BD5-8EC5-0D356F5256C9}"/>
            </a:ext>
          </a:extLst>
        </xdr:cNvPr>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a:extLst>
            <a:ext uri="{FF2B5EF4-FFF2-40B4-BE49-F238E27FC236}">
              <a16:creationId xmlns:a16="http://schemas.microsoft.com/office/drawing/2014/main" id="{D04106F7-CC43-4EC3-B05D-C02A9AEE7B44}"/>
            </a:ext>
          </a:extLst>
        </xdr:cNvPr>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a:extLst>
            <a:ext uri="{FF2B5EF4-FFF2-40B4-BE49-F238E27FC236}">
              <a16:creationId xmlns:a16="http://schemas.microsoft.com/office/drawing/2014/main" id="{0DA7E1BA-2B24-44B8-BD23-47AD5B2A26E3}"/>
            </a:ext>
          </a:extLst>
        </xdr:cNvPr>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32D80BBF-D0C0-413D-B572-48CFCDB2F98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4AA2D1F0-60FB-4397-BB75-BFDE2F6CB6E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a:extLst>
            <a:ext uri="{FF2B5EF4-FFF2-40B4-BE49-F238E27FC236}">
              <a16:creationId xmlns:a16="http://schemas.microsoft.com/office/drawing/2014/main" id="{B015C005-2BB3-4CC8-980A-26669F660430}"/>
            </a:ext>
          </a:extLst>
        </xdr:cNvPr>
        <xdr:cNvSpPr txBox="1"/>
      </xdr:nvSpPr>
      <xdr:spPr>
        <a:xfrm>
          <a:off x="14846300" y="5842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a:extLst>
            <a:ext uri="{FF2B5EF4-FFF2-40B4-BE49-F238E27FC236}">
              <a16:creationId xmlns:a16="http://schemas.microsoft.com/office/drawing/2014/main" id="{0233F210-8E3C-4C9D-9212-0E0D9C661D7A}"/>
            </a:ext>
          </a:extLst>
        </xdr:cNvPr>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a:extLst>
            <a:ext uri="{FF2B5EF4-FFF2-40B4-BE49-F238E27FC236}">
              <a16:creationId xmlns:a16="http://schemas.microsoft.com/office/drawing/2014/main" id="{918B706A-5F84-4D5C-81ED-098E76BAE192}"/>
            </a:ext>
          </a:extLst>
        </xdr:cNvPr>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a:extLst>
            <a:ext uri="{FF2B5EF4-FFF2-40B4-BE49-F238E27FC236}">
              <a16:creationId xmlns:a16="http://schemas.microsoft.com/office/drawing/2014/main" id="{037A745E-7381-41FC-BEBC-189DD507C62A}"/>
            </a:ext>
          </a:extLst>
        </xdr:cNvPr>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FBE9818B-7C12-40E5-A555-B4B328A419FA}"/>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a:extLst>
            <a:ext uri="{FF2B5EF4-FFF2-40B4-BE49-F238E27FC236}">
              <a16:creationId xmlns:a16="http://schemas.microsoft.com/office/drawing/2014/main" id="{CA6A50EB-ECA4-4379-9DF2-6958A13D918B}"/>
            </a:ext>
          </a:extLst>
        </xdr:cNvPr>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750CA34-B14E-41C9-9C01-78F1A617446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CF77C0B-FF96-4102-BBF6-9AB40FB324A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1AEC10E-C400-47ED-8A86-21D27C63892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4FA04644-9774-4302-8CAB-C1307BA9020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3682D6E-2E55-457F-AEFE-D798162968D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5334</xdr:rowOff>
    </xdr:from>
    <xdr:to>
      <xdr:col>76</xdr:col>
      <xdr:colOff>73025</xdr:colOff>
      <xdr:row>31</xdr:row>
      <xdr:rowOff>106934</xdr:rowOff>
    </xdr:to>
    <xdr:sp macro="" textlink="">
      <xdr:nvSpPr>
        <xdr:cNvPr id="145" name="楕円 144">
          <a:extLst>
            <a:ext uri="{FF2B5EF4-FFF2-40B4-BE49-F238E27FC236}">
              <a16:creationId xmlns:a16="http://schemas.microsoft.com/office/drawing/2014/main" id="{E99B6166-C956-43C3-990E-29B7AACFAF5B}"/>
            </a:ext>
          </a:extLst>
        </xdr:cNvPr>
        <xdr:cNvSpPr/>
      </xdr:nvSpPr>
      <xdr:spPr>
        <a:xfrm>
          <a:off x="14744700" y="60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155211</xdr:rowOff>
    </xdr:from>
    <xdr:ext cx="469744" cy="259045"/>
    <xdr:sp macro="" textlink="">
      <xdr:nvSpPr>
        <xdr:cNvPr id="146" name="債務償還比率該当値テキスト">
          <a:extLst>
            <a:ext uri="{FF2B5EF4-FFF2-40B4-BE49-F238E27FC236}">
              <a16:creationId xmlns:a16="http://schemas.microsoft.com/office/drawing/2014/main" id="{C0FED001-4EC1-41D4-885D-4C198C5DADC8}"/>
            </a:ext>
          </a:extLst>
        </xdr:cNvPr>
        <xdr:cNvSpPr txBox="1"/>
      </xdr:nvSpPr>
      <xdr:spPr>
        <a:xfrm>
          <a:off x="14846300" y="6070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71528</xdr:rowOff>
    </xdr:from>
    <xdr:to>
      <xdr:col>72</xdr:col>
      <xdr:colOff>123825</xdr:colOff>
      <xdr:row>33</xdr:row>
      <xdr:rowOff>1678</xdr:rowOff>
    </xdr:to>
    <xdr:sp macro="" textlink="">
      <xdr:nvSpPr>
        <xdr:cNvPr id="147" name="楕円 146">
          <a:extLst>
            <a:ext uri="{FF2B5EF4-FFF2-40B4-BE49-F238E27FC236}">
              <a16:creationId xmlns:a16="http://schemas.microsoft.com/office/drawing/2014/main" id="{1862069D-F8CF-4752-931F-421092B7ECE4}"/>
            </a:ext>
          </a:extLst>
        </xdr:cNvPr>
        <xdr:cNvSpPr/>
      </xdr:nvSpPr>
      <xdr:spPr>
        <a:xfrm>
          <a:off x="14033500" y="63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56134</xdr:rowOff>
    </xdr:from>
    <xdr:to>
      <xdr:col>76</xdr:col>
      <xdr:colOff>22225</xdr:colOff>
      <xdr:row>32</xdr:row>
      <xdr:rowOff>122328</xdr:rowOff>
    </xdr:to>
    <xdr:cxnSp macro="">
      <xdr:nvCxnSpPr>
        <xdr:cNvPr id="148" name="直線コネクタ 147">
          <a:extLst>
            <a:ext uri="{FF2B5EF4-FFF2-40B4-BE49-F238E27FC236}">
              <a16:creationId xmlns:a16="http://schemas.microsoft.com/office/drawing/2014/main" id="{F7220835-A22B-4207-9E80-F7575C5C9511}"/>
            </a:ext>
          </a:extLst>
        </xdr:cNvPr>
        <xdr:cNvCxnSpPr/>
      </xdr:nvCxnSpPr>
      <xdr:spPr>
        <a:xfrm flipV="1">
          <a:off x="14084300" y="6142609"/>
          <a:ext cx="711200" cy="23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96548</xdr:rowOff>
    </xdr:from>
    <xdr:to>
      <xdr:col>68</xdr:col>
      <xdr:colOff>123825</xdr:colOff>
      <xdr:row>34</xdr:row>
      <xdr:rowOff>26698</xdr:rowOff>
    </xdr:to>
    <xdr:sp macro="" textlink="">
      <xdr:nvSpPr>
        <xdr:cNvPr id="149" name="楕円 148">
          <a:extLst>
            <a:ext uri="{FF2B5EF4-FFF2-40B4-BE49-F238E27FC236}">
              <a16:creationId xmlns:a16="http://schemas.microsoft.com/office/drawing/2014/main" id="{E0522BA1-BE9A-4568-B727-F624DF198369}"/>
            </a:ext>
          </a:extLst>
        </xdr:cNvPr>
        <xdr:cNvSpPr/>
      </xdr:nvSpPr>
      <xdr:spPr>
        <a:xfrm>
          <a:off x="13271500" y="652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122328</xdr:rowOff>
    </xdr:from>
    <xdr:to>
      <xdr:col>72</xdr:col>
      <xdr:colOff>73025</xdr:colOff>
      <xdr:row>33</xdr:row>
      <xdr:rowOff>147348</xdr:rowOff>
    </xdr:to>
    <xdr:cxnSp macro="">
      <xdr:nvCxnSpPr>
        <xdr:cNvPr id="150" name="直線コネクタ 149">
          <a:extLst>
            <a:ext uri="{FF2B5EF4-FFF2-40B4-BE49-F238E27FC236}">
              <a16:creationId xmlns:a16="http://schemas.microsoft.com/office/drawing/2014/main" id="{FBBD634A-2784-4754-ACF3-4A44F926974F}"/>
            </a:ext>
          </a:extLst>
        </xdr:cNvPr>
        <xdr:cNvCxnSpPr/>
      </xdr:nvCxnSpPr>
      <xdr:spPr>
        <a:xfrm flipV="1">
          <a:off x="13322300" y="6380253"/>
          <a:ext cx="762000" cy="1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28539</xdr:rowOff>
    </xdr:from>
    <xdr:to>
      <xdr:col>64</xdr:col>
      <xdr:colOff>123825</xdr:colOff>
      <xdr:row>33</xdr:row>
      <xdr:rowOff>130139</xdr:rowOff>
    </xdr:to>
    <xdr:sp macro="" textlink="">
      <xdr:nvSpPr>
        <xdr:cNvPr id="151" name="楕円 150">
          <a:extLst>
            <a:ext uri="{FF2B5EF4-FFF2-40B4-BE49-F238E27FC236}">
              <a16:creationId xmlns:a16="http://schemas.microsoft.com/office/drawing/2014/main" id="{28F496C6-92DA-4697-9FD3-3518C2C138A8}"/>
            </a:ext>
          </a:extLst>
        </xdr:cNvPr>
        <xdr:cNvSpPr/>
      </xdr:nvSpPr>
      <xdr:spPr>
        <a:xfrm>
          <a:off x="12509500" y="645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79339</xdr:rowOff>
    </xdr:from>
    <xdr:to>
      <xdr:col>68</xdr:col>
      <xdr:colOff>73025</xdr:colOff>
      <xdr:row>33</xdr:row>
      <xdr:rowOff>147348</xdr:rowOff>
    </xdr:to>
    <xdr:cxnSp macro="">
      <xdr:nvCxnSpPr>
        <xdr:cNvPr id="152" name="直線コネクタ 151">
          <a:extLst>
            <a:ext uri="{FF2B5EF4-FFF2-40B4-BE49-F238E27FC236}">
              <a16:creationId xmlns:a16="http://schemas.microsoft.com/office/drawing/2014/main" id="{06AE5E03-09C7-450A-87CD-7405B64D9E1F}"/>
            </a:ext>
          </a:extLst>
        </xdr:cNvPr>
        <xdr:cNvCxnSpPr/>
      </xdr:nvCxnSpPr>
      <xdr:spPr>
        <a:xfrm>
          <a:off x="12560300" y="6508714"/>
          <a:ext cx="7620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170071</xdr:rowOff>
    </xdr:from>
    <xdr:to>
      <xdr:col>60</xdr:col>
      <xdr:colOff>123825</xdr:colOff>
      <xdr:row>33</xdr:row>
      <xdr:rowOff>100221</xdr:rowOff>
    </xdr:to>
    <xdr:sp macro="" textlink="">
      <xdr:nvSpPr>
        <xdr:cNvPr id="153" name="楕円 152">
          <a:extLst>
            <a:ext uri="{FF2B5EF4-FFF2-40B4-BE49-F238E27FC236}">
              <a16:creationId xmlns:a16="http://schemas.microsoft.com/office/drawing/2014/main" id="{1BDD79A2-3594-4119-B758-1E0543FFD663}"/>
            </a:ext>
          </a:extLst>
        </xdr:cNvPr>
        <xdr:cNvSpPr/>
      </xdr:nvSpPr>
      <xdr:spPr>
        <a:xfrm>
          <a:off x="11747500" y="64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49421</xdr:rowOff>
    </xdr:from>
    <xdr:to>
      <xdr:col>64</xdr:col>
      <xdr:colOff>73025</xdr:colOff>
      <xdr:row>33</xdr:row>
      <xdr:rowOff>79339</xdr:rowOff>
    </xdr:to>
    <xdr:cxnSp macro="">
      <xdr:nvCxnSpPr>
        <xdr:cNvPr id="154" name="直線コネクタ 153">
          <a:extLst>
            <a:ext uri="{FF2B5EF4-FFF2-40B4-BE49-F238E27FC236}">
              <a16:creationId xmlns:a16="http://schemas.microsoft.com/office/drawing/2014/main" id="{B08A9D61-D925-455C-A650-2ACA1C8DF69A}"/>
            </a:ext>
          </a:extLst>
        </xdr:cNvPr>
        <xdr:cNvCxnSpPr/>
      </xdr:nvCxnSpPr>
      <xdr:spPr>
        <a:xfrm>
          <a:off x="11798300" y="6478796"/>
          <a:ext cx="762000" cy="2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a:extLst>
            <a:ext uri="{FF2B5EF4-FFF2-40B4-BE49-F238E27FC236}">
              <a16:creationId xmlns:a16="http://schemas.microsoft.com/office/drawing/2014/main" id="{72F5C74D-43AB-40E0-B502-BB819FB9124D}"/>
            </a:ext>
          </a:extLst>
        </xdr:cNvPr>
        <xdr:cNvSpPr txBox="1"/>
      </xdr:nvSpPr>
      <xdr:spPr>
        <a:xfrm>
          <a:off x="13836727" y="599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a:extLst>
            <a:ext uri="{FF2B5EF4-FFF2-40B4-BE49-F238E27FC236}">
              <a16:creationId xmlns:a16="http://schemas.microsoft.com/office/drawing/2014/main" id="{98B61EDD-AB51-4598-B8BC-5477AEDE84E6}"/>
            </a:ext>
          </a:extLst>
        </xdr:cNvPr>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A8D974B9-CD25-496B-B845-391B2443D4B2}"/>
            </a:ext>
          </a:extLst>
        </xdr:cNvPr>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a:extLst>
            <a:ext uri="{FF2B5EF4-FFF2-40B4-BE49-F238E27FC236}">
              <a16:creationId xmlns:a16="http://schemas.microsoft.com/office/drawing/2014/main" id="{302FB3D9-77F0-43C2-85C7-9B6FF749DAD8}"/>
            </a:ext>
          </a:extLst>
        </xdr:cNvPr>
        <xdr:cNvSpPr txBox="1"/>
      </xdr:nvSpPr>
      <xdr:spPr>
        <a:xfrm>
          <a:off x="11563427" y="599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164255</xdr:rowOff>
    </xdr:from>
    <xdr:ext cx="469744" cy="259045"/>
    <xdr:sp macro="" textlink="">
      <xdr:nvSpPr>
        <xdr:cNvPr id="159" name="n_1mainValue債務償還比率">
          <a:extLst>
            <a:ext uri="{FF2B5EF4-FFF2-40B4-BE49-F238E27FC236}">
              <a16:creationId xmlns:a16="http://schemas.microsoft.com/office/drawing/2014/main" id="{05B5090E-4DD3-4CF4-B731-54627F8D7CCB}"/>
            </a:ext>
          </a:extLst>
        </xdr:cNvPr>
        <xdr:cNvSpPr txBox="1"/>
      </xdr:nvSpPr>
      <xdr:spPr>
        <a:xfrm>
          <a:off x="13836727" y="642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17825</xdr:rowOff>
    </xdr:from>
    <xdr:ext cx="469744" cy="259045"/>
    <xdr:sp macro="" textlink="">
      <xdr:nvSpPr>
        <xdr:cNvPr id="160" name="n_2mainValue債務償還比率">
          <a:extLst>
            <a:ext uri="{FF2B5EF4-FFF2-40B4-BE49-F238E27FC236}">
              <a16:creationId xmlns:a16="http://schemas.microsoft.com/office/drawing/2014/main" id="{94BB1F68-983F-4D97-9870-96B8EDC6EDFB}"/>
            </a:ext>
          </a:extLst>
        </xdr:cNvPr>
        <xdr:cNvSpPr txBox="1"/>
      </xdr:nvSpPr>
      <xdr:spPr>
        <a:xfrm>
          <a:off x="13087427" y="661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121266</xdr:rowOff>
    </xdr:from>
    <xdr:ext cx="469744" cy="259045"/>
    <xdr:sp macro="" textlink="">
      <xdr:nvSpPr>
        <xdr:cNvPr id="161" name="n_3mainValue債務償還比率">
          <a:extLst>
            <a:ext uri="{FF2B5EF4-FFF2-40B4-BE49-F238E27FC236}">
              <a16:creationId xmlns:a16="http://schemas.microsoft.com/office/drawing/2014/main" id="{311EC672-C475-4C61-9139-61A602B91B2D}"/>
            </a:ext>
          </a:extLst>
        </xdr:cNvPr>
        <xdr:cNvSpPr txBox="1"/>
      </xdr:nvSpPr>
      <xdr:spPr>
        <a:xfrm>
          <a:off x="12325427" y="655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91348</xdr:rowOff>
    </xdr:from>
    <xdr:ext cx="469744" cy="259045"/>
    <xdr:sp macro="" textlink="">
      <xdr:nvSpPr>
        <xdr:cNvPr id="162" name="n_4mainValue債務償還比率">
          <a:extLst>
            <a:ext uri="{FF2B5EF4-FFF2-40B4-BE49-F238E27FC236}">
              <a16:creationId xmlns:a16="http://schemas.microsoft.com/office/drawing/2014/main" id="{E7B21E44-7022-4BB7-A904-F38A6D7D8809}"/>
            </a:ext>
          </a:extLst>
        </xdr:cNvPr>
        <xdr:cNvSpPr txBox="1"/>
      </xdr:nvSpPr>
      <xdr:spPr>
        <a:xfrm>
          <a:off x="11563427" y="652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5CBEF8BC-96A9-4F5F-8A9C-69A6D7FB9FF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6AF90E9B-8FB1-46E3-B2D2-B8D72FAEE22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ADC16C5F-E9C7-4290-AF1C-38BD6A94741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E875E3FB-69D4-4862-B48E-ECE222AFFD2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DEB7A4E0-47CC-489F-97CD-CEBDC15B128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AEF05B7-1C29-4803-8774-2D59FEAFF0F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01A43A0-5E4A-4B35-947E-1F713E5B96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C329857-69A6-46F0-A06C-19A43149239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BE52823-6D36-4C46-8792-6108F5BC2A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DB778E0-1689-4040-B636-726249A2D15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63C9976-43E6-4EAD-AA1D-FE8F782098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7CAA332-6DC4-439A-87BE-0FFD937D9F5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5E99251-2735-4F51-A4BE-0E7A9682E2E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D375938-FD86-4CCE-89CA-5B600B211E1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4E44063-47C0-470C-866D-F7DC306118D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8F3EEB-F74E-46BF-A685-5325198BEEC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353,235
344,415
109.13
133,592,397
125,854,141
7,675,261
69,162,366
96,523,995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7A6AE21-319E-4C56-8837-7D6AC0FE2F1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0DBE88-53D8-48AA-B56C-C43E2556167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6E26C51-ACEA-44C2-822D-E4DDBC5CBD2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CD7180-B061-44E8-84EA-CE87C5D1C32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AB8A80-4DFF-4612-95C3-6E19FCF80A3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708D28B-A2A6-47D4-B5D6-1F04BE4039F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88BB14-1CBE-49AF-83A9-841E559D70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BC11E10-00BD-48CA-BFB0-2766225B60A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744C81-8FFC-40AE-AD83-80A28AE9E06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FE1D607-1EE0-417C-BF7F-972E6748617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7CA1F28-EB4E-4946-A619-B674979075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41B02A-8F9A-49C4-943A-27B99278EAC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27076D0-FC60-41E7-B1DE-1DF5CDD6FB6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CA1B8D1-245C-40BB-AFF3-28807942BD1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6C7EC79-DFFF-476E-BB8B-0F9D680FEF5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CD4A591-B266-47FB-A7C5-C4AFB933D0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BF3A48E-2FC4-499B-98A6-FF2E357F258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823E14-82C9-4F0C-8ACA-8E1A5D29F7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3BAFE66-D62E-4B07-A605-4FE881DCF37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7E5262E-DFBA-4BAB-8755-15EA015FA8D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C4C3BC8-1139-4837-81E7-A03D9112EC7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72ABC1F-7B13-4A20-B009-E2ED164B039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109CEAA-5D21-4802-8AC2-5F658292FCC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E73337-A938-4CEF-8D14-864C6B58EF0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9CFA19D-0145-4092-9933-F1361A7A3BE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FF1B786-0D3B-45EF-A6E7-99DDA48A33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ABFA967-CDCD-41C8-83E4-39B185A2EF6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EBDDAA4-B500-4D67-BDA1-4CDD4C12B3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6E3FC7F-A229-4212-9216-2AA5EC759B1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41CC0FC-C08D-4731-8F92-4A269684C1F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7029062-5DE4-4A53-B096-6AFF6E3B81A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A58F90B-065F-4529-B697-DC3132536C4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D28B9F2-19CB-41D6-B7F0-E642E477A95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21FB745C-8E80-499A-8CFA-BEE7A28423A7}"/>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38084519-C664-438E-A903-7EB24DD40D9E}"/>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5DE98EB-D1EF-4AC2-B983-9E03AC0DC55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175BAC1-D752-412F-AA48-7D6DA46D75EE}"/>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8A81E42-21FE-4B8D-AFB9-023B31CE600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618ADC06-867A-4ABF-9B5F-CDD91037DC9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23F2588-A9F0-4642-BEA4-C06816E40DE6}"/>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87F3477-6AA1-4AB9-BCD6-37DE43BECA7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4DCF0235-DB30-4237-82FD-7FF7076DEACB}"/>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657E9B28-D9D1-49A1-860F-E91855A9922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a:extLst>
            <a:ext uri="{FF2B5EF4-FFF2-40B4-BE49-F238E27FC236}">
              <a16:creationId xmlns:a16="http://schemas.microsoft.com/office/drawing/2014/main" id="{BB04178F-C6C5-4C02-AFBD-2FC3E1313530}"/>
            </a:ext>
          </a:extLst>
        </xdr:cNvPr>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a:extLst>
            <a:ext uri="{FF2B5EF4-FFF2-40B4-BE49-F238E27FC236}">
              <a16:creationId xmlns:a16="http://schemas.microsoft.com/office/drawing/2014/main" id="{BE7C679B-E229-44BD-AAEE-2A346901A716}"/>
            </a:ext>
          </a:extLst>
        </xdr:cNvPr>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a:extLst>
            <a:ext uri="{FF2B5EF4-FFF2-40B4-BE49-F238E27FC236}">
              <a16:creationId xmlns:a16="http://schemas.microsoft.com/office/drawing/2014/main" id="{FF59DF96-089C-4005-97D9-80E1092873FB}"/>
            </a:ext>
          </a:extLst>
        </xdr:cNvPr>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a:extLst>
            <a:ext uri="{FF2B5EF4-FFF2-40B4-BE49-F238E27FC236}">
              <a16:creationId xmlns:a16="http://schemas.microsoft.com/office/drawing/2014/main" id="{2E348C70-5B6D-4749-BB28-AAC03888121F}"/>
            </a:ext>
          </a:extLst>
        </xdr:cNvPr>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a:extLst>
            <a:ext uri="{FF2B5EF4-FFF2-40B4-BE49-F238E27FC236}">
              <a16:creationId xmlns:a16="http://schemas.microsoft.com/office/drawing/2014/main" id="{BD997A90-6DF6-42DB-BFDF-7F12C2973DE6}"/>
            </a:ext>
          </a:extLst>
        </xdr:cNvPr>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a:extLst>
            <a:ext uri="{FF2B5EF4-FFF2-40B4-BE49-F238E27FC236}">
              <a16:creationId xmlns:a16="http://schemas.microsoft.com/office/drawing/2014/main" id="{9DCFC835-3D84-4C4F-9944-0CC9AA166AAA}"/>
            </a:ext>
          </a:extLst>
        </xdr:cNvPr>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a:extLst>
            <a:ext uri="{FF2B5EF4-FFF2-40B4-BE49-F238E27FC236}">
              <a16:creationId xmlns:a16="http://schemas.microsoft.com/office/drawing/2014/main" id="{DB5506F1-7877-46BF-99F8-FB5F2663F82B}"/>
            </a:ext>
          </a:extLst>
        </xdr:cNvPr>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a:extLst>
            <a:ext uri="{FF2B5EF4-FFF2-40B4-BE49-F238E27FC236}">
              <a16:creationId xmlns:a16="http://schemas.microsoft.com/office/drawing/2014/main" id="{0747805B-CBB7-401F-84D3-E679D0A415FA}"/>
            </a:ext>
          </a:extLst>
        </xdr:cNvPr>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a:extLst>
            <a:ext uri="{FF2B5EF4-FFF2-40B4-BE49-F238E27FC236}">
              <a16:creationId xmlns:a16="http://schemas.microsoft.com/office/drawing/2014/main" id="{074936FE-EA58-4E4E-9513-3CBA97106715}"/>
            </a:ext>
          </a:extLst>
        </xdr:cNvPr>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a:extLst>
            <a:ext uri="{FF2B5EF4-FFF2-40B4-BE49-F238E27FC236}">
              <a16:creationId xmlns:a16="http://schemas.microsoft.com/office/drawing/2014/main" id="{E32E6720-527B-4A46-9021-D33B30A6B717}"/>
            </a:ext>
          </a:extLst>
        </xdr:cNvPr>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a:extLst>
            <a:ext uri="{FF2B5EF4-FFF2-40B4-BE49-F238E27FC236}">
              <a16:creationId xmlns:a16="http://schemas.microsoft.com/office/drawing/2014/main" id="{44E43B59-E2AD-4B51-B1A9-FF90810AEAF7}"/>
            </a:ext>
          </a:extLst>
        </xdr:cNvPr>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477752B-7CB3-49CD-AA3F-EB19685B1B9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295BC2B-324F-4632-A812-709209C2040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1D15BC7-9A3C-48A8-950C-BBA6631ED8F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E9A4A8F-966E-4E18-8F1F-F06D9F86808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EC60176-75C6-4EDE-AA7A-F0F9276B400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16256</xdr:rowOff>
    </xdr:from>
    <xdr:to>
      <xdr:col>24</xdr:col>
      <xdr:colOff>114300</xdr:colOff>
      <xdr:row>41</xdr:row>
      <xdr:rowOff>117856</xdr:rowOff>
    </xdr:to>
    <xdr:sp macro="" textlink="">
      <xdr:nvSpPr>
        <xdr:cNvPr id="71" name="楕円 70">
          <a:extLst>
            <a:ext uri="{FF2B5EF4-FFF2-40B4-BE49-F238E27FC236}">
              <a16:creationId xmlns:a16="http://schemas.microsoft.com/office/drawing/2014/main" id="{9696AE83-1A21-47D9-A734-57EC71B73991}"/>
            </a:ext>
          </a:extLst>
        </xdr:cNvPr>
        <xdr:cNvSpPr/>
      </xdr:nvSpPr>
      <xdr:spPr>
        <a:xfrm>
          <a:off x="45847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102633</xdr:rowOff>
    </xdr:from>
    <xdr:ext cx="405111" cy="259045"/>
    <xdr:sp macro="" textlink="">
      <xdr:nvSpPr>
        <xdr:cNvPr id="72" name="【道路】&#10;有形固定資産減価償却率該当値テキスト">
          <a:extLst>
            <a:ext uri="{FF2B5EF4-FFF2-40B4-BE49-F238E27FC236}">
              <a16:creationId xmlns:a16="http://schemas.microsoft.com/office/drawing/2014/main" id="{5A53D84D-7FB3-4654-A39B-301CAFBF85FD}"/>
            </a:ext>
          </a:extLst>
        </xdr:cNvPr>
        <xdr:cNvSpPr txBox="1"/>
      </xdr:nvSpPr>
      <xdr:spPr>
        <a:xfrm>
          <a:off x="4673600" y="6960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167132</xdr:rowOff>
    </xdr:from>
    <xdr:to>
      <xdr:col>20</xdr:col>
      <xdr:colOff>38100</xdr:colOff>
      <xdr:row>41</xdr:row>
      <xdr:rowOff>97282</xdr:rowOff>
    </xdr:to>
    <xdr:sp macro="" textlink="">
      <xdr:nvSpPr>
        <xdr:cNvPr id="73" name="楕円 72">
          <a:extLst>
            <a:ext uri="{FF2B5EF4-FFF2-40B4-BE49-F238E27FC236}">
              <a16:creationId xmlns:a16="http://schemas.microsoft.com/office/drawing/2014/main" id="{2AE1D13D-FB7F-48B0-9C78-ED43F203DD82}"/>
            </a:ext>
          </a:extLst>
        </xdr:cNvPr>
        <xdr:cNvSpPr/>
      </xdr:nvSpPr>
      <xdr:spPr>
        <a:xfrm>
          <a:off x="3746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46482</xdr:rowOff>
    </xdr:from>
    <xdr:to>
      <xdr:col>24</xdr:col>
      <xdr:colOff>63500</xdr:colOff>
      <xdr:row>41</xdr:row>
      <xdr:rowOff>67056</xdr:rowOff>
    </xdr:to>
    <xdr:cxnSp macro="">
      <xdr:nvCxnSpPr>
        <xdr:cNvPr id="74" name="直線コネクタ 73">
          <a:extLst>
            <a:ext uri="{FF2B5EF4-FFF2-40B4-BE49-F238E27FC236}">
              <a16:creationId xmlns:a16="http://schemas.microsoft.com/office/drawing/2014/main" id="{23E12C59-5D04-4C12-BDD3-1ABFDE04CC4B}"/>
            </a:ext>
          </a:extLst>
        </xdr:cNvPr>
        <xdr:cNvCxnSpPr/>
      </xdr:nvCxnSpPr>
      <xdr:spPr>
        <a:xfrm>
          <a:off x="3797300" y="707593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148844</xdr:rowOff>
    </xdr:from>
    <xdr:to>
      <xdr:col>15</xdr:col>
      <xdr:colOff>101600</xdr:colOff>
      <xdr:row>41</xdr:row>
      <xdr:rowOff>78994</xdr:rowOff>
    </xdr:to>
    <xdr:sp macro="" textlink="">
      <xdr:nvSpPr>
        <xdr:cNvPr id="75" name="楕円 74">
          <a:extLst>
            <a:ext uri="{FF2B5EF4-FFF2-40B4-BE49-F238E27FC236}">
              <a16:creationId xmlns:a16="http://schemas.microsoft.com/office/drawing/2014/main" id="{AC17FC76-422D-4040-AB53-E1EC99F6FE29}"/>
            </a:ext>
          </a:extLst>
        </xdr:cNvPr>
        <xdr:cNvSpPr/>
      </xdr:nvSpPr>
      <xdr:spPr>
        <a:xfrm>
          <a:off x="2857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28194</xdr:rowOff>
    </xdr:from>
    <xdr:to>
      <xdr:col>19</xdr:col>
      <xdr:colOff>177800</xdr:colOff>
      <xdr:row>41</xdr:row>
      <xdr:rowOff>46482</xdr:rowOff>
    </xdr:to>
    <xdr:cxnSp macro="">
      <xdr:nvCxnSpPr>
        <xdr:cNvPr id="76" name="直線コネクタ 75">
          <a:extLst>
            <a:ext uri="{FF2B5EF4-FFF2-40B4-BE49-F238E27FC236}">
              <a16:creationId xmlns:a16="http://schemas.microsoft.com/office/drawing/2014/main" id="{66F5AD7D-7565-4B6B-8D3B-19BE165DCD03}"/>
            </a:ext>
          </a:extLst>
        </xdr:cNvPr>
        <xdr:cNvCxnSpPr/>
      </xdr:nvCxnSpPr>
      <xdr:spPr>
        <a:xfrm>
          <a:off x="2908300" y="7057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141986</xdr:rowOff>
    </xdr:from>
    <xdr:to>
      <xdr:col>10</xdr:col>
      <xdr:colOff>165100</xdr:colOff>
      <xdr:row>41</xdr:row>
      <xdr:rowOff>72136</xdr:rowOff>
    </xdr:to>
    <xdr:sp macro="" textlink="">
      <xdr:nvSpPr>
        <xdr:cNvPr id="77" name="楕円 76">
          <a:extLst>
            <a:ext uri="{FF2B5EF4-FFF2-40B4-BE49-F238E27FC236}">
              <a16:creationId xmlns:a16="http://schemas.microsoft.com/office/drawing/2014/main" id="{F0892C04-AFE6-40F1-B1F7-6F9D36D57790}"/>
            </a:ext>
          </a:extLst>
        </xdr:cNvPr>
        <xdr:cNvSpPr/>
      </xdr:nvSpPr>
      <xdr:spPr>
        <a:xfrm>
          <a:off x="19685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21336</xdr:rowOff>
    </xdr:from>
    <xdr:to>
      <xdr:col>15</xdr:col>
      <xdr:colOff>50800</xdr:colOff>
      <xdr:row>41</xdr:row>
      <xdr:rowOff>28194</xdr:rowOff>
    </xdr:to>
    <xdr:cxnSp macro="">
      <xdr:nvCxnSpPr>
        <xdr:cNvPr id="78" name="直線コネクタ 77">
          <a:extLst>
            <a:ext uri="{FF2B5EF4-FFF2-40B4-BE49-F238E27FC236}">
              <a16:creationId xmlns:a16="http://schemas.microsoft.com/office/drawing/2014/main" id="{2AE2A4A7-3149-4028-A240-CB66ED9D8705}"/>
            </a:ext>
          </a:extLst>
        </xdr:cNvPr>
        <xdr:cNvCxnSpPr/>
      </xdr:nvCxnSpPr>
      <xdr:spPr>
        <a:xfrm>
          <a:off x="2019300" y="705078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146558</xdr:rowOff>
    </xdr:from>
    <xdr:to>
      <xdr:col>6</xdr:col>
      <xdr:colOff>38100</xdr:colOff>
      <xdr:row>41</xdr:row>
      <xdr:rowOff>76708</xdr:rowOff>
    </xdr:to>
    <xdr:sp macro="" textlink="">
      <xdr:nvSpPr>
        <xdr:cNvPr id="79" name="楕円 78">
          <a:extLst>
            <a:ext uri="{FF2B5EF4-FFF2-40B4-BE49-F238E27FC236}">
              <a16:creationId xmlns:a16="http://schemas.microsoft.com/office/drawing/2014/main" id="{3BFABC1B-16D3-41A4-BB1E-40627A5BEF07}"/>
            </a:ext>
          </a:extLst>
        </xdr:cNvPr>
        <xdr:cNvSpPr/>
      </xdr:nvSpPr>
      <xdr:spPr>
        <a:xfrm>
          <a:off x="1079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21336</xdr:rowOff>
    </xdr:from>
    <xdr:to>
      <xdr:col>10</xdr:col>
      <xdr:colOff>114300</xdr:colOff>
      <xdr:row>41</xdr:row>
      <xdr:rowOff>25908</xdr:rowOff>
    </xdr:to>
    <xdr:cxnSp macro="">
      <xdr:nvCxnSpPr>
        <xdr:cNvPr id="80" name="直線コネクタ 79">
          <a:extLst>
            <a:ext uri="{FF2B5EF4-FFF2-40B4-BE49-F238E27FC236}">
              <a16:creationId xmlns:a16="http://schemas.microsoft.com/office/drawing/2014/main" id="{2EF61251-D7EE-4954-8DE6-6DEAD1F5C4A1}"/>
            </a:ext>
          </a:extLst>
        </xdr:cNvPr>
        <xdr:cNvCxnSpPr/>
      </xdr:nvCxnSpPr>
      <xdr:spPr>
        <a:xfrm flipV="1">
          <a:off x="1130300" y="70507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a:extLst>
            <a:ext uri="{FF2B5EF4-FFF2-40B4-BE49-F238E27FC236}">
              <a16:creationId xmlns:a16="http://schemas.microsoft.com/office/drawing/2014/main" id="{19BFA2A5-9A45-4D14-B1F2-F68B2C7E8F55}"/>
            </a:ext>
          </a:extLst>
        </xdr:cNvPr>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a:extLst>
            <a:ext uri="{FF2B5EF4-FFF2-40B4-BE49-F238E27FC236}">
              <a16:creationId xmlns:a16="http://schemas.microsoft.com/office/drawing/2014/main" id="{405A38B6-056C-410F-AA2A-481039340CF5}"/>
            </a:ext>
          </a:extLst>
        </xdr:cNvPr>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a:extLst>
            <a:ext uri="{FF2B5EF4-FFF2-40B4-BE49-F238E27FC236}">
              <a16:creationId xmlns:a16="http://schemas.microsoft.com/office/drawing/2014/main" id="{5A7C90CC-2127-42E9-884E-523E69FB3F7A}"/>
            </a:ext>
          </a:extLst>
        </xdr:cNvPr>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a:extLst>
            <a:ext uri="{FF2B5EF4-FFF2-40B4-BE49-F238E27FC236}">
              <a16:creationId xmlns:a16="http://schemas.microsoft.com/office/drawing/2014/main" id="{50AEB7CF-483F-4F50-9C24-ED71666DDE3B}"/>
            </a:ext>
          </a:extLst>
        </xdr:cNvPr>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88409</xdr:rowOff>
    </xdr:from>
    <xdr:ext cx="405111" cy="259045"/>
    <xdr:sp macro="" textlink="">
      <xdr:nvSpPr>
        <xdr:cNvPr id="85" name="n_1mainValue【道路】&#10;有形固定資産減価償却率">
          <a:extLst>
            <a:ext uri="{FF2B5EF4-FFF2-40B4-BE49-F238E27FC236}">
              <a16:creationId xmlns:a16="http://schemas.microsoft.com/office/drawing/2014/main" id="{3CF42191-5EFC-4464-8777-D3E39C4772FA}"/>
            </a:ext>
          </a:extLst>
        </xdr:cNvPr>
        <xdr:cNvSpPr txBox="1"/>
      </xdr:nvSpPr>
      <xdr:spPr>
        <a:xfrm>
          <a:off x="3582044" y="711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70121</xdr:rowOff>
    </xdr:from>
    <xdr:ext cx="405111" cy="259045"/>
    <xdr:sp macro="" textlink="">
      <xdr:nvSpPr>
        <xdr:cNvPr id="86" name="n_2mainValue【道路】&#10;有形固定資産減価償却率">
          <a:extLst>
            <a:ext uri="{FF2B5EF4-FFF2-40B4-BE49-F238E27FC236}">
              <a16:creationId xmlns:a16="http://schemas.microsoft.com/office/drawing/2014/main" id="{429154E4-D93D-4846-ACFF-A4E8A14ABC8D}"/>
            </a:ext>
          </a:extLst>
        </xdr:cNvPr>
        <xdr:cNvSpPr txBox="1"/>
      </xdr:nvSpPr>
      <xdr:spPr>
        <a:xfrm>
          <a:off x="2705744" y="709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63263</xdr:rowOff>
    </xdr:from>
    <xdr:ext cx="405111" cy="259045"/>
    <xdr:sp macro="" textlink="">
      <xdr:nvSpPr>
        <xdr:cNvPr id="87" name="n_3mainValue【道路】&#10;有形固定資産減価償却率">
          <a:extLst>
            <a:ext uri="{FF2B5EF4-FFF2-40B4-BE49-F238E27FC236}">
              <a16:creationId xmlns:a16="http://schemas.microsoft.com/office/drawing/2014/main" id="{1B0C2B39-6719-4F9F-90CB-BF0E11D769EA}"/>
            </a:ext>
          </a:extLst>
        </xdr:cNvPr>
        <xdr:cNvSpPr txBox="1"/>
      </xdr:nvSpPr>
      <xdr:spPr>
        <a:xfrm>
          <a:off x="1816744" y="709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67835</xdr:rowOff>
    </xdr:from>
    <xdr:ext cx="405111" cy="259045"/>
    <xdr:sp macro="" textlink="">
      <xdr:nvSpPr>
        <xdr:cNvPr id="88" name="n_4mainValue【道路】&#10;有形固定資産減価償却率">
          <a:extLst>
            <a:ext uri="{FF2B5EF4-FFF2-40B4-BE49-F238E27FC236}">
              <a16:creationId xmlns:a16="http://schemas.microsoft.com/office/drawing/2014/main" id="{335F2FA5-E206-468E-A3C5-3B199AB42EDE}"/>
            </a:ext>
          </a:extLst>
        </xdr:cNvPr>
        <xdr:cNvSpPr txBox="1"/>
      </xdr:nvSpPr>
      <xdr:spPr>
        <a:xfrm>
          <a:off x="927744" y="709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418634D-2289-4CDB-B19C-B7F1B99413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0F576AE-BECB-4DA3-8D35-EB501652816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ECDEE03-2805-44CC-918F-982AF9F3900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6033C44-998C-47A2-8925-BCB3E8DCE18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8F9EB87-A42B-4518-AF6B-4EF21338165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F7C1532-EFB5-4ABA-801A-9CB460B785D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56A2AE0-32C7-47B2-8846-E5183038935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4B8620B-E919-42CA-9113-75A00984A8B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6D1C47A-968C-466A-AE04-422381E8811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6717A33-E336-4FCC-8ED7-7C366B2A99A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B15E25F-AEE4-4C0E-BD53-AEC5542B54D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E7BE74C9-C18F-458D-AC5D-2575F5C5901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55A4DEE1-515E-440A-AA60-8243E5E05E0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C374078C-9866-4874-88D8-3E57D3105F0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19507EA-A4AD-4B50-935F-AA1ADED8B37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DE212BFB-631D-4ED1-8E35-AD88DB53E48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D9C000F-B218-4170-B7B0-7005FEF2EC7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77A0C2A1-1E3E-4865-9DD9-7D173019B01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F8E578F9-702A-4A10-AE01-3FB8692D662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60694BD3-4E90-4FDE-923E-6204EF83752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9F14ED0-AD8C-4E80-B672-5138114D36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51DC0F5-1866-40C1-B749-C6E57CD9BDDD}"/>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E95D653-09BA-4CC9-8F24-CED9A9E8314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a:extLst>
            <a:ext uri="{FF2B5EF4-FFF2-40B4-BE49-F238E27FC236}">
              <a16:creationId xmlns:a16="http://schemas.microsoft.com/office/drawing/2014/main" id="{790F1944-3B3B-4102-BCF1-13FA01173ED3}"/>
            </a:ext>
          </a:extLst>
        </xdr:cNvPr>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a:extLst>
            <a:ext uri="{FF2B5EF4-FFF2-40B4-BE49-F238E27FC236}">
              <a16:creationId xmlns:a16="http://schemas.microsoft.com/office/drawing/2014/main" id="{FCBC82CD-FF63-4E10-95B8-7009F68C2532}"/>
            </a:ext>
          </a:extLst>
        </xdr:cNvPr>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a:extLst>
            <a:ext uri="{FF2B5EF4-FFF2-40B4-BE49-F238E27FC236}">
              <a16:creationId xmlns:a16="http://schemas.microsoft.com/office/drawing/2014/main" id="{24144EA3-C366-4B02-86A1-8762F0CE2F93}"/>
            </a:ext>
          </a:extLst>
        </xdr:cNvPr>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a:extLst>
            <a:ext uri="{FF2B5EF4-FFF2-40B4-BE49-F238E27FC236}">
              <a16:creationId xmlns:a16="http://schemas.microsoft.com/office/drawing/2014/main" id="{E12098E8-B4F8-40F5-B0CB-5D09D5900159}"/>
            </a:ext>
          </a:extLst>
        </xdr:cNvPr>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a:extLst>
            <a:ext uri="{FF2B5EF4-FFF2-40B4-BE49-F238E27FC236}">
              <a16:creationId xmlns:a16="http://schemas.microsoft.com/office/drawing/2014/main" id="{8D498586-F25B-400A-A776-F0C6E6E253A1}"/>
            </a:ext>
          </a:extLst>
        </xdr:cNvPr>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a:extLst>
            <a:ext uri="{FF2B5EF4-FFF2-40B4-BE49-F238E27FC236}">
              <a16:creationId xmlns:a16="http://schemas.microsoft.com/office/drawing/2014/main" id="{F573D282-C132-47F2-B1F3-5BAC6E0C5692}"/>
            </a:ext>
          </a:extLst>
        </xdr:cNvPr>
        <xdr:cNvSpPr txBox="1"/>
      </xdr:nvSpPr>
      <xdr:spPr>
        <a:xfrm>
          <a:off x="10515600" y="694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a:extLst>
            <a:ext uri="{FF2B5EF4-FFF2-40B4-BE49-F238E27FC236}">
              <a16:creationId xmlns:a16="http://schemas.microsoft.com/office/drawing/2014/main" id="{181D70C6-3EBF-4BE9-97BB-36B807A8CF95}"/>
            </a:ext>
          </a:extLst>
        </xdr:cNvPr>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a:extLst>
            <a:ext uri="{FF2B5EF4-FFF2-40B4-BE49-F238E27FC236}">
              <a16:creationId xmlns:a16="http://schemas.microsoft.com/office/drawing/2014/main" id="{71B70D8C-D13C-4D65-B640-4E1F7C394E72}"/>
            </a:ext>
          </a:extLst>
        </xdr:cNvPr>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a:extLst>
            <a:ext uri="{FF2B5EF4-FFF2-40B4-BE49-F238E27FC236}">
              <a16:creationId xmlns:a16="http://schemas.microsoft.com/office/drawing/2014/main" id="{54472C32-4992-4B49-BFDF-A36CF5B71B53}"/>
            </a:ext>
          </a:extLst>
        </xdr:cNvPr>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a:extLst>
            <a:ext uri="{FF2B5EF4-FFF2-40B4-BE49-F238E27FC236}">
              <a16:creationId xmlns:a16="http://schemas.microsoft.com/office/drawing/2014/main" id="{BC856EB6-F186-4B58-9618-8911CD733B1C}"/>
            </a:ext>
          </a:extLst>
        </xdr:cNvPr>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a:extLst>
            <a:ext uri="{FF2B5EF4-FFF2-40B4-BE49-F238E27FC236}">
              <a16:creationId xmlns:a16="http://schemas.microsoft.com/office/drawing/2014/main" id="{A9ABA3A2-F8FC-4AC2-A7CE-41577F1818D1}"/>
            </a:ext>
          </a:extLst>
        </xdr:cNvPr>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7B0BE9F-7DA8-49FB-9E9C-B1D279830A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A00E654-A347-4292-AA86-BB85821871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626C53F-F41C-4E3C-9DBB-7F3701B940C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238C157-E458-4B06-9495-91F37C7B86F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E7C0344-F58A-4BF9-8835-8B6DC24D0E9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101067</xdr:rowOff>
    </xdr:from>
    <xdr:to>
      <xdr:col>55</xdr:col>
      <xdr:colOff>50800</xdr:colOff>
      <xdr:row>42</xdr:row>
      <xdr:rowOff>31217</xdr:rowOff>
    </xdr:to>
    <xdr:sp macro="" textlink="">
      <xdr:nvSpPr>
        <xdr:cNvPr id="128" name="楕円 127">
          <a:extLst>
            <a:ext uri="{FF2B5EF4-FFF2-40B4-BE49-F238E27FC236}">
              <a16:creationId xmlns:a16="http://schemas.microsoft.com/office/drawing/2014/main" id="{D6C4C159-13ED-44A2-8019-26DB0D14B115}"/>
            </a:ext>
          </a:extLst>
        </xdr:cNvPr>
        <xdr:cNvSpPr/>
      </xdr:nvSpPr>
      <xdr:spPr>
        <a:xfrm>
          <a:off x="10426700" y="713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45420</xdr:rowOff>
    </xdr:from>
    <xdr:ext cx="469744" cy="259045"/>
    <xdr:sp macro="" textlink="">
      <xdr:nvSpPr>
        <xdr:cNvPr id="129" name="【道路】&#10;一人当たり延長該当値テキスト">
          <a:extLst>
            <a:ext uri="{FF2B5EF4-FFF2-40B4-BE49-F238E27FC236}">
              <a16:creationId xmlns:a16="http://schemas.microsoft.com/office/drawing/2014/main" id="{ECA88BD5-BC7B-48A7-B5EA-361652D2B29D}"/>
            </a:ext>
          </a:extLst>
        </xdr:cNvPr>
        <xdr:cNvSpPr txBox="1"/>
      </xdr:nvSpPr>
      <xdr:spPr>
        <a:xfrm>
          <a:off x="10515600" y="707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101219</xdr:rowOff>
    </xdr:from>
    <xdr:to>
      <xdr:col>50</xdr:col>
      <xdr:colOff>165100</xdr:colOff>
      <xdr:row>42</xdr:row>
      <xdr:rowOff>31369</xdr:rowOff>
    </xdr:to>
    <xdr:sp macro="" textlink="">
      <xdr:nvSpPr>
        <xdr:cNvPr id="130" name="楕円 129">
          <a:extLst>
            <a:ext uri="{FF2B5EF4-FFF2-40B4-BE49-F238E27FC236}">
              <a16:creationId xmlns:a16="http://schemas.microsoft.com/office/drawing/2014/main" id="{654D6209-F5A1-4362-9A74-B3103BF856F8}"/>
            </a:ext>
          </a:extLst>
        </xdr:cNvPr>
        <xdr:cNvSpPr/>
      </xdr:nvSpPr>
      <xdr:spPr>
        <a:xfrm>
          <a:off x="9588500" y="71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151867</xdr:rowOff>
    </xdr:from>
    <xdr:to>
      <xdr:col>55</xdr:col>
      <xdr:colOff>0</xdr:colOff>
      <xdr:row>41</xdr:row>
      <xdr:rowOff>152019</xdr:rowOff>
    </xdr:to>
    <xdr:cxnSp macro="">
      <xdr:nvCxnSpPr>
        <xdr:cNvPr id="131" name="直線コネクタ 130">
          <a:extLst>
            <a:ext uri="{FF2B5EF4-FFF2-40B4-BE49-F238E27FC236}">
              <a16:creationId xmlns:a16="http://schemas.microsoft.com/office/drawing/2014/main" id="{90070DDB-35F6-467C-A79B-1FA5DCA81A4A}"/>
            </a:ext>
          </a:extLst>
        </xdr:cNvPr>
        <xdr:cNvCxnSpPr/>
      </xdr:nvCxnSpPr>
      <xdr:spPr>
        <a:xfrm flipV="1">
          <a:off x="9639300" y="7181317"/>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101257</xdr:rowOff>
    </xdr:from>
    <xdr:to>
      <xdr:col>46</xdr:col>
      <xdr:colOff>38100</xdr:colOff>
      <xdr:row>42</xdr:row>
      <xdr:rowOff>31407</xdr:rowOff>
    </xdr:to>
    <xdr:sp macro="" textlink="">
      <xdr:nvSpPr>
        <xdr:cNvPr id="132" name="楕円 131">
          <a:extLst>
            <a:ext uri="{FF2B5EF4-FFF2-40B4-BE49-F238E27FC236}">
              <a16:creationId xmlns:a16="http://schemas.microsoft.com/office/drawing/2014/main" id="{57443CF8-27E2-42FF-97B6-66B27FB75939}"/>
            </a:ext>
          </a:extLst>
        </xdr:cNvPr>
        <xdr:cNvSpPr/>
      </xdr:nvSpPr>
      <xdr:spPr>
        <a:xfrm>
          <a:off x="8699500" y="713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152019</xdr:rowOff>
    </xdr:from>
    <xdr:to>
      <xdr:col>50</xdr:col>
      <xdr:colOff>114300</xdr:colOff>
      <xdr:row>41</xdr:row>
      <xdr:rowOff>152057</xdr:rowOff>
    </xdr:to>
    <xdr:cxnSp macro="">
      <xdr:nvCxnSpPr>
        <xdr:cNvPr id="133" name="直線コネクタ 132">
          <a:extLst>
            <a:ext uri="{FF2B5EF4-FFF2-40B4-BE49-F238E27FC236}">
              <a16:creationId xmlns:a16="http://schemas.microsoft.com/office/drawing/2014/main" id="{0452968B-A474-4982-A353-6F0B06E08BC6}"/>
            </a:ext>
          </a:extLst>
        </xdr:cNvPr>
        <xdr:cNvCxnSpPr/>
      </xdr:nvCxnSpPr>
      <xdr:spPr>
        <a:xfrm flipV="1">
          <a:off x="8750300" y="718146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101270</xdr:rowOff>
    </xdr:from>
    <xdr:to>
      <xdr:col>41</xdr:col>
      <xdr:colOff>101600</xdr:colOff>
      <xdr:row>42</xdr:row>
      <xdr:rowOff>31420</xdr:rowOff>
    </xdr:to>
    <xdr:sp macro="" textlink="">
      <xdr:nvSpPr>
        <xdr:cNvPr id="134" name="楕円 133">
          <a:extLst>
            <a:ext uri="{FF2B5EF4-FFF2-40B4-BE49-F238E27FC236}">
              <a16:creationId xmlns:a16="http://schemas.microsoft.com/office/drawing/2014/main" id="{EE814AB7-5BA9-4B55-A7D8-72D3A3451782}"/>
            </a:ext>
          </a:extLst>
        </xdr:cNvPr>
        <xdr:cNvSpPr/>
      </xdr:nvSpPr>
      <xdr:spPr>
        <a:xfrm>
          <a:off x="7810500" y="71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152057</xdr:rowOff>
    </xdr:from>
    <xdr:to>
      <xdr:col>45</xdr:col>
      <xdr:colOff>177800</xdr:colOff>
      <xdr:row>41</xdr:row>
      <xdr:rowOff>152070</xdr:rowOff>
    </xdr:to>
    <xdr:cxnSp macro="">
      <xdr:nvCxnSpPr>
        <xdr:cNvPr id="135" name="直線コネクタ 134">
          <a:extLst>
            <a:ext uri="{FF2B5EF4-FFF2-40B4-BE49-F238E27FC236}">
              <a16:creationId xmlns:a16="http://schemas.microsoft.com/office/drawing/2014/main" id="{B5780C96-CA11-4B46-83D7-486879370781}"/>
            </a:ext>
          </a:extLst>
        </xdr:cNvPr>
        <xdr:cNvCxnSpPr/>
      </xdr:nvCxnSpPr>
      <xdr:spPr>
        <a:xfrm flipV="1">
          <a:off x="7861300" y="7181507"/>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101219</xdr:rowOff>
    </xdr:from>
    <xdr:to>
      <xdr:col>36</xdr:col>
      <xdr:colOff>165100</xdr:colOff>
      <xdr:row>42</xdr:row>
      <xdr:rowOff>31369</xdr:rowOff>
    </xdr:to>
    <xdr:sp macro="" textlink="">
      <xdr:nvSpPr>
        <xdr:cNvPr id="136" name="楕円 135">
          <a:extLst>
            <a:ext uri="{FF2B5EF4-FFF2-40B4-BE49-F238E27FC236}">
              <a16:creationId xmlns:a16="http://schemas.microsoft.com/office/drawing/2014/main" id="{05BB915B-7090-45FC-8A54-DDC80BAB66DA}"/>
            </a:ext>
          </a:extLst>
        </xdr:cNvPr>
        <xdr:cNvSpPr/>
      </xdr:nvSpPr>
      <xdr:spPr>
        <a:xfrm>
          <a:off x="6921500" y="71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152019</xdr:rowOff>
    </xdr:from>
    <xdr:to>
      <xdr:col>41</xdr:col>
      <xdr:colOff>50800</xdr:colOff>
      <xdr:row>41</xdr:row>
      <xdr:rowOff>152070</xdr:rowOff>
    </xdr:to>
    <xdr:cxnSp macro="">
      <xdr:nvCxnSpPr>
        <xdr:cNvPr id="137" name="直線コネクタ 136">
          <a:extLst>
            <a:ext uri="{FF2B5EF4-FFF2-40B4-BE49-F238E27FC236}">
              <a16:creationId xmlns:a16="http://schemas.microsoft.com/office/drawing/2014/main" id="{70CA3E50-2F26-4885-A41A-EEC0D2E88FB9}"/>
            </a:ext>
          </a:extLst>
        </xdr:cNvPr>
        <xdr:cNvCxnSpPr/>
      </xdr:nvCxnSpPr>
      <xdr:spPr>
        <a:xfrm>
          <a:off x="6972300" y="7181469"/>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a:extLst>
            <a:ext uri="{FF2B5EF4-FFF2-40B4-BE49-F238E27FC236}">
              <a16:creationId xmlns:a16="http://schemas.microsoft.com/office/drawing/2014/main" id="{102ADA92-3A9A-49DA-B8AF-067FF5BC4B41}"/>
            </a:ext>
          </a:extLst>
        </xdr:cNvPr>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a:extLst>
            <a:ext uri="{FF2B5EF4-FFF2-40B4-BE49-F238E27FC236}">
              <a16:creationId xmlns:a16="http://schemas.microsoft.com/office/drawing/2014/main" id="{23F72068-5B47-4386-86F5-242491A8533D}"/>
            </a:ext>
          </a:extLst>
        </xdr:cNvPr>
        <xdr:cNvSpPr txBox="1"/>
      </xdr:nvSpPr>
      <xdr:spPr>
        <a:xfrm>
          <a:off x="8515427" y="68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a:extLst>
            <a:ext uri="{FF2B5EF4-FFF2-40B4-BE49-F238E27FC236}">
              <a16:creationId xmlns:a16="http://schemas.microsoft.com/office/drawing/2014/main" id="{5079ADC3-AB84-4CE4-87F5-FD540204BE7F}"/>
            </a:ext>
          </a:extLst>
        </xdr:cNvPr>
        <xdr:cNvSpPr txBox="1"/>
      </xdr:nvSpPr>
      <xdr:spPr>
        <a:xfrm>
          <a:off x="7626427" y="689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a:extLst>
            <a:ext uri="{FF2B5EF4-FFF2-40B4-BE49-F238E27FC236}">
              <a16:creationId xmlns:a16="http://schemas.microsoft.com/office/drawing/2014/main" id="{062A8D2E-FC48-4F19-803A-DD4F76CCB731}"/>
            </a:ext>
          </a:extLst>
        </xdr:cNvPr>
        <xdr:cNvSpPr txBox="1"/>
      </xdr:nvSpPr>
      <xdr:spPr>
        <a:xfrm>
          <a:off x="6737427" y="68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22496</xdr:rowOff>
    </xdr:from>
    <xdr:ext cx="469744" cy="259045"/>
    <xdr:sp macro="" textlink="">
      <xdr:nvSpPr>
        <xdr:cNvPr id="142" name="n_1mainValue【道路】&#10;一人当たり延長">
          <a:extLst>
            <a:ext uri="{FF2B5EF4-FFF2-40B4-BE49-F238E27FC236}">
              <a16:creationId xmlns:a16="http://schemas.microsoft.com/office/drawing/2014/main" id="{E6CD20C7-C9F8-48FF-B35E-99EEEC598060}"/>
            </a:ext>
          </a:extLst>
        </xdr:cNvPr>
        <xdr:cNvSpPr txBox="1"/>
      </xdr:nvSpPr>
      <xdr:spPr>
        <a:xfrm>
          <a:off x="9391727" y="722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22534</xdr:rowOff>
    </xdr:from>
    <xdr:ext cx="469744" cy="259045"/>
    <xdr:sp macro="" textlink="">
      <xdr:nvSpPr>
        <xdr:cNvPr id="143" name="n_2mainValue【道路】&#10;一人当たり延長">
          <a:extLst>
            <a:ext uri="{FF2B5EF4-FFF2-40B4-BE49-F238E27FC236}">
              <a16:creationId xmlns:a16="http://schemas.microsoft.com/office/drawing/2014/main" id="{B1DCE004-FC00-4F45-B5A4-C346726FDC12}"/>
            </a:ext>
          </a:extLst>
        </xdr:cNvPr>
        <xdr:cNvSpPr txBox="1"/>
      </xdr:nvSpPr>
      <xdr:spPr>
        <a:xfrm>
          <a:off x="8515427" y="722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22547</xdr:rowOff>
    </xdr:from>
    <xdr:ext cx="469744" cy="259045"/>
    <xdr:sp macro="" textlink="">
      <xdr:nvSpPr>
        <xdr:cNvPr id="144" name="n_3mainValue【道路】&#10;一人当たり延長">
          <a:extLst>
            <a:ext uri="{FF2B5EF4-FFF2-40B4-BE49-F238E27FC236}">
              <a16:creationId xmlns:a16="http://schemas.microsoft.com/office/drawing/2014/main" id="{9E03B7E5-3BEC-47AA-9F48-B0A3760DD1DB}"/>
            </a:ext>
          </a:extLst>
        </xdr:cNvPr>
        <xdr:cNvSpPr txBox="1"/>
      </xdr:nvSpPr>
      <xdr:spPr>
        <a:xfrm>
          <a:off x="7626427" y="722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22496</xdr:rowOff>
    </xdr:from>
    <xdr:ext cx="469744" cy="259045"/>
    <xdr:sp macro="" textlink="">
      <xdr:nvSpPr>
        <xdr:cNvPr id="145" name="n_4mainValue【道路】&#10;一人当たり延長">
          <a:extLst>
            <a:ext uri="{FF2B5EF4-FFF2-40B4-BE49-F238E27FC236}">
              <a16:creationId xmlns:a16="http://schemas.microsoft.com/office/drawing/2014/main" id="{2F75A4C3-6EC4-4077-B05D-12D3F75C2DAF}"/>
            </a:ext>
          </a:extLst>
        </xdr:cNvPr>
        <xdr:cNvSpPr txBox="1"/>
      </xdr:nvSpPr>
      <xdr:spPr>
        <a:xfrm>
          <a:off x="6737427" y="722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BB4177FF-C64A-4360-B2E5-92A53BF1772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C93D840F-A02C-4411-BE50-63EB0FDB4E4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42F1F92-533D-4A9C-A9F3-5067EAF18F1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662F53C-EE74-488F-B9E5-C111B422B12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7D775C9-0F22-4C3D-8692-7B85E6429B9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1DB49615-60EE-48B9-AF99-A8584FE63B3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E1D0D9CB-57A4-464D-90FE-6A92D16A21C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A5C307A7-16C1-4599-920E-0F2590C8A80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C699FEFB-EADD-4E5A-A095-A2CC5DCF8F4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27CA5E0F-1ACC-485F-8ABE-AE0235E28E5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41873BFB-CB36-40E2-BADC-081698A5DF0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41285BB-430E-4CB0-8963-45FE0DCB77A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13B9C7A9-6E84-4157-8BD5-DA1442FB844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587C560D-3732-48DD-A438-3159A6BDBEC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4511C72-E718-4F51-B2C2-31E19167BB6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A89792A6-D280-4728-BEC0-934EA19226E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858FEC4F-3FBE-459E-A324-2D7A1444B35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8602761-F9D3-4C4B-86C5-3A519D3F3E9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6E637F57-E190-4D76-AC13-DB3A2514018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BED3A2F5-FDBE-40A0-884E-DE014F653DD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60A32C3F-D220-4A23-9F51-427FAE54144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41200749-2E4B-4205-9C50-155784334C4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6E43E32C-58FF-498D-AEC9-B6EFF2A49E2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74308F4-BCBB-43B0-A3C4-99D245AB270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FDA95379-5A00-491E-90D4-5473706F200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a:extLst>
            <a:ext uri="{FF2B5EF4-FFF2-40B4-BE49-F238E27FC236}">
              <a16:creationId xmlns:a16="http://schemas.microsoft.com/office/drawing/2014/main" id="{EED52811-778A-48F3-A377-F4D302243250}"/>
            </a:ext>
          </a:extLst>
        </xdr:cNvPr>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EEAFDD84-B075-4158-9DC4-EFD800F54B40}"/>
            </a:ext>
          </a:extLst>
        </xdr:cNvPr>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a:extLst>
            <a:ext uri="{FF2B5EF4-FFF2-40B4-BE49-F238E27FC236}">
              <a16:creationId xmlns:a16="http://schemas.microsoft.com/office/drawing/2014/main" id="{AF67BD25-4126-428B-A7CA-E0DB24039B09}"/>
            </a:ext>
          </a:extLst>
        </xdr:cNvPr>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D84BA8A9-B2BB-4CB9-AE4A-3AF36B615263}"/>
            </a:ext>
          </a:extLst>
        </xdr:cNvPr>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a:extLst>
            <a:ext uri="{FF2B5EF4-FFF2-40B4-BE49-F238E27FC236}">
              <a16:creationId xmlns:a16="http://schemas.microsoft.com/office/drawing/2014/main" id="{59752D3B-2643-48DD-B573-01806AA349CF}"/>
            </a:ext>
          </a:extLst>
        </xdr:cNvPr>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8809F9AF-5E12-44F1-B872-27613E73141E}"/>
            </a:ext>
          </a:extLst>
        </xdr:cNvPr>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a:extLst>
            <a:ext uri="{FF2B5EF4-FFF2-40B4-BE49-F238E27FC236}">
              <a16:creationId xmlns:a16="http://schemas.microsoft.com/office/drawing/2014/main" id="{822703E2-AD93-4C33-91D4-B4A50E4115E1}"/>
            </a:ext>
          </a:extLst>
        </xdr:cNvPr>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a:extLst>
            <a:ext uri="{FF2B5EF4-FFF2-40B4-BE49-F238E27FC236}">
              <a16:creationId xmlns:a16="http://schemas.microsoft.com/office/drawing/2014/main" id="{EA2DBF72-C3CB-48AD-8F42-3D9916EAC10D}"/>
            </a:ext>
          </a:extLst>
        </xdr:cNvPr>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a:extLst>
            <a:ext uri="{FF2B5EF4-FFF2-40B4-BE49-F238E27FC236}">
              <a16:creationId xmlns:a16="http://schemas.microsoft.com/office/drawing/2014/main" id="{B7AF4C0A-1D80-4D74-ABC1-A884671BB936}"/>
            </a:ext>
          </a:extLst>
        </xdr:cNvPr>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a:extLst>
            <a:ext uri="{FF2B5EF4-FFF2-40B4-BE49-F238E27FC236}">
              <a16:creationId xmlns:a16="http://schemas.microsoft.com/office/drawing/2014/main" id="{A82E417C-63DF-4510-B6F8-99B45ED7F03F}"/>
            </a:ext>
          </a:extLst>
        </xdr:cNvPr>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a:extLst>
            <a:ext uri="{FF2B5EF4-FFF2-40B4-BE49-F238E27FC236}">
              <a16:creationId xmlns:a16="http://schemas.microsoft.com/office/drawing/2014/main" id="{AD44BA1E-3670-4382-9951-A69D9EDD9D9B}"/>
            </a:ext>
          </a:extLst>
        </xdr:cNvPr>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F729306-F72F-4EA9-9E70-C9B93B28232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346FCEC-B333-431F-A57B-0DE6DDF46D1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0E33324-1872-49BA-A82C-AAB7A19099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7DE5574-AD85-4316-9C1D-F6E3DE5AE3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4C565BF-E887-4C69-AF58-4EA420676C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123916</xdr:rowOff>
    </xdr:from>
    <xdr:to>
      <xdr:col>24</xdr:col>
      <xdr:colOff>114300</xdr:colOff>
      <xdr:row>57</xdr:row>
      <xdr:rowOff>54066</xdr:rowOff>
    </xdr:to>
    <xdr:sp macro="" textlink="">
      <xdr:nvSpPr>
        <xdr:cNvPr id="187" name="楕円 186">
          <a:extLst>
            <a:ext uri="{FF2B5EF4-FFF2-40B4-BE49-F238E27FC236}">
              <a16:creationId xmlns:a16="http://schemas.microsoft.com/office/drawing/2014/main" id="{159EC909-2574-46F9-BC3B-7F9383C143A6}"/>
            </a:ext>
          </a:extLst>
        </xdr:cNvPr>
        <xdr:cNvSpPr/>
      </xdr:nvSpPr>
      <xdr:spPr>
        <a:xfrm>
          <a:off x="4584700" y="97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38843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43978CEC-794B-4676-9931-F9CAF24B4183}"/>
            </a:ext>
          </a:extLst>
        </xdr:cNvPr>
        <xdr:cNvSpPr txBox="1"/>
      </xdr:nvSpPr>
      <xdr:spPr>
        <a:xfrm>
          <a:off x="4673600" y="9640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7983</xdr:rowOff>
    </xdr:from>
    <xdr:to>
      <xdr:col>20</xdr:col>
      <xdr:colOff>38100</xdr:colOff>
      <xdr:row>57</xdr:row>
      <xdr:rowOff>109583</xdr:rowOff>
    </xdr:to>
    <xdr:sp macro="" textlink="">
      <xdr:nvSpPr>
        <xdr:cNvPr id="189" name="楕円 188">
          <a:extLst>
            <a:ext uri="{FF2B5EF4-FFF2-40B4-BE49-F238E27FC236}">
              <a16:creationId xmlns:a16="http://schemas.microsoft.com/office/drawing/2014/main" id="{1E62E933-05BA-4B3B-9D24-00B79C3BD3F6}"/>
            </a:ext>
          </a:extLst>
        </xdr:cNvPr>
        <xdr:cNvSpPr/>
      </xdr:nvSpPr>
      <xdr:spPr>
        <a:xfrm>
          <a:off x="3746500" y="97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3266</xdr:rowOff>
    </xdr:from>
    <xdr:to>
      <xdr:col>24</xdr:col>
      <xdr:colOff>63500</xdr:colOff>
      <xdr:row>57</xdr:row>
      <xdr:rowOff>58783</xdr:rowOff>
    </xdr:to>
    <xdr:cxnSp macro="">
      <xdr:nvCxnSpPr>
        <xdr:cNvPr id="190" name="直線コネクタ 189">
          <a:extLst>
            <a:ext uri="{FF2B5EF4-FFF2-40B4-BE49-F238E27FC236}">
              <a16:creationId xmlns:a16="http://schemas.microsoft.com/office/drawing/2014/main" id="{FFA3CD19-34CA-437E-9E15-1A724BD0037D}"/>
            </a:ext>
          </a:extLst>
        </xdr:cNvPr>
        <xdr:cNvCxnSpPr/>
      </xdr:nvCxnSpPr>
      <xdr:spPr>
        <a:xfrm flipV="1">
          <a:off x="3797300" y="9775916"/>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35741</xdr:rowOff>
    </xdr:from>
    <xdr:to>
      <xdr:col>15</xdr:col>
      <xdr:colOff>101600</xdr:colOff>
      <xdr:row>57</xdr:row>
      <xdr:rowOff>137341</xdr:rowOff>
    </xdr:to>
    <xdr:sp macro="" textlink="">
      <xdr:nvSpPr>
        <xdr:cNvPr id="191" name="楕円 190">
          <a:extLst>
            <a:ext uri="{FF2B5EF4-FFF2-40B4-BE49-F238E27FC236}">
              <a16:creationId xmlns:a16="http://schemas.microsoft.com/office/drawing/2014/main" id="{432F19F2-011C-470A-9F1C-4BC8F23B23DD}"/>
            </a:ext>
          </a:extLst>
        </xdr:cNvPr>
        <xdr:cNvSpPr/>
      </xdr:nvSpPr>
      <xdr:spPr>
        <a:xfrm>
          <a:off x="2857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58783</xdr:rowOff>
    </xdr:from>
    <xdr:to>
      <xdr:col>19</xdr:col>
      <xdr:colOff>177800</xdr:colOff>
      <xdr:row>57</xdr:row>
      <xdr:rowOff>86541</xdr:rowOff>
    </xdr:to>
    <xdr:cxnSp macro="">
      <xdr:nvCxnSpPr>
        <xdr:cNvPr id="192" name="直線コネクタ 191">
          <a:extLst>
            <a:ext uri="{FF2B5EF4-FFF2-40B4-BE49-F238E27FC236}">
              <a16:creationId xmlns:a16="http://schemas.microsoft.com/office/drawing/2014/main" id="{96AE20A7-0205-4642-B69E-98E083A58472}"/>
            </a:ext>
          </a:extLst>
        </xdr:cNvPr>
        <xdr:cNvCxnSpPr/>
      </xdr:nvCxnSpPr>
      <xdr:spPr>
        <a:xfrm flipV="1">
          <a:off x="2908300" y="98314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163104</xdr:rowOff>
    </xdr:from>
    <xdr:to>
      <xdr:col>10</xdr:col>
      <xdr:colOff>165100</xdr:colOff>
      <xdr:row>57</xdr:row>
      <xdr:rowOff>93254</xdr:rowOff>
    </xdr:to>
    <xdr:sp macro="" textlink="">
      <xdr:nvSpPr>
        <xdr:cNvPr id="193" name="楕円 192">
          <a:extLst>
            <a:ext uri="{FF2B5EF4-FFF2-40B4-BE49-F238E27FC236}">
              <a16:creationId xmlns:a16="http://schemas.microsoft.com/office/drawing/2014/main" id="{F342595F-1A9C-4836-9381-17A1027E347F}"/>
            </a:ext>
          </a:extLst>
        </xdr:cNvPr>
        <xdr:cNvSpPr/>
      </xdr:nvSpPr>
      <xdr:spPr>
        <a:xfrm>
          <a:off x="1968500" y="97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42454</xdr:rowOff>
    </xdr:from>
    <xdr:to>
      <xdr:col>15</xdr:col>
      <xdr:colOff>50800</xdr:colOff>
      <xdr:row>57</xdr:row>
      <xdr:rowOff>86541</xdr:rowOff>
    </xdr:to>
    <xdr:cxnSp macro="">
      <xdr:nvCxnSpPr>
        <xdr:cNvPr id="194" name="直線コネクタ 193">
          <a:extLst>
            <a:ext uri="{FF2B5EF4-FFF2-40B4-BE49-F238E27FC236}">
              <a16:creationId xmlns:a16="http://schemas.microsoft.com/office/drawing/2014/main" id="{911B58D9-F5F7-4789-B8D5-149FA5EBF228}"/>
            </a:ext>
          </a:extLst>
        </xdr:cNvPr>
        <xdr:cNvCxnSpPr/>
      </xdr:nvCxnSpPr>
      <xdr:spPr>
        <a:xfrm>
          <a:off x="2019300" y="981510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145143</xdr:rowOff>
    </xdr:from>
    <xdr:to>
      <xdr:col>6</xdr:col>
      <xdr:colOff>38100</xdr:colOff>
      <xdr:row>57</xdr:row>
      <xdr:rowOff>75293</xdr:rowOff>
    </xdr:to>
    <xdr:sp macro="" textlink="">
      <xdr:nvSpPr>
        <xdr:cNvPr id="195" name="楕円 194">
          <a:extLst>
            <a:ext uri="{FF2B5EF4-FFF2-40B4-BE49-F238E27FC236}">
              <a16:creationId xmlns:a16="http://schemas.microsoft.com/office/drawing/2014/main" id="{1E0440E3-151E-483F-8759-263BE395D437}"/>
            </a:ext>
          </a:extLst>
        </xdr:cNvPr>
        <xdr:cNvSpPr/>
      </xdr:nvSpPr>
      <xdr:spPr>
        <a:xfrm>
          <a:off x="1079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24493</xdr:rowOff>
    </xdr:from>
    <xdr:to>
      <xdr:col>10</xdr:col>
      <xdr:colOff>114300</xdr:colOff>
      <xdr:row>57</xdr:row>
      <xdr:rowOff>42454</xdr:rowOff>
    </xdr:to>
    <xdr:cxnSp macro="">
      <xdr:nvCxnSpPr>
        <xdr:cNvPr id="196" name="直線コネクタ 195">
          <a:extLst>
            <a:ext uri="{FF2B5EF4-FFF2-40B4-BE49-F238E27FC236}">
              <a16:creationId xmlns:a16="http://schemas.microsoft.com/office/drawing/2014/main" id="{EDCB45BF-656F-44B3-AC51-82617AFB7FDD}"/>
            </a:ext>
          </a:extLst>
        </xdr:cNvPr>
        <xdr:cNvCxnSpPr/>
      </xdr:nvCxnSpPr>
      <xdr:spPr>
        <a:xfrm>
          <a:off x="1130300" y="97971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C3B66665-FDF7-48DD-A577-15F066D0F082}"/>
            </a:ext>
          </a:extLst>
        </xdr:cNvPr>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11852AE3-8A1E-4101-AB1A-0D6312BDC30E}"/>
            </a:ext>
          </a:extLst>
        </xdr:cNvPr>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ADD2D4D1-62DC-4E47-B929-14A600CC88D6}"/>
            </a:ext>
          </a:extLst>
        </xdr:cNvPr>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D62B0535-1491-4BFA-87CE-70DEC2C9E13B}"/>
            </a:ext>
          </a:extLst>
        </xdr:cNvPr>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126110</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C2C2B207-5075-4879-8A85-FE285760A81E}"/>
            </a:ext>
          </a:extLst>
        </xdr:cNvPr>
        <xdr:cNvSpPr txBox="1"/>
      </xdr:nvSpPr>
      <xdr:spPr>
        <a:xfrm>
          <a:off x="3582044" y="955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153868</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E60BA93C-C8F3-4FCD-B65D-283E14E7A055}"/>
            </a:ext>
          </a:extLst>
        </xdr:cNvPr>
        <xdr:cNvSpPr txBox="1"/>
      </xdr:nvSpPr>
      <xdr:spPr>
        <a:xfrm>
          <a:off x="27057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109781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45373D3-6A02-4E26-86D7-9D38D989A229}"/>
            </a:ext>
          </a:extLst>
        </xdr:cNvPr>
        <xdr:cNvSpPr txBox="1"/>
      </xdr:nvSpPr>
      <xdr:spPr>
        <a:xfrm>
          <a:off x="1816744" y="953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91820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F74B583B-F375-471E-928E-45CC6A963870}"/>
            </a:ext>
          </a:extLst>
        </xdr:cNvPr>
        <xdr:cNvSpPr txBox="1"/>
      </xdr:nvSpPr>
      <xdr:spPr>
        <a:xfrm>
          <a:off x="9277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0022349-AB0A-4FBC-BBC9-D3A0E825654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A3AFEAE-88CD-43F4-9B51-55148CFCBC8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70FF4AE-83C9-4077-A254-5830B64E6E6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63AA622-2741-43A2-863A-808B8B79922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2B8EBF8-2E78-4706-A800-1B759311F31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C0AD341C-504C-4220-9542-19B2E47E270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A4E77DA9-DDEC-4C8A-84EB-33E58797C3B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8ABA30D-EB66-4891-8DE5-0D4C78FA413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BC4C7DAC-1ED0-44B8-9963-23E5BB3C400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6792C92-6D77-4707-BEDB-3EFB6AEA5AE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C4B7EA12-BE3C-49EA-A871-B8593FC3D05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C28E04BF-4B87-4EEA-9322-A183EEEF853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B30AC7BD-299B-49E6-A20A-E782F7D04CB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C81B17D6-D874-4994-ADDE-FCA29CA8F05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17DADC69-C5BA-4E4C-931C-2DF892EF55B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66788F5B-CD4C-4F30-8B77-882016400EA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890DBECE-7FA9-4134-815E-801AD73349B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27B54599-E11F-4ADC-A779-55665490B029}"/>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F3A1C0B-6818-4642-83E1-6D10653E2FB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E4D4E3F9-9ACE-427D-A0C2-BA59AF4D9755}"/>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3F1F7E8-5CFD-49A7-B73B-8955341715B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3EABE08A-37D2-4446-94BF-982C198165A9}"/>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42E149D0-19E4-4553-8955-B9B64EC6140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a:extLst>
            <a:ext uri="{FF2B5EF4-FFF2-40B4-BE49-F238E27FC236}">
              <a16:creationId xmlns:a16="http://schemas.microsoft.com/office/drawing/2014/main" id="{354DD72C-5373-4541-8C1C-0B1724EC4802}"/>
            </a:ext>
          </a:extLst>
        </xdr:cNvPr>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A2BD6F56-D21D-4B39-89C7-D7F9B554A5B6}"/>
            </a:ext>
          </a:extLst>
        </xdr:cNvPr>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a:extLst>
            <a:ext uri="{FF2B5EF4-FFF2-40B4-BE49-F238E27FC236}">
              <a16:creationId xmlns:a16="http://schemas.microsoft.com/office/drawing/2014/main" id="{A848A99D-A644-4843-8A86-8D5E35D20BC3}"/>
            </a:ext>
          </a:extLst>
        </xdr:cNvPr>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E905CC20-C3B6-4D15-AA57-C6571697846D}"/>
            </a:ext>
          </a:extLst>
        </xdr:cNvPr>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a:extLst>
            <a:ext uri="{FF2B5EF4-FFF2-40B4-BE49-F238E27FC236}">
              <a16:creationId xmlns:a16="http://schemas.microsoft.com/office/drawing/2014/main" id="{8D19DF64-D19B-4040-8BA9-DA4627BD3F31}"/>
            </a:ext>
          </a:extLst>
        </xdr:cNvPr>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a:extLst>
            <a:ext uri="{FF2B5EF4-FFF2-40B4-BE49-F238E27FC236}">
              <a16:creationId xmlns:a16="http://schemas.microsoft.com/office/drawing/2014/main" id="{87A4BB07-C65D-43AD-9FA0-991E9D636A4D}"/>
            </a:ext>
          </a:extLst>
        </xdr:cNvPr>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a:extLst>
            <a:ext uri="{FF2B5EF4-FFF2-40B4-BE49-F238E27FC236}">
              <a16:creationId xmlns:a16="http://schemas.microsoft.com/office/drawing/2014/main" id="{AD3CD14B-9E17-4BC0-BE9F-2F1F083DCE30}"/>
            </a:ext>
          </a:extLst>
        </xdr:cNvPr>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a:extLst>
            <a:ext uri="{FF2B5EF4-FFF2-40B4-BE49-F238E27FC236}">
              <a16:creationId xmlns:a16="http://schemas.microsoft.com/office/drawing/2014/main" id="{E07D115F-47C6-41DC-83FD-895FA9996B16}"/>
            </a:ext>
          </a:extLst>
        </xdr:cNvPr>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a:extLst>
            <a:ext uri="{FF2B5EF4-FFF2-40B4-BE49-F238E27FC236}">
              <a16:creationId xmlns:a16="http://schemas.microsoft.com/office/drawing/2014/main" id="{88DBD57E-E3A4-440A-9525-4ECA0330DBBC}"/>
            </a:ext>
          </a:extLst>
        </xdr:cNvPr>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a:extLst>
            <a:ext uri="{FF2B5EF4-FFF2-40B4-BE49-F238E27FC236}">
              <a16:creationId xmlns:a16="http://schemas.microsoft.com/office/drawing/2014/main" id="{29D0279C-E9C1-4D11-9C87-A97DC00EDC6F}"/>
            </a:ext>
          </a:extLst>
        </xdr:cNvPr>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a:extLst>
            <a:ext uri="{FF2B5EF4-FFF2-40B4-BE49-F238E27FC236}">
              <a16:creationId xmlns:a16="http://schemas.microsoft.com/office/drawing/2014/main" id="{5F8CD024-0C7F-4B03-A521-ADA4E421190C}"/>
            </a:ext>
          </a:extLst>
        </xdr:cNvPr>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DF19501-6778-44B4-B8D5-A0C0967DD6C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371C5FC-A5A1-4355-B91A-25AB886E911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BD11A11-9817-4F9E-A8FB-FE58EF2A7C7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2F91156-33AF-4765-B928-1EE667D94C4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493D427-924B-434E-A585-2B3E739D916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122357</xdr:rowOff>
    </xdr:from>
    <xdr:to>
      <xdr:col>55</xdr:col>
      <xdr:colOff>50800</xdr:colOff>
      <xdr:row>64</xdr:row>
      <xdr:rowOff>52507</xdr:rowOff>
    </xdr:to>
    <xdr:sp macro="" textlink="">
      <xdr:nvSpPr>
        <xdr:cNvPr id="244" name="楕円 243">
          <a:extLst>
            <a:ext uri="{FF2B5EF4-FFF2-40B4-BE49-F238E27FC236}">
              <a16:creationId xmlns:a16="http://schemas.microsoft.com/office/drawing/2014/main" id="{C56F342C-885D-4552-B31C-0E6736671C9D}"/>
            </a:ext>
          </a:extLst>
        </xdr:cNvPr>
        <xdr:cNvSpPr/>
      </xdr:nvSpPr>
      <xdr:spPr>
        <a:xfrm>
          <a:off x="10426700" y="1092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37284</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830BE7E8-F559-40A5-A964-DAED1EA780D3}"/>
            </a:ext>
          </a:extLst>
        </xdr:cNvPr>
        <xdr:cNvSpPr txBox="1"/>
      </xdr:nvSpPr>
      <xdr:spPr>
        <a:xfrm>
          <a:off x="10515600" y="1083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140721</xdr:rowOff>
    </xdr:from>
    <xdr:to>
      <xdr:col>50</xdr:col>
      <xdr:colOff>165100</xdr:colOff>
      <xdr:row>64</xdr:row>
      <xdr:rowOff>70871</xdr:rowOff>
    </xdr:to>
    <xdr:sp macro="" textlink="">
      <xdr:nvSpPr>
        <xdr:cNvPr id="246" name="楕円 245">
          <a:extLst>
            <a:ext uri="{FF2B5EF4-FFF2-40B4-BE49-F238E27FC236}">
              <a16:creationId xmlns:a16="http://schemas.microsoft.com/office/drawing/2014/main" id="{8FAB1148-E9F2-4BC8-AA22-D15520F9C13E}"/>
            </a:ext>
          </a:extLst>
        </xdr:cNvPr>
        <xdr:cNvSpPr/>
      </xdr:nvSpPr>
      <xdr:spPr>
        <a:xfrm>
          <a:off x="9588500" y="109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1707</xdr:rowOff>
    </xdr:from>
    <xdr:to>
      <xdr:col>55</xdr:col>
      <xdr:colOff>0</xdr:colOff>
      <xdr:row>64</xdr:row>
      <xdr:rowOff>20071</xdr:rowOff>
    </xdr:to>
    <xdr:cxnSp macro="">
      <xdr:nvCxnSpPr>
        <xdr:cNvPr id="247" name="直線コネクタ 246">
          <a:extLst>
            <a:ext uri="{FF2B5EF4-FFF2-40B4-BE49-F238E27FC236}">
              <a16:creationId xmlns:a16="http://schemas.microsoft.com/office/drawing/2014/main" id="{5C58A9CC-CBAB-4263-98D2-1489EB4F688F}"/>
            </a:ext>
          </a:extLst>
        </xdr:cNvPr>
        <xdr:cNvCxnSpPr/>
      </xdr:nvCxnSpPr>
      <xdr:spPr>
        <a:xfrm flipV="1">
          <a:off x="9639300" y="10974507"/>
          <a:ext cx="8382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150932</xdr:rowOff>
    </xdr:from>
    <xdr:to>
      <xdr:col>46</xdr:col>
      <xdr:colOff>38100</xdr:colOff>
      <xdr:row>64</xdr:row>
      <xdr:rowOff>81082</xdr:rowOff>
    </xdr:to>
    <xdr:sp macro="" textlink="">
      <xdr:nvSpPr>
        <xdr:cNvPr id="248" name="楕円 247">
          <a:extLst>
            <a:ext uri="{FF2B5EF4-FFF2-40B4-BE49-F238E27FC236}">
              <a16:creationId xmlns:a16="http://schemas.microsoft.com/office/drawing/2014/main" id="{A815783D-78D4-4F63-B9ED-1CE10C7B9093}"/>
            </a:ext>
          </a:extLst>
        </xdr:cNvPr>
        <xdr:cNvSpPr/>
      </xdr:nvSpPr>
      <xdr:spPr>
        <a:xfrm>
          <a:off x="8699500" y="1095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20071</xdr:rowOff>
    </xdr:from>
    <xdr:to>
      <xdr:col>50</xdr:col>
      <xdr:colOff>114300</xdr:colOff>
      <xdr:row>64</xdr:row>
      <xdr:rowOff>30282</xdr:rowOff>
    </xdr:to>
    <xdr:cxnSp macro="">
      <xdr:nvCxnSpPr>
        <xdr:cNvPr id="249" name="直線コネクタ 248">
          <a:extLst>
            <a:ext uri="{FF2B5EF4-FFF2-40B4-BE49-F238E27FC236}">
              <a16:creationId xmlns:a16="http://schemas.microsoft.com/office/drawing/2014/main" id="{8279DE5E-2563-46F9-A9DD-F509CE883510}"/>
            </a:ext>
          </a:extLst>
        </xdr:cNvPr>
        <xdr:cNvCxnSpPr/>
      </xdr:nvCxnSpPr>
      <xdr:spPr>
        <a:xfrm flipV="1">
          <a:off x="8750300" y="10992871"/>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150906</xdr:rowOff>
    </xdr:from>
    <xdr:to>
      <xdr:col>41</xdr:col>
      <xdr:colOff>101600</xdr:colOff>
      <xdr:row>64</xdr:row>
      <xdr:rowOff>81056</xdr:rowOff>
    </xdr:to>
    <xdr:sp macro="" textlink="">
      <xdr:nvSpPr>
        <xdr:cNvPr id="250" name="楕円 249">
          <a:extLst>
            <a:ext uri="{FF2B5EF4-FFF2-40B4-BE49-F238E27FC236}">
              <a16:creationId xmlns:a16="http://schemas.microsoft.com/office/drawing/2014/main" id="{2EEF89BA-B319-4208-9FC1-E909FEF513AD}"/>
            </a:ext>
          </a:extLst>
        </xdr:cNvPr>
        <xdr:cNvSpPr/>
      </xdr:nvSpPr>
      <xdr:spPr>
        <a:xfrm>
          <a:off x="7810500" y="1095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30256</xdr:rowOff>
    </xdr:from>
    <xdr:to>
      <xdr:col>45</xdr:col>
      <xdr:colOff>177800</xdr:colOff>
      <xdr:row>64</xdr:row>
      <xdr:rowOff>30282</xdr:rowOff>
    </xdr:to>
    <xdr:cxnSp macro="">
      <xdr:nvCxnSpPr>
        <xdr:cNvPr id="251" name="直線コネクタ 250">
          <a:extLst>
            <a:ext uri="{FF2B5EF4-FFF2-40B4-BE49-F238E27FC236}">
              <a16:creationId xmlns:a16="http://schemas.microsoft.com/office/drawing/2014/main" id="{5B29169C-BF10-4E55-BA11-648095EC43B9}"/>
            </a:ext>
          </a:extLst>
        </xdr:cNvPr>
        <xdr:cNvCxnSpPr/>
      </xdr:nvCxnSpPr>
      <xdr:spPr>
        <a:xfrm>
          <a:off x="7861300" y="11003056"/>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156060</xdr:rowOff>
    </xdr:from>
    <xdr:to>
      <xdr:col>36</xdr:col>
      <xdr:colOff>165100</xdr:colOff>
      <xdr:row>64</xdr:row>
      <xdr:rowOff>86210</xdr:rowOff>
    </xdr:to>
    <xdr:sp macro="" textlink="">
      <xdr:nvSpPr>
        <xdr:cNvPr id="252" name="楕円 251">
          <a:extLst>
            <a:ext uri="{FF2B5EF4-FFF2-40B4-BE49-F238E27FC236}">
              <a16:creationId xmlns:a16="http://schemas.microsoft.com/office/drawing/2014/main" id="{6BD61736-FD5B-409A-8BC7-5658B09A7354}"/>
            </a:ext>
          </a:extLst>
        </xdr:cNvPr>
        <xdr:cNvSpPr/>
      </xdr:nvSpPr>
      <xdr:spPr>
        <a:xfrm>
          <a:off x="6921500" y="109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30256</xdr:rowOff>
    </xdr:from>
    <xdr:to>
      <xdr:col>41</xdr:col>
      <xdr:colOff>50800</xdr:colOff>
      <xdr:row>64</xdr:row>
      <xdr:rowOff>35410</xdr:rowOff>
    </xdr:to>
    <xdr:cxnSp macro="">
      <xdr:nvCxnSpPr>
        <xdr:cNvPr id="253" name="直線コネクタ 252">
          <a:extLst>
            <a:ext uri="{FF2B5EF4-FFF2-40B4-BE49-F238E27FC236}">
              <a16:creationId xmlns:a16="http://schemas.microsoft.com/office/drawing/2014/main" id="{91914F4E-6303-4042-949F-143B1C684FF9}"/>
            </a:ext>
          </a:extLst>
        </xdr:cNvPr>
        <xdr:cNvCxnSpPr/>
      </xdr:nvCxnSpPr>
      <xdr:spPr>
        <a:xfrm flipV="1">
          <a:off x="6972300" y="11003056"/>
          <a:ext cx="889000" cy="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a:extLst>
            <a:ext uri="{FF2B5EF4-FFF2-40B4-BE49-F238E27FC236}">
              <a16:creationId xmlns:a16="http://schemas.microsoft.com/office/drawing/2014/main" id="{1589E32C-7EA4-43E3-B9D0-7148B7CDCA2E}"/>
            </a:ext>
          </a:extLst>
        </xdr:cNvPr>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a:extLst>
            <a:ext uri="{FF2B5EF4-FFF2-40B4-BE49-F238E27FC236}">
              <a16:creationId xmlns:a16="http://schemas.microsoft.com/office/drawing/2014/main" id="{DA909429-5B58-4E53-A2B7-A1FC4BE9D311}"/>
            </a:ext>
          </a:extLst>
        </xdr:cNvPr>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a:extLst>
            <a:ext uri="{FF2B5EF4-FFF2-40B4-BE49-F238E27FC236}">
              <a16:creationId xmlns:a16="http://schemas.microsoft.com/office/drawing/2014/main" id="{5B113767-26DB-4909-8A1D-688A51E19723}"/>
            </a:ext>
          </a:extLst>
        </xdr:cNvPr>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a:extLst>
            <a:ext uri="{FF2B5EF4-FFF2-40B4-BE49-F238E27FC236}">
              <a16:creationId xmlns:a16="http://schemas.microsoft.com/office/drawing/2014/main" id="{2DB701D4-7B2C-48D7-A862-67088F2BE2F1}"/>
            </a:ext>
          </a:extLst>
        </xdr:cNvPr>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61998</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B640DA26-0FD7-408A-A315-3B53CC2EF0E5}"/>
            </a:ext>
          </a:extLst>
        </xdr:cNvPr>
        <xdr:cNvSpPr txBox="1"/>
      </xdr:nvSpPr>
      <xdr:spPr>
        <a:xfrm>
          <a:off x="9359411" y="11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72209</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DC19E564-ECA5-4D0D-8014-A4B9005514AB}"/>
            </a:ext>
          </a:extLst>
        </xdr:cNvPr>
        <xdr:cNvSpPr txBox="1"/>
      </xdr:nvSpPr>
      <xdr:spPr>
        <a:xfrm>
          <a:off x="8483111" y="1104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72183</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515FB93-D173-4BB4-87D2-F21111AFE08D}"/>
            </a:ext>
          </a:extLst>
        </xdr:cNvPr>
        <xdr:cNvSpPr txBox="1"/>
      </xdr:nvSpPr>
      <xdr:spPr>
        <a:xfrm>
          <a:off x="7594111" y="1104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77337</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3BEA00A5-8E33-4806-8E99-AEFB80F62CEC}"/>
            </a:ext>
          </a:extLst>
        </xdr:cNvPr>
        <xdr:cNvSpPr txBox="1"/>
      </xdr:nvSpPr>
      <xdr:spPr>
        <a:xfrm>
          <a:off x="6705111" y="1105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D2707CB-AE3B-45B5-B511-55EC3C34E1F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6FD9714A-DECD-4803-9C9E-903DC4B735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7AB86A9-705C-4B9A-983D-9233C8B2902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7A01B13C-8E9F-43ED-8672-DBEA318F20C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F8315287-2EBF-4C59-8827-C95CBEF869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6D741F48-21AA-4559-BB2E-A1D66994234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B419EFF3-0BF1-4A67-BDF1-65B2E46B52C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DF2FEB8E-9607-4FBB-A7FF-E8262FBF94B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DABBF1E0-DC3E-41BC-BB23-9487AED4546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7A327289-5BA7-4AE9-B98F-6500CA6FF34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3308F28-EEE6-4805-A5DE-BDF21E5378E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4B85F404-384F-435E-9459-83B564BCD91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a:extLst>
            <a:ext uri="{FF2B5EF4-FFF2-40B4-BE49-F238E27FC236}">
              <a16:creationId xmlns:a16="http://schemas.microsoft.com/office/drawing/2014/main" id="{1CC16C82-7E5C-4984-A56B-5C1350710B87}"/>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48DF8725-67E8-4A6A-9CF1-C710F96F54C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B42E61AD-6ECC-43AF-80B1-7A0AF16C07A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4CCB4B3D-041B-474C-A86F-432C7C77DCC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33C3E9C0-23BB-4B77-9B69-C2EDECD197D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C6619A84-D130-4623-A597-448A32EFA6A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95F340FD-0A10-4608-BF85-1247D99A2B7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8A6CF575-617C-410E-8BE1-9B9E9F7C0B2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D2B59E15-E4AA-498F-80DE-B405A3C70AE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459F7D58-81DA-4B1E-A756-84FAA833B4E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a:extLst>
            <a:ext uri="{FF2B5EF4-FFF2-40B4-BE49-F238E27FC236}">
              <a16:creationId xmlns:a16="http://schemas.microsoft.com/office/drawing/2014/main" id="{E925BCFB-DC2B-403B-B611-A8E7523B87CB}"/>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A611DE7-19E1-4BD7-96B2-8400D06E773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F737D17B-A7AF-435D-A935-7B9848303C0B}"/>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E808B034-9550-4558-9239-8E9B1B2312D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a:extLst>
            <a:ext uri="{FF2B5EF4-FFF2-40B4-BE49-F238E27FC236}">
              <a16:creationId xmlns:a16="http://schemas.microsoft.com/office/drawing/2014/main" id="{71974952-AF45-4B61-B6B5-6C8B9A8B58BF}"/>
            </a:ext>
          </a:extLst>
        </xdr:cNvPr>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3DE6EA15-2219-4478-99E2-4F103ABC2397}"/>
            </a:ext>
          </a:extLst>
        </xdr:cNvPr>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a:extLst>
            <a:ext uri="{FF2B5EF4-FFF2-40B4-BE49-F238E27FC236}">
              <a16:creationId xmlns:a16="http://schemas.microsoft.com/office/drawing/2014/main" id="{1F1DC8A6-45C5-4DBE-A3DA-4EE76C105BAC}"/>
            </a:ext>
          </a:extLst>
        </xdr:cNvPr>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447D526D-258F-4FA0-A04D-56235FF84DEE}"/>
            </a:ext>
          </a:extLst>
        </xdr:cNvPr>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a:extLst>
            <a:ext uri="{FF2B5EF4-FFF2-40B4-BE49-F238E27FC236}">
              <a16:creationId xmlns:a16="http://schemas.microsoft.com/office/drawing/2014/main" id="{80401B61-6D72-4995-965F-E6658E8699A0}"/>
            </a:ext>
          </a:extLst>
        </xdr:cNvPr>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F32F7C12-344A-45E0-86EA-F54B49283911}"/>
            </a:ext>
          </a:extLst>
        </xdr:cNvPr>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a:extLst>
            <a:ext uri="{FF2B5EF4-FFF2-40B4-BE49-F238E27FC236}">
              <a16:creationId xmlns:a16="http://schemas.microsoft.com/office/drawing/2014/main" id="{09B9DD31-32BE-4B12-8130-E26CEABB59C9}"/>
            </a:ext>
          </a:extLst>
        </xdr:cNvPr>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a:extLst>
            <a:ext uri="{FF2B5EF4-FFF2-40B4-BE49-F238E27FC236}">
              <a16:creationId xmlns:a16="http://schemas.microsoft.com/office/drawing/2014/main" id="{C5B5B080-196A-4D8F-A09B-906889703F8E}"/>
            </a:ext>
          </a:extLst>
        </xdr:cNvPr>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a:extLst>
            <a:ext uri="{FF2B5EF4-FFF2-40B4-BE49-F238E27FC236}">
              <a16:creationId xmlns:a16="http://schemas.microsoft.com/office/drawing/2014/main" id="{AB1F16A3-5D4F-4ABB-9E61-33F2A0B65484}"/>
            </a:ext>
          </a:extLst>
        </xdr:cNvPr>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a:extLst>
            <a:ext uri="{FF2B5EF4-FFF2-40B4-BE49-F238E27FC236}">
              <a16:creationId xmlns:a16="http://schemas.microsoft.com/office/drawing/2014/main" id="{AA88CE40-AFCD-4D1D-832D-B24DFD80DD46}"/>
            </a:ext>
          </a:extLst>
        </xdr:cNvPr>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a:extLst>
            <a:ext uri="{FF2B5EF4-FFF2-40B4-BE49-F238E27FC236}">
              <a16:creationId xmlns:a16="http://schemas.microsoft.com/office/drawing/2014/main" id="{5C99C56A-2AED-4E1F-8007-8B1E6BB41769}"/>
            </a:ext>
          </a:extLst>
        </xdr:cNvPr>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2C3BBF2-4491-4069-9EB9-7AFE7ABC762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C5906DA-B042-45BF-B333-786CFDC0681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3FE105E-B76A-4CAE-8C47-F08FFF2BC62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683F123-8C9B-495B-A071-8F4A21589A4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7D493E2-80ED-40B3-95C2-D86935C217D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106499</xdr:rowOff>
    </xdr:from>
    <xdr:to>
      <xdr:col>24</xdr:col>
      <xdr:colOff>114300</xdr:colOff>
      <xdr:row>84</xdr:row>
      <xdr:rowOff>36649</xdr:rowOff>
    </xdr:to>
    <xdr:sp macro="" textlink="">
      <xdr:nvSpPr>
        <xdr:cNvPr id="304" name="楕円 303">
          <a:extLst>
            <a:ext uri="{FF2B5EF4-FFF2-40B4-BE49-F238E27FC236}">
              <a16:creationId xmlns:a16="http://schemas.microsoft.com/office/drawing/2014/main" id="{9DA0E027-B7DA-41FA-880C-4E6C9C60E48A}"/>
            </a:ext>
          </a:extLst>
        </xdr:cNvPr>
        <xdr:cNvSpPr/>
      </xdr:nvSpPr>
      <xdr:spPr>
        <a:xfrm>
          <a:off x="45847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84926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11046680-AE1C-40DF-9B24-B84D25FCE904}"/>
            </a:ext>
          </a:extLst>
        </xdr:cNvPr>
        <xdr:cNvSpPr txBox="1"/>
      </xdr:nvSpPr>
      <xdr:spPr>
        <a:xfrm>
          <a:off x="4673600"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70576</xdr:rowOff>
    </xdr:from>
    <xdr:to>
      <xdr:col>20</xdr:col>
      <xdr:colOff>38100</xdr:colOff>
      <xdr:row>84</xdr:row>
      <xdr:rowOff>726</xdr:rowOff>
    </xdr:to>
    <xdr:sp macro="" textlink="">
      <xdr:nvSpPr>
        <xdr:cNvPr id="306" name="楕円 305">
          <a:extLst>
            <a:ext uri="{FF2B5EF4-FFF2-40B4-BE49-F238E27FC236}">
              <a16:creationId xmlns:a16="http://schemas.microsoft.com/office/drawing/2014/main" id="{C00B9C5A-0191-4199-811A-5D786E63D4D6}"/>
            </a:ext>
          </a:extLst>
        </xdr:cNvPr>
        <xdr:cNvSpPr/>
      </xdr:nvSpPr>
      <xdr:spPr>
        <a:xfrm>
          <a:off x="3746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121376</xdr:rowOff>
    </xdr:from>
    <xdr:to>
      <xdr:col>24</xdr:col>
      <xdr:colOff>63500</xdr:colOff>
      <xdr:row>83</xdr:row>
      <xdr:rowOff>157299</xdr:rowOff>
    </xdr:to>
    <xdr:cxnSp macro="">
      <xdr:nvCxnSpPr>
        <xdr:cNvPr id="307" name="直線コネクタ 306">
          <a:extLst>
            <a:ext uri="{FF2B5EF4-FFF2-40B4-BE49-F238E27FC236}">
              <a16:creationId xmlns:a16="http://schemas.microsoft.com/office/drawing/2014/main" id="{8A5A60B1-B38C-4922-9F4A-BFE1E70EFCBB}"/>
            </a:ext>
          </a:extLst>
        </xdr:cNvPr>
        <xdr:cNvCxnSpPr/>
      </xdr:nvCxnSpPr>
      <xdr:spPr>
        <a:xfrm>
          <a:off x="3797300" y="143517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8527</xdr:rowOff>
    </xdr:from>
    <xdr:to>
      <xdr:col>15</xdr:col>
      <xdr:colOff>101600</xdr:colOff>
      <xdr:row>83</xdr:row>
      <xdr:rowOff>110127</xdr:rowOff>
    </xdr:to>
    <xdr:sp macro="" textlink="">
      <xdr:nvSpPr>
        <xdr:cNvPr id="308" name="楕円 307">
          <a:extLst>
            <a:ext uri="{FF2B5EF4-FFF2-40B4-BE49-F238E27FC236}">
              <a16:creationId xmlns:a16="http://schemas.microsoft.com/office/drawing/2014/main" id="{CB8799DD-3A6C-4EEB-B09C-91142D490115}"/>
            </a:ext>
          </a:extLst>
        </xdr:cNvPr>
        <xdr:cNvSpPr/>
      </xdr:nvSpPr>
      <xdr:spPr>
        <a:xfrm>
          <a:off x="2857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59327</xdr:rowOff>
    </xdr:from>
    <xdr:to>
      <xdr:col>19</xdr:col>
      <xdr:colOff>177800</xdr:colOff>
      <xdr:row>83</xdr:row>
      <xdr:rowOff>121376</xdr:rowOff>
    </xdr:to>
    <xdr:cxnSp macro="">
      <xdr:nvCxnSpPr>
        <xdr:cNvPr id="309" name="直線コネクタ 308">
          <a:extLst>
            <a:ext uri="{FF2B5EF4-FFF2-40B4-BE49-F238E27FC236}">
              <a16:creationId xmlns:a16="http://schemas.microsoft.com/office/drawing/2014/main" id="{AA17D1AC-5775-4125-BE5F-3C326240E61B}"/>
            </a:ext>
          </a:extLst>
        </xdr:cNvPr>
        <xdr:cNvCxnSpPr/>
      </xdr:nvCxnSpPr>
      <xdr:spPr>
        <a:xfrm>
          <a:off x="2908300" y="142896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114663</xdr:rowOff>
    </xdr:from>
    <xdr:to>
      <xdr:col>10</xdr:col>
      <xdr:colOff>165100</xdr:colOff>
      <xdr:row>83</xdr:row>
      <xdr:rowOff>44813</xdr:rowOff>
    </xdr:to>
    <xdr:sp macro="" textlink="">
      <xdr:nvSpPr>
        <xdr:cNvPr id="310" name="楕円 309">
          <a:extLst>
            <a:ext uri="{FF2B5EF4-FFF2-40B4-BE49-F238E27FC236}">
              <a16:creationId xmlns:a16="http://schemas.microsoft.com/office/drawing/2014/main" id="{A4A981DA-638D-4448-81EB-3A2B4AB9F874}"/>
            </a:ext>
          </a:extLst>
        </xdr:cNvPr>
        <xdr:cNvSpPr/>
      </xdr:nvSpPr>
      <xdr:spPr>
        <a:xfrm>
          <a:off x="1968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165463</xdr:rowOff>
    </xdr:from>
    <xdr:to>
      <xdr:col>15</xdr:col>
      <xdr:colOff>50800</xdr:colOff>
      <xdr:row>83</xdr:row>
      <xdr:rowOff>59327</xdr:rowOff>
    </xdr:to>
    <xdr:cxnSp macro="">
      <xdr:nvCxnSpPr>
        <xdr:cNvPr id="311" name="直線コネクタ 310">
          <a:extLst>
            <a:ext uri="{FF2B5EF4-FFF2-40B4-BE49-F238E27FC236}">
              <a16:creationId xmlns:a16="http://schemas.microsoft.com/office/drawing/2014/main" id="{CC2212EF-CEFA-4741-AF76-BA8DFB738D59}"/>
            </a:ext>
          </a:extLst>
        </xdr:cNvPr>
        <xdr:cNvCxnSpPr/>
      </xdr:nvCxnSpPr>
      <xdr:spPr>
        <a:xfrm>
          <a:off x="2019300" y="1422436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49349</xdr:rowOff>
    </xdr:from>
    <xdr:to>
      <xdr:col>6</xdr:col>
      <xdr:colOff>38100</xdr:colOff>
      <xdr:row>82</xdr:row>
      <xdr:rowOff>150949</xdr:rowOff>
    </xdr:to>
    <xdr:sp macro="" textlink="">
      <xdr:nvSpPr>
        <xdr:cNvPr id="312" name="楕円 311">
          <a:extLst>
            <a:ext uri="{FF2B5EF4-FFF2-40B4-BE49-F238E27FC236}">
              <a16:creationId xmlns:a16="http://schemas.microsoft.com/office/drawing/2014/main" id="{3B7A7769-4046-4850-8FAE-82CB8205EEDB}"/>
            </a:ext>
          </a:extLst>
        </xdr:cNvPr>
        <xdr:cNvSpPr/>
      </xdr:nvSpPr>
      <xdr:spPr>
        <a:xfrm>
          <a:off x="1079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100149</xdr:rowOff>
    </xdr:from>
    <xdr:to>
      <xdr:col>10</xdr:col>
      <xdr:colOff>114300</xdr:colOff>
      <xdr:row>82</xdr:row>
      <xdr:rowOff>165463</xdr:rowOff>
    </xdr:to>
    <xdr:cxnSp macro="">
      <xdr:nvCxnSpPr>
        <xdr:cNvPr id="313" name="直線コネクタ 312">
          <a:extLst>
            <a:ext uri="{FF2B5EF4-FFF2-40B4-BE49-F238E27FC236}">
              <a16:creationId xmlns:a16="http://schemas.microsoft.com/office/drawing/2014/main" id="{F677DF9F-1B3E-440E-99CA-D7F030DCA7FC}"/>
            </a:ext>
          </a:extLst>
        </xdr:cNvPr>
        <xdr:cNvCxnSpPr/>
      </xdr:nvCxnSpPr>
      <xdr:spPr>
        <a:xfrm>
          <a:off x="1130300" y="141590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a:extLst>
            <a:ext uri="{FF2B5EF4-FFF2-40B4-BE49-F238E27FC236}">
              <a16:creationId xmlns:a16="http://schemas.microsoft.com/office/drawing/2014/main" id="{F439125C-A858-44A6-8320-C6E10013524C}"/>
            </a:ext>
          </a:extLst>
        </xdr:cNvPr>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a:extLst>
            <a:ext uri="{FF2B5EF4-FFF2-40B4-BE49-F238E27FC236}">
              <a16:creationId xmlns:a16="http://schemas.microsoft.com/office/drawing/2014/main" id="{A40BE5B4-05D5-4730-8925-8CB642F63048}"/>
            </a:ext>
          </a:extLst>
        </xdr:cNvPr>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a:extLst>
            <a:ext uri="{FF2B5EF4-FFF2-40B4-BE49-F238E27FC236}">
              <a16:creationId xmlns:a16="http://schemas.microsoft.com/office/drawing/2014/main" id="{741D850C-BB71-45D2-95CF-F1C118B081A1}"/>
            </a:ext>
          </a:extLst>
        </xdr:cNvPr>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a:extLst>
            <a:ext uri="{FF2B5EF4-FFF2-40B4-BE49-F238E27FC236}">
              <a16:creationId xmlns:a16="http://schemas.microsoft.com/office/drawing/2014/main" id="{DD530615-701C-45B2-A94B-0A6690074429}"/>
            </a:ext>
          </a:extLst>
        </xdr:cNvPr>
        <xdr:cNvSpPr txBox="1"/>
      </xdr:nvSpPr>
      <xdr:spPr>
        <a:xfrm>
          <a:off x="927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163303</xdr:rowOff>
    </xdr:from>
    <xdr:ext cx="405111" cy="259045"/>
    <xdr:sp macro="" textlink="">
      <xdr:nvSpPr>
        <xdr:cNvPr id="318" name="n_1mainValue【公営住宅】&#10;有形固定資産減価償却率">
          <a:extLst>
            <a:ext uri="{FF2B5EF4-FFF2-40B4-BE49-F238E27FC236}">
              <a16:creationId xmlns:a16="http://schemas.microsoft.com/office/drawing/2014/main" id="{D2B42D83-A0A9-477A-8CA2-81D67ECABEDE}"/>
            </a:ext>
          </a:extLst>
        </xdr:cNvPr>
        <xdr:cNvSpPr txBox="1"/>
      </xdr:nvSpPr>
      <xdr:spPr>
        <a:xfrm>
          <a:off x="35820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101254</xdr:rowOff>
    </xdr:from>
    <xdr:ext cx="405111" cy="259045"/>
    <xdr:sp macro="" textlink="">
      <xdr:nvSpPr>
        <xdr:cNvPr id="319" name="n_2mainValue【公営住宅】&#10;有形固定資産減価償却率">
          <a:extLst>
            <a:ext uri="{FF2B5EF4-FFF2-40B4-BE49-F238E27FC236}">
              <a16:creationId xmlns:a16="http://schemas.microsoft.com/office/drawing/2014/main" id="{58FF9837-3BCF-4973-B95D-9B8E62AF63A7}"/>
            </a:ext>
          </a:extLst>
        </xdr:cNvPr>
        <xdr:cNvSpPr txBox="1"/>
      </xdr:nvSpPr>
      <xdr:spPr>
        <a:xfrm>
          <a:off x="2705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35940</xdr:rowOff>
    </xdr:from>
    <xdr:ext cx="405111" cy="259045"/>
    <xdr:sp macro="" textlink="">
      <xdr:nvSpPr>
        <xdr:cNvPr id="320" name="n_3mainValue【公営住宅】&#10;有形固定資産減価償却率">
          <a:extLst>
            <a:ext uri="{FF2B5EF4-FFF2-40B4-BE49-F238E27FC236}">
              <a16:creationId xmlns:a16="http://schemas.microsoft.com/office/drawing/2014/main" id="{C233737A-A629-4616-9B34-FE2BF99A8603}"/>
            </a:ext>
          </a:extLst>
        </xdr:cNvPr>
        <xdr:cNvSpPr txBox="1"/>
      </xdr:nvSpPr>
      <xdr:spPr>
        <a:xfrm>
          <a:off x="1816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142076</xdr:rowOff>
    </xdr:from>
    <xdr:ext cx="405111" cy="259045"/>
    <xdr:sp macro="" textlink="">
      <xdr:nvSpPr>
        <xdr:cNvPr id="321" name="n_4mainValue【公営住宅】&#10;有形固定資産減価償却率">
          <a:extLst>
            <a:ext uri="{FF2B5EF4-FFF2-40B4-BE49-F238E27FC236}">
              <a16:creationId xmlns:a16="http://schemas.microsoft.com/office/drawing/2014/main" id="{9A28910E-3FC8-44E3-8A4A-3AEE3C17FE48}"/>
            </a:ext>
          </a:extLst>
        </xdr:cNvPr>
        <xdr:cNvSpPr txBox="1"/>
      </xdr:nvSpPr>
      <xdr:spPr>
        <a:xfrm>
          <a:off x="927744" y="1420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6C242BCB-28C6-4ABA-834A-5291227CF0F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643B48B-47C9-4FA8-B4CF-AD885BBAAA6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A0F5411F-391B-442A-9723-DE4005C641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66D11D9-C205-4C1B-B4D0-130170F35C7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386F0A2C-BE77-40E5-B03F-51C0CA94CE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5C1E456-0671-4BEB-8CEB-1A974A6065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8D194D01-7228-4A2C-A69C-F8D39B5CE96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84671F42-C860-4B5F-A63B-A03B05540A1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7AAC7BEA-0978-4733-BEBA-902823E081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E968CEC-1B3F-4141-BD62-F26894CCF65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6A7987AB-62F2-4AAD-91B1-AE30BD79F54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B9CCED77-8D7E-49AA-8E9C-67D61C1A537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26FADD51-8F42-41B2-9BF1-096BCC5255F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DA5AA704-F462-4AC6-B5CB-398937610C1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909CF4B0-4D0C-467B-B798-BA5451E4318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62156FA1-4864-494C-9971-D3728267215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63881ED8-F11D-4242-9417-F2DDCBF71F9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989F6AC9-CFAD-43A6-BB0C-AD70D5748CF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E671BB8A-2465-4499-A62A-7DF84320DCE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2CA6DA3F-C5F2-4CA9-8271-E1270058A6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D8D5AC51-9F84-468E-9605-83FF409D0C3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89FD994F-EB40-4A03-8AE4-936FA103F58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DCC22945-2E0A-4EA9-B1C0-CA65BDD054C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a:extLst>
            <a:ext uri="{FF2B5EF4-FFF2-40B4-BE49-F238E27FC236}">
              <a16:creationId xmlns:a16="http://schemas.microsoft.com/office/drawing/2014/main" id="{6F028327-973B-4069-85AD-4A75DFE3FAAA}"/>
            </a:ext>
          </a:extLst>
        </xdr:cNvPr>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a:extLst>
            <a:ext uri="{FF2B5EF4-FFF2-40B4-BE49-F238E27FC236}">
              <a16:creationId xmlns:a16="http://schemas.microsoft.com/office/drawing/2014/main" id="{908EBA8B-1743-43F3-98FD-8FDCAA3E45AE}"/>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a:extLst>
            <a:ext uri="{FF2B5EF4-FFF2-40B4-BE49-F238E27FC236}">
              <a16:creationId xmlns:a16="http://schemas.microsoft.com/office/drawing/2014/main" id="{A6148B5C-0DFF-4C04-87B1-880C1F1F5E89}"/>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a:extLst>
            <a:ext uri="{FF2B5EF4-FFF2-40B4-BE49-F238E27FC236}">
              <a16:creationId xmlns:a16="http://schemas.microsoft.com/office/drawing/2014/main" id="{53D17402-C9B6-467F-A1D4-588669DB53FF}"/>
            </a:ext>
          </a:extLst>
        </xdr:cNvPr>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a:extLst>
            <a:ext uri="{FF2B5EF4-FFF2-40B4-BE49-F238E27FC236}">
              <a16:creationId xmlns:a16="http://schemas.microsoft.com/office/drawing/2014/main" id="{F5DA2628-3B85-4C9E-BE27-C58F40D45CA9}"/>
            </a:ext>
          </a:extLst>
        </xdr:cNvPr>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a:extLst>
            <a:ext uri="{FF2B5EF4-FFF2-40B4-BE49-F238E27FC236}">
              <a16:creationId xmlns:a16="http://schemas.microsoft.com/office/drawing/2014/main" id="{B1AD05D2-18A4-431E-9AF8-26E1EC27CA19}"/>
            </a:ext>
          </a:extLst>
        </xdr:cNvPr>
        <xdr:cNvSpPr txBox="1"/>
      </xdr:nvSpPr>
      <xdr:spPr>
        <a:xfrm>
          <a:off x="10515600" y="14144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a:extLst>
            <a:ext uri="{FF2B5EF4-FFF2-40B4-BE49-F238E27FC236}">
              <a16:creationId xmlns:a16="http://schemas.microsoft.com/office/drawing/2014/main" id="{4CE8D62D-D894-4061-8D95-CB9F6E307914}"/>
            </a:ext>
          </a:extLst>
        </xdr:cNvPr>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a:extLst>
            <a:ext uri="{FF2B5EF4-FFF2-40B4-BE49-F238E27FC236}">
              <a16:creationId xmlns:a16="http://schemas.microsoft.com/office/drawing/2014/main" id="{C05DA1E0-1160-4700-B403-8F97380F4B03}"/>
            </a:ext>
          </a:extLst>
        </xdr:cNvPr>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a:extLst>
            <a:ext uri="{FF2B5EF4-FFF2-40B4-BE49-F238E27FC236}">
              <a16:creationId xmlns:a16="http://schemas.microsoft.com/office/drawing/2014/main" id="{62612FAE-130A-4AB8-A125-A7A32C59DCC3}"/>
            </a:ext>
          </a:extLst>
        </xdr:cNvPr>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a:extLst>
            <a:ext uri="{FF2B5EF4-FFF2-40B4-BE49-F238E27FC236}">
              <a16:creationId xmlns:a16="http://schemas.microsoft.com/office/drawing/2014/main" id="{2418392E-F019-4547-A7CF-0B94FDC2FAF1}"/>
            </a:ext>
          </a:extLst>
        </xdr:cNvPr>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a:extLst>
            <a:ext uri="{FF2B5EF4-FFF2-40B4-BE49-F238E27FC236}">
              <a16:creationId xmlns:a16="http://schemas.microsoft.com/office/drawing/2014/main" id="{7788E55D-D3C7-43D9-A85A-07721C69BC7F}"/>
            </a:ext>
          </a:extLst>
        </xdr:cNvPr>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B2583-24C5-4257-9DA2-FB51CCA23F8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E1CCEE-C603-4E79-93C0-ED0D29E908A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BBF5269-8760-4005-AB45-2BCE4456178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ABD672B-B83D-41B1-9171-D337B96E503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B139113-AD0A-4E86-A8FF-AD912662947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109982</xdr:rowOff>
    </xdr:from>
    <xdr:to>
      <xdr:col>55</xdr:col>
      <xdr:colOff>50800</xdr:colOff>
      <xdr:row>86</xdr:row>
      <xdr:rowOff>40132</xdr:rowOff>
    </xdr:to>
    <xdr:sp macro="" textlink="">
      <xdr:nvSpPr>
        <xdr:cNvPr id="361" name="楕円 360">
          <a:extLst>
            <a:ext uri="{FF2B5EF4-FFF2-40B4-BE49-F238E27FC236}">
              <a16:creationId xmlns:a16="http://schemas.microsoft.com/office/drawing/2014/main" id="{94E2AB59-0F47-41E9-8E10-68D20C930459}"/>
            </a:ext>
          </a:extLst>
        </xdr:cNvPr>
        <xdr:cNvSpPr/>
      </xdr:nvSpPr>
      <xdr:spPr>
        <a:xfrm>
          <a:off x="104267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24909</xdr:rowOff>
    </xdr:from>
    <xdr:ext cx="469744" cy="259045"/>
    <xdr:sp macro="" textlink="">
      <xdr:nvSpPr>
        <xdr:cNvPr id="362" name="【公営住宅】&#10;一人当たり面積該当値テキスト">
          <a:extLst>
            <a:ext uri="{FF2B5EF4-FFF2-40B4-BE49-F238E27FC236}">
              <a16:creationId xmlns:a16="http://schemas.microsoft.com/office/drawing/2014/main" id="{20DBD804-8474-4A7A-BCEF-D5FF5133624F}"/>
            </a:ext>
          </a:extLst>
        </xdr:cNvPr>
        <xdr:cNvSpPr txBox="1"/>
      </xdr:nvSpPr>
      <xdr:spPr>
        <a:xfrm>
          <a:off x="10515600" y="1459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109982</xdr:rowOff>
    </xdr:from>
    <xdr:to>
      <xdr:col>50</xdr:col>
      <xdr:colOff>165100</xdr:colOff>
      <xdr:row>86</xdr:row>
      <xdr:rowOff>40132</xdr:rowOff>
    </xdr:to>
    <xdr:sp macro="" textlink="">
      <xdr:nvSpPr>
        <xdr:cNvPr id="363" name="楕円 362">
          <a:extLst>
            <a:ext uri="{FF2B5EF4-FFF2-40B4-BE49-F238E27FC236}">
              <a16:creationId xmlns:a16="http://schemas.microsoft.com/office/drawing/2014/main" id="{D71A5E17-00E9-4D6E-8225-DA708008E92F}"/>
            </a:ext>
          </a:extLst>
        </xdr:cNvPr>
        <xdr:cNvSpPr/>
      </xdr:nvSpPr>
      <xdr:spPr>
        <a:xfrm>
          <a:off x="9588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160782</xdr:rowOff>
    </xdr:from>
    <xdr:to>
      <xdr:col>55</xdr:col>
      <xdr:colOff>0</xdr:colOff>
      <xdr:row>85</xdr:row>
      <xdr:rowOff>160782</xdr:rowOff>
    </xdr:to>
    <xdr:cxnSp macro="">
      <xdr:nvCxnSpPr>
        <xdr:cNvPr id="364" name="直線コネクタ 363">
          <a:extLst>
            <a:ext uri="{FF2B5EF4-FFF2-40B4-BE49-F238E27FC236}">
              <a16:creationId xmlns:a16="http://schemas.microsoft.com/office/drawing/2014/main" id="{E81765F6-32AD-45CF-B325-FC528E3539CE}"/>
            </a:ext>
          </a:extLst>
        </xdr:cNvPr>
        <xdr:cNvCxnSpPr/>
      </xdr:nvCxnSpPr>
      <xdr:spPr>
        <a:xfrm>
          <a:off x="9639300" y="14734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109982</xdr:rowOff>
    </xdr:from>
    <xdr:to>
      <xdr:col>46</xdr:col>
      <xdr:colOff>38100</xdr:colOff>
      <xdr:row>86</xdr:row>
      <xdr:rowOff>40132</xdr:rowOff>
    </xdr:to>
    <xdr:sp macro="" textlink="">
      <xdr:nvSpPr>
        <xdr:cNvPr id="365" name="楕円 364">
          <a:extLst>
            <a:ext uri="{FF2B5EF4-FFF2-40B4-BE49-F238E27FC236}">
              <a16:creationId xmlns:a16="http://schemas.microsoft.com/office/drawing/2014/main" id="{365493D2-3CFD-404D-B772-2666386D7BC6}"/>
            </a:ext>
          </a:extLst>
        </xdr:cNvPr>
        <xdr:cNvSpPr/>
      </xdr:nvSpPr>
      <xdr:spPr>
        <a:xfrm>
          <a:off x="8699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160782</xdr:rowOff>
    </xdr:from>
    <xdr:to>
      <xdr:col>50</xdr:col>
      <xdr:colOff>114300</xdr:colOff>
      <xdr:row>85</xdr:row>
      <xdr:rowOff>160782</xdr:rowOff>
    </xdr:to>
    <xdr:cxnSp macro="">
      <xdr:nvCxnSpPr>
        <xdr:cNvPr id="366" name="直線コネクタ 365">
          <a:extLst>
            <a:ext uri="{FF2B5EF4-FFF2-40B4-BE49-F238E27FC236}">
              <a16:creationId xmlns:a16="http://schemas.microsoft.com/office/drawing/2014/main" id="{44AB39BC-7E51-44B3-A357-D9CC89FAB233}"/>
            </a:ext>
          </a:extLst>
        </xdr:cNvPr>
        <xdr:cNvCxnSpPr/>
      </xdr:nvCxnSpPr>
      <xdr:spPr>
        <a:xfrm>
          <a:off x="8750300" y="14734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109982</xdr:rowOff>
    </xdr:from>
    <xdr:to>
      <xdr:col>41</xdr:col>
      <xdr:colOff>101600</xdr:colOff>
      <xdr:row>86</xdr:row>
      <xdr:rowOff>40132</xdr:rowOff>
    </xdr:to>
    <xdr:sp macro="" textlink="">
      <xdr:nvSpPr>
        <xdr:cNvPr id="367" name="楕円 366">
          <a:extLst>
            <a:ext uri="{FF2B5EF4-FFF2-40B4-BE49-F238E27FC236}">
              <a16:creationId xmlns:a16="http://schemas.microsoft.com/office/drawing/2014/main" id="{BC6531AE-A888-4F04-9C80-ED61F9B80F48}"/>
            </a:ext>
          </a:extLst>
        </xdr:cNvPr>
        <xdr:cNvSpPr/>
      </xdr:nvSpPr>
      <xdr:spPr>
        <a:xfrm>
          <a:off x="7810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160782</xdr:rowOff>
    </xdr:from>
    <xdr:to>
      <xdr:col>45</xdr:col>
      <xdr:colOff>177800</xdr:colOff>
      <xdr:row>85</xdr:row>
      <xdr:rowOff>160782</xdr:rowOff>
    </xdr:to>
    <xdr:cxnSp macro="">
      <xdr:nvCxnSpPr>
        <xdr:cNvPr id="368" name="直線コネクタ 367">
          <a:extLst>
            <a:ext uri="{FF2B5EF4-FFF2-40B4-BE49-F238E27FC236}">
              <a16:creationId xmlns:a16="http://schemas.microsoft.com/office/drawing/2014/main" id="{4F1FA14C-E05F-4B7E-AA37-23E10DE50C46}"/>
            </a:ext>
          </a:extLst>
        </xdr:cNvPr>
        <xdr:cNvCxnSpPr/>
      </xdr:nvCxnSpPr>
      <xdr:spPr>
        <a:xfrm>
          <a:off x="7861300" y="14734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109220</xdr:rowOff>
    </xdr:from>
    <xdr:to>
      <xdr:col>36</xdr:col>
      <xdr:colOff>165100</xdr:colOff>
      <xdr:row>86</xdr:row>
      <xdr:rowOff>39370</xdr:rowOff>
    </xdr:to>
    <xdr:sp macro="" textlink="">
      <xdr:nvSpPr>
        <xdr:cNvPr id="369" name="楕円 368">
          <a:extLst>
            <a:ext uri="{FF2B5EF4-FFF2-40B4-BE49-F238E27FC236}">
              <a16:creationId xmlns:a16="http://schemas.microsoft.com/office/drawing/2014/main" id="{C78E4449-6237-40D6-988E-E1A8204426BF}"/>
            </a:ext>
          </a:extLst>
        </xdr:cNvPr>
        <xdr:cNvSpPr/>
      </xdr:nvSpPr>
      <xdr:spPr>
        <a:xfrm>
          <a:off x="6921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160020</xdr:rowOff>
    </xdr:from>
    <xdr:to>
      <xdr:col>41</xdr:col>
      <xdr:colOff>50800</xdr:colOff>
      <xdr:row>85</xdr:row>
      <xdr:rowOff>160782</xdr:rowOff>
    </xdr:to>
    <xdr:cxnSp macro="">
      <xdr:nvCxnSpPr>
        <xdr:cNvPr id="370" name="直線コネクタ 369">
          <a:extLst>
            <a:ext uri="{FF2B5EF4-FFF2-40B4-BE49-F238E27FC236}">
              <a16:creationId xmlns:a16="http://schemas.microsoft.com/office/drawing/2014/main" id="{2E744E50-BDDC-42D1-82FC-404C5CFCF938}"/>
            </a:ext>
          </a:extLst>
        </xdr:cNvPr>
        <xdr:cNvCxnSpPr/>
      </xdr:nvCxnSpPr>
      <xdr:spPr>
        <a:xfrm>
          <a:off x="6972300" y="147332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a:extLst>
            <a:ext uri="{FF2B5EF4-FFF2-40B4-BE49-F238E27FC236}">
              <a16:creationId xmlns:a16="http://schemas.microsoft.com/office/drawing/2014/main" id="{ECA7259A-B6B2-4EBB-B3F5-20C202034147}"/>
            </a:ext>
          </a:extLst>
        </xdr:cNvPr>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a:extLst>
            <a:ext uri="{FF2B5EF4-FFF2-40B4-BE49-F238E27FC236}">
              <a16:creationId xmlns:a16="http://schemas.microsoft.com/office/drawing/2014/main" id="{1726CAF1-8C34-4EFE-A048-4BC717B8B704}"/>
            </a:ext>
          </a:extLst>
        </xdr:cNvPr>
        <xdr:cNvSpPr txBox="1"/>
      </xdr:nvSpPr>
      <xdr:spPr>
        <a:xfrm>
          <a:off x="8515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a:extLst>
            <a:ext uri="{FF2B5EF4-FFF2-40B4-BE49-F238E27FC236}">
              <a16:creationId xmlns:a16="http://schemas.microsoft.com/office/drawing/2014/main" id="{097F5580-2BD5-40C3-9387-0B158E9EF160}"/>
            </a:ext>
          </a:extLst>
        </xdr:cNvPr>
        <xdr:cNvSpPr txBox="1"/>
      </xdr:nvSpPr>
      <xdr:spPr>
        <a:xfrm>
          <a:off x="7626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a:extLst>
            <a:ext uri="{FF2B5EF4-FFF2-40B4-BE49-F238E27FC236}">
              <a16:creationId xmlns:a16="http://schemas.microsoft.com/office/drawing/2014/main" id="{ECCFD5F7-ADCB-4E59-82A2-C9FA494CB196}"/>
            </a:ext>
          </a:extLst>
        </xdr:cNvPr>
        <xdr:cNvSpPr txBox="1"/>
      </xdr:nvSpPr>
      <xdr:spPr>
        <a:xfrm>
          <a:off x="6737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31259</xdr:rowOff>
    </xdr:from>
    <xdr:ext cx="469744" cy="259045"/>
    <xdr:sp macro="" textlink="">
      <xdr:nvSpPr>
        <xdr:cNvPr id="375" name="n_1mainValue【公営住宅】&#10;一人当たり面積">
          <a:extLst>
            <a:ext uri="{FF2B5EF4-FFF2-40B4-BE49-F238E27FC236}">
              <a16:creationId xmlns:a16="http://schemas.microsoft.com/office/drawing/2014/main" id="{1C7D39C1-4BD9-4F54-9D72-F5768BBB771D}"/>
            </a:ext>
          </a:extLst>
        </xdr:cNvPr>
        <xdr:cNvSpPr txBox="1"/>
      </xdr:nvSpPr>
      <xdr:spPr>
        <a:xfrm>
          <a:off x="93917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31259</xdr:rowOff>
    </xdr:from>
    <xdr:ext cx="469744" cy="259045"/>
    <xdr:sp macro="" textlink="">
      <xdr:nvSpPr>
        <xdr:cNvPr id="376" name="n_2mainValue【公営住宅】&#10;一人当たり面積">
          <a:extLst>
            <a:ext uri="{FF2B5EF4-FFF2-40B4-BE49-F238E27FC236}">
              <a16:creationId xmlns:a16="http://schemas.microsoft.com/office/drawing/2014/main" id="{26924AB7-AED8-4470-819B-CE8FCDC75124}"/>
            </a:ext>
          </a:extLst>
        </xdr:cNvPr>
        <xdr:cNvSpPr txBox="1"/>
      </xdr:nvSpPr>
      <xdr:spPr>
        <a:xfrm>
          <a:off x="8515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31259</xdr:rowOff>
    </xdr:from>
    <xdr:ext cx="469744" cy="259045"/>
    <xdr:sp macro="" textlink="">
      <xdr:nvSpPr>
        <xdr:cNvPr id="377" name="n_3mainValue【公営住宅】&#10;一人当たり面積">
          <a:extLst>
            <a:ext uri="{FF2B5EF4-FFF2-40B4-BE49-F238E27FC236}">
              <a16:creationId xmlns:a16="http://schemas.microsoft.com/office/drawing/2014/main" id="{BC473106-7957-4F84-A729-5C738E5D7C9A}"/>
            </a:ext>
          </a:extLst>
        </xdr:cNvPr>
        <xdr:cNvSpPr txBox="1"/>
      </xdr:nvSpPr>
      <xdr:spPr>
        <a:xfrm>
          <a:off x="76264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30497</xdr:rowOff>
    </xdr:from>
    <xdr:ext cx="469744" cy="259045"/>
    <xdr:sp macro="" textlink="">
      <xdr:nvSpPr>
        <xdr:cNvPr id="378" name="n_4mainValue【公営住宅】&#10;一人当たり面積">
          <a:extLst>
            <a:ext uri="{FF2B5EF4-FFF2-40B4-BE49-F238E27FC236}">
              <a16:creationId xmlns:a16="http://schemas.microsoft.com/office/drawing/2014/main" id="{12B6EAA5-2D43-401A-94CC-F4C611756C3C}"/>
            </a:ext>
          </a:extLst>
        </xdr:cNvPr>
        <xdr:cNvSpPr txBox="1"/>
      </xdr:nvSpPr>
      <xdr:spPr>
        <a:xfrm>
          <a:off x="6737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13164A5D-E401-4D98-918E-6C55F0D9261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8077D139-99A0-40CD-A077-900BD37042D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F53795A1-FF67-43C8-8D21-82E39F97E7C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65DA8EA-2B7B-42D7-BFF4-531D7494E6A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9F169B2-D7CC-4A85-B056-666A5165261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CC5BB31D-3DCE-481F-8744-79476A0DFB4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16885BB-37DE-487D-B94C-BA01C5D48CF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F28B4CA0-EADA-413E-885A-D3A8FED99B6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15968191-786E-4C12-8F9A-66CBFFB5A38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B7C9C16-5B3C-4CE7-94AD-4C4F3653295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9EF26028-D362-4420-8B92-4D9C160556D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89851DF6-511C-4B69-8344-F55DA01C19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1EF88FC0-21F9-45F4-A687-F9BDA1F194F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F985937-7FCA-427C-97C4-52AE7794AC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8192CC8C-E928-4AF6-8F41-1F4C39307AF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FC73F951-F81D-4D32-A145-5029216456F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5CDD7C89-3712-46D0-B905-8CB46D735EF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C0EF6352-0FC3-4D38-95E0-50EB3F0EA30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40CE6A2A-20CC-4B1E-8855-CC5E98419EE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24B95233-0F01-4CEE-9471-6577656CFDD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B5713342-0189-4540-87C2-4712F34FA5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307A4324-5E98-4826-B16E-3189110934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2715581D-ECA2-4D43-809C-6CAC162BF03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A9D9ED5E-992B-4FE7-9B28-A78C7D3827F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5C1D44F4-F5E3-4441-A5DF-A144DBD64BC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227681B6-DCF5-431E-9A63-DE6E49FA262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F9D1F65-D2F6-44C2-BC79-BCDC6D47DE8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a:extLst>
            <a:ext uri="{FF2B5EF4-FFF2-40B4-BE49-F238E27FC236}">
              <a16:creationId xmlns:a16="http://schemas.microsoft.com/office/drawing/2014/main" id="{31BD8E8F-F9F5-48BA-A138-07E37747DB25}"/>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a:extLst>
            <a:ext uri="{FF2B5EF4-FFF2-40B4-BE49-F238E27FC236}">
              <a16:creationId xmlns:a16="http://schemas.microsoft.com/office/drawing/2014/main" id="{629185E4-EE07-4144-87A6-47DC018D5A4A}"/>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a:extLst>
            <a:ext uri="{FF2B5EF4-FFF2-40B4-BE49-F238E27FC236}">
              <a16:creationId xmlns:a16="http://schemas.microsoft.com/office/drawing/2014/main" id="{8BBFAB49-0E74-4876-8FCA-B0DA14D71E82}"/>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a:extLst>
            <a:ext uri="{FF2B5EF4-FFF2-40B4-BE49-F238E27FC236}">
              <a16:creationId xmlns:a16="http://schemas.microsoft.com/office/drawing/2014/main" id="{B50B83D9-C91D-4397-8AE7-7D806EC1ED92}"/>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a:extLst>
            <a:ext uri="{FF2B5EF4-FFF2-40B4-BE49-F238E27FC236}">
              <a16:creationId xmlns:a16="http://schemas.microsoft.com/office/drawing/2014/main" id="{7396EA45-FA07-4988-90CE-0038D1685A43}"/>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a:extLst>
            <a:ext uri="{FF2B5EF4-FFF2-40B4-BE49-F238E27FC236}">
              <a16:creationId xmlns:a16="http://schemas.microsoft.com/office/drawing/2014/main" id="{252350E5-A09D-43C3-9A81-9AD0848A8F92}"/>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a:extLst>
            <a:ext uri="{FF2B5EF4-FFF2-40B4-BE49-F238E27FC236}">
              <a16:creationId xmlns:a16="http://schemas.microsoft.com/office/drawing/2014/main" id="{1504020C-7DE5-4FEB-A163-95C7E3392212}"/>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a:extLst>
            <a:ext uri="{FF2B5EF4-FFF2-40B4-BE49-F238E27FC236}">
              <a16:creationId xmlns:a16="http://schemas.microsoft.com/office/drawing/2014/main" id="{8A90BAFC-8D97-48D9-8AD3-3C786CFFB77A}"/>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FD1D6AB1-2A0D-4028-9906-880AFC3F83D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7C14D827-63B0-4290-8515-72800B4A797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23CBF1DF-0D52-474A-93D9-D303EC33B4B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a:extLst>
            <a:ext uri="{FF2B5EF4-FFF2-40B4-BE49-F238E27FC236}">
              <a16:creationId xmlns:a16="http://schemas.microsoft.com/office/drawing/2014/main" id="{F5789295-470F-4095-BF2B-59785BFE0CE4}"/>
            </a:ext>
          </a:extLst>
        </xdr:cNvPr>
        <xdr:cNvCxnSpPr/>
      </xdr:nvCxnSpPr>
      <xdr:spPr>
        <a:xfrm flipV="1">
          <a:off x="16318864" y="6090666"/>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A2BDEED4-B50B-427F-A3C7-A1F3A02655A4}"/>
            </a:ext>
          </a:extLst>
        </xdr:cNvPr>
        <xdr:cNvSpPr txBox="1"/>
      </xdr:nvSpPr>
      <xdr:spPr>
        <a:xfrm>
          <a:off x="16357600" y="726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a:extLst>
            <a:ext uri="{FF2B5EF4-FFF2-40B4-BE49-F238E27FC236}">
              <a16:creationId xmlns:a16="http://schemas.microsoft.com/office/drawing/2014/main" id="{2CAA7AF1-ABC6-48A9-98BD-1C06FF078383}"/>
            </a:ext>
          </a:extLst>
        </xdr:cNvPr>
        <xdr:cNvCxnSpPr/>
      </xdr:nvCxnSpPr>
      <xdr:spPr>
        <a:xfrm>
          <a:off x="16230600" y="725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2AED2A18-538A-4FF4-8E6A-FD94065B809B}"/>
            </a:ext>
          </a:extLst>
        </xdr:cNvPr>
        <xdr:cNvSpPr txBox="1"/>
      </xdr:nvSpPr>
      <xdr:spPr>
        <a:xfrm>
          <a:off x="16357600" y="586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a:extLst>
            <a:ext uri="{FF2B5EF4-FFF2-40B4-BE49-F238E27FC236}">
              <a16:creationId xmlns:a16="http://schemas.microsoft.com/office/drawing/2014/main" id="{3B3D014D-4BFC-426E-8EBA-D17B638ADE9F}"/>
            </a:ext>
          </a:extLst>
        </xdr:cNvPr>
        <xdr:cNvCxnSpPr/>
      </xdr:nvCxnSpPr>
      <xdr:spPr>
        <a:xfrm>
          <a:off x="16230600" y="609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AF07B03A-D15B-4D18-8D3B-93B7F8DA6550}"/>
            </a:ext>
          </a:extLst>
        </xdr:cNvPr>
        <xdr:cNvSpPr txBox="1"/>
      </xdr:nvSpPr>
      <xdr:spPr>
        <a:xfrm>
          <a:off x="16357600" y="6483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a:extLst>
            <a:ext uri="{FF2B5EF4-FFF2-40B4-BE49-F238E27FC236}">
              <a16:creationId xmlns:a16="http://schemas.microsoft.com/office/drawing/2014/main" id="{ADE5FD34-4EF0-435F-82E2-E7C92F1D41F0}"/>
            </a:ext>
          </a:extLst>
        </xdr:cNvPr>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a:extLst>
            <a:ext uri="{FF2B5EF4-FFF2-40B4-BE49-F238E27FC236}">
              <a16:creationId xmlns:a16="http://schemas.microsoft.com/office/drawing/2014/main" id="{C06BD7EC-166D-4D75-AC69-C34E84CA3B40}"/>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a:extLst>
            <a:ext uri="{FF2B5EF4-FFF2-40B4-BE49-F238E27FC236}">
              <a16:creationId xmlns:a16="http://schemas.microsoft.com/office/drawing/2014/main" id="{910E5C42-0EE8-4E34-A482-56B2C61312D7}"/>
            </a:ext>
          </a:extLst>
        </xdr:cNvPr>
        <xdr:cNvSpPr/>
      </xdr:nvSpPr>
      <xdr:spPr>
        <a:xfrm>
          <a:off x="14541500" y="65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a:extLst>
            <a:ext uri="{FF2B5EF4-FFF2-40B4-BE49-F238E27FC236}">
              <a16:creationId xmlns:a16="http://schemas.microsoft.com/office/drawing/2014/main" id="{96C9A73E-B352-4602-BFE4-49CC9F792D33}"/>
            </a:ext>
          </a:extLst>
        </xdr:cNvPr>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a:extLst>
            <a:ext uri="{FF2B5EF4-FFF2-40B4-BE49-F238E27FC236}">
              <a16:creationId xmlns:a16="http://schemas.microsoft.com/office/drawing/2014/main" id="{EE8F848B-618B-44CA-BDF0-AE93ECE99380}"/>
            </a:ext>
          </a:extLst>
        </xdr:cNvPr>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884A81B-6425-44BB-99E6-867EB192310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6FE827C-DB40-4EF3-BCF4-DE8B0D00DE1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CBA2EA5-5521-41EF-8CE7-E0C800C0FFF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E69A886-986C-42CF-85D5-880E4D78858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760D0FB-E8E1-465A-9288-3A80AAB0E26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139700</xdr:rowOff>
    </xdr:from>
    <xdr:to>
      <xdr:col>85</xdr:col>
      <xdr:colOff>177800</xdr:colOff>
      <xdr:row>40</xdr:row>
      <xdr:rowOff>69850</xdr:rowOff>
    </xdr:to>
    <xdr:sp macro="" textlink="">
      <xdr:nvSpPr>
        <xdr:cNvPr id="433" name="楕円 432">
          <a:extLst>
            <a:ext uri="{FF2B5EF4-FFF2-40B4-BE49-F238E27FC236}">
              <a16:creationId xmlns:a16="http://schemas.microsoft.com/office/drawing/2014/main" id="{7C96C98E-014F-4EA7-BE7B-A77596005736}"/>
            </a:ext>
          </a:extLst>
        </xdr:cNvPr>
        <xdr:cNvSpPr/>
      </xdr:nvSpPr>
      <xdr:spPr>
        <a:xfrm>
          <a:off x="16268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118127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7E4D112D-E3D4-4644-9412-E290CCF86621}"/>
            </a:ext>
          </a:extLst>
        </xdr:cNvPr>
        <xdr:cNvSpPr txBox="1"/>
      </xdr:nvSpPr>
      <xdr:spPr>
        <a:xfrm>
          <a:off x="163576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xdr:rowOff>
    </xdr:from>
    <xdr:to>
      <xdr:col>81</xdr:col>
      <xdr:colOff>101600</xdr:colOff>
      <xdr:row>40</xdr:row>
      <xdr:rowOff>104140</xdr:rowOff>
    </xdr:to>
    <xdr:sp macro="" textlink="">
      <xdr:nvSpPr>
        <xdr:cNvPr id="435" name="楕円 434">
          <a:extLst>
            <a:ext uri="{FF2B5EF4-FFF2-40B4-BE49-F238E27FC236}">
              <a16:creationId xmlns:a16="http://schemas.microsoft.com/office/drawing/2014/main" id="{9311D8DD-2B0E-4F8A-8265-2EF5E1656B0D}"/>
            </a:ext>
          </a:extLst>
        </xdr:cNvPr>
        <xdr:cNvSpPr/>
      </xdr:nvSpPr>
      <xdr:spPr>
        <a:xfrm>
          <a:off x="1543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19050</xdr:rowOff>
    </xdr:from>
    <xdr:to>
      <xdr:col>85</xdr:col>
      <xdr:colOff>127000</xdr:colOff>
      <xdr:row>40</xdr:row>
      <xdr:rowOff>53340</xdr:rowOff>
    </xdr:to>
    <xdr:cxnSp macro="">
      <xdr:nvCxnSpPr>
        <xdr:cNvPr id="436" name="直線コネクタ 435">
          <a:extLst>
            <a:ext uri="{FF2B5EF4-FFF2-40B4-BE49-F238E27FC236}">
              <a16:creationId xmlns:a16="http://schemas.microsoft.com/office/drawing/2014/main" id="{D67D24D0-C2CC-41CB-A946-A5D34A41EE37}"/>
            </a:ext>
          </a:extLst>
        </xdr:cNvPr>
        <xdr:cNvCxnSpPr/>
      </xdr:nvCxnSpPr>
      <xdr:spPr>
        <a:xfrm flipV="1">
          <a:off x="15481300" y="68770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123698</xdr:rowOff>
    </xdr:from>
    <xdr:to>
      <xdr:col>76</xdr:col>
      <xdr:colOff>165100</xdr:colOff>
      <xdr:row>40</xdr:row>
      <xdr:rowOff>53848</xdr:rowOff>
    </xdr:to>
    <xdr:sp macro="" textlink="">
      <xdr:nvSpPr>
        <xdr:cNvPr id="437" name="楕円 436">
          <a:extLst>
            <a:ext uri="{FF2B5EF4-FFF2-40B4-BE49-F238E27FC236}">
              <a16:creationId xmlns:a16="http://schemas.microsoft.com/office/drawing/2014/main" id="{CCC43AF3-C36E-4BD6-B868-99B2BA6D3656}"/>
            </a:ext>
          </a:extLst>
        </xdr:cNvPr>
        <xdr:cNvSpPr/>
      </xdr:nvSpPr>
      <xdr:spPr>
        <a:xfrm>
          <a:off x="14541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3048</xdr:rowOff>
    </xdr:from>
    <xdr:to>
      <xdr:col>81</xdr:col>
      <xdr:colOff>50800</xdr:colOff>
      <xdr:row>40</xdr:row>
      <xdr:rowOff>53340</xdr:rowOff>
    </xdr:to>
    <xdr:cxnSp macro="">
      <xdr:nvCxnSpPr>
        <xdr:cNvPr id="438" name="直線コネクタ 437">
          <a:extLst>
            <a:ext uri="{FF2B5EF4-FFF2-40B4-BE49-F238E27FC236}">
              <a16:creationId xmlns:a16="http://schemas.microsoft.com/office/drawing/2014/main" id="{7E2DBDFC-AD44-4B14-97B2-2C5A2BE3A9DA}"/>
            </a:ext>
          </a:extLst>
        </xdr:cNvPr>
        <xdr:cNvCxnSpPr/>
      </xdr:nvCxnSpPr>
      <xdr:spPr>
        <a:xfrm>
          <a:off x="14592300" y="68610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105410</xdr:rowOff>
    </xdr:from>
    <xdr:to>
      <xdr:col>72</xdr:col>
      <xdr:colOff>38100</xdr:colOff>
      <xdr:row>40</xdr:row>
      <xdr:rowOff>35560</xdr:rowOff>
    </xdr:to>
    <xdr:sp macro="" textlink="">
      <xdr:nvSpPr>
        <xdr:cNvPr id="439" name="楕円 438">
          <a:extLst>
            <a:ext uri="{FF2B5EF4-FFF2-40B4-BE49-F238E27FC236}">
              <a16:creationId xmlns:a16="http://schemas.microsoft.com/office/drawing/2014/main" id="{F61F329D-2EBD-4763-97FE-BDE69D908FB8}"/>
            </a:ext>
          </a:extLst>
        </xdr:cNvPr>
        <xdr:cNvSpPr/>
      </xdr:nvSpPr>
      <xdr:spPr>
        <a:xfrm>
          <a:off x="1365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156210</xdr:rowOff>
    </xdr:from>
    <xdr:to>
      <xdr:col>76</xdr:col>
      <xdr:colOff>114300</xdr:colOff>
      <xdr:row>40</xdr:row>
      <xdr:rowOff>3048</xdr:rowOff>
    </xdr:to>
    <xdr:cxnSp macro="">
      <xdr:nvCxnSpPr>
        <xdr:cNvPr id="440" name="直線コネクタ 439">
          <a:extLst>
            <a:ext uri="{FF2B5EF4-FFF2-40B4-BE49-F238E27FC236}">
              <a16:creationId xmlns:a16="http://schemas.microsoft.com/office/drawing/2014/main" id="{5AD0CF0C-CEE6-4639-AA2F-F75DE97EA135}"/>
            </a:ext>
          </a:extLst>
        </xdr:cNvPr>
        <xdr:cNvCxnSpPr/>
      </xdr:nvCxnSpPr>
      <xdr:spPr>
        <a:xfrm>
          <a:off x="13703300" y="6842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59690</xdr:rowOff>
    </xdr:from>
    <xdr:to>
      <xdr:col>67</xdr:col>
      <xdr:colOff>101600</xdr:colOff>
      <xdr:row>39</xdr:row>
      <xdr:rowOff>161290</xdr:rowOff>
    </xdr:to>
    <xdr:sp macro="" textlink="">
      <xdr:nvSpPr>
        <xdr:cNvPr id="441" name="楕円 440">
          <a:extLst>
            <a:ext uri="{FF2B5EF4-FFF2-40B4-BE49-F238E27FC236}">
              <a16:creationId xmlns:a16="http://schemas.microsoft.com/office/drawing/2014/main" id="{8839B4EF-E9E9-46D5-B885-44A74BDF1770}"/>
            </a:ext>
          </a:extLst>
        </xdr:cNvPr>
        <xdr:cNvSpPr/>
      </xdr:nvSpPr>
      <xdr:spPr>
        <a:xfrm>
          <a:off x="1276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110490</xdr:rowOff>
    </xdr:from>
    <xdr:to>
      <xdr:col>71</xdr:col>
      <xdr:colOff>177800</xdr:colOff>
      <xdr:row>39</xdr:row>
      <xdr:rowOff>156210</xdr:rowOff>
    </xdr:to>
    <xdr:cxnSp macro="">
      <xdr:nvCxnSpPr>
        <xdr:cNvPr id="442" name="直線コネクタ 441">
          <a:extLst>
            <a:ext uri="{FF2B5EF4-FFF2-40B4-BE49-F238E27FC236}">
              <a16:creationId xmlns:a16="http://schemas.microsoft.com/office/drawing/2014/main" id="{064583C2-38A5-4B1A-83F9-03D99672302B}"/>
            </a:ext>
          </a:extLst>
        </xdr:cNvPr>
        <xdr:cNvCxnSpPr/>
      </xdr:nvCxnSpPr>
      <xdr:spPr>
        <a:xfrm>
          <a:off x="12814300" y="6797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8994DC35-D25F-4D07-A2B4-2FBF6432A287}"/>
            </a:ext>
          </a:extLst>
        </xdr:cNvPr>
        <xdr:cNvSpPr txBox="1"/>
      </xdr:nvSpPr>
      <xdr:spPr>
        <a:xfrm>
          <a:off x="152660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405D8047-0A7B-4504-BBC7-A8055F9F0CE5}"/>
            </a:ext>
          </a:extLst>
        </xdr:cNvPr>
        <xdr:cNvSpPr txBox="1"/>
      </xdr:nvSpPr>
      <xdr:spPr>
        <a:xfrm>
          <a:off x="14389744" y="635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9016CD47-DE44-49CC-88C6-26EAAC35CF58}"/>
            </a:ext>
          </a:extLst>
        </xdr:cNvPr>
        <xdr:cNvSpPr txBox="1"/>
      </xdr:nvSpPr>
      <xdr:spPr>
        <a:xfrm>
          <a:off x="13500744"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DB2D52F6-9DEF-4A4D-A5B1-EEF24E0E9592}"/>
            </a:ext>
          </a:extLst>
        </xdr:cNvPr>
        <xdr:cNvSpPr txBox="1"/>
      </xdr:nvSpPr>
      <xdr:spPr>
        <a:xfrm>
          <a:off x="12611744" y="637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95267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46ABB381-CC52-4805-99CE-A1815F0ADDD0}"/>
            </a:ext>
          </a:extLst>
        </xdr:cNvPr>
        <xdr:cNvSpPr txBox="1"/>
      </xdr:nvSpPr>
      <xdr:spPr>
        <a:xfrm>
          <a:off x="15266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44975</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4E098D25-AD55-4AE4-94DA-84908EB4BE8B}"/>
            </a:ext>
          </a:extLst>
        </xdr:cNvPr>
        <xdr:cNvSpPr txBox="1"/>
      </xdr:nvSpPr>
      <xdr:spPr>
        <a:xfrm>
          <a:off x="14389744" y="69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26687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EC9004DB-D771-48EE-ABDA-32657BBCE94B}"/>
            </a:ext>
          </a:extLst>
        </xdr:cNvPr>
        <xdr:cNvSpPr txBox="1"/>
      </xdr:nvSpPr>
      <xdr:spPr>
        <a:xfrm>
          <a:off x="13500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152417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34AA6809-7E99-4227-94F0-8350BA16653F}"/>
            </a:ext>
          </a:extLst>
        </xdr:cNvPr>
        <xdr:cNvSpPr txBox="1"/>
      </xdr:nvSpPr>
      <xdr:spPr>
        <a:xfrm>
          <a:off x="12611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2DF4EA4E-7C1D-40AD-976D-B504C95144B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56A71E-E3B9-4F99-9DDC-7054AC7B52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B82A1605-35A9-47F3-96B0-B9F8436A6E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85629932-CDBA-4616-82A9-7E8AA43BB79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42753783-CC97-401B-AA81-B082FEDFF73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7884198B-AECC-4F6B-B829-A86E7DDEB3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E1EDD6D-9672-498E-B14C-143618B5B3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A5AC61B4-8886-427F-9DCC-2C4B59F05C2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72198AA3-FDD9-4905-BD12-4855B7C42F6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EFFB0BFD-4327-4248-9D3A-B35CC49A392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E0CE2C3B-8574-4103-8523-2ECA7CBB8E6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CFB900C1-9572-4904-8724-6F0D0D0BA71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984BDE9B-693C-4FB2-BF5D-FC612E57770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A6F2E223-D487-42B8-9505-39F14AA863C9}"/>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464CF00F-84B5-4630-94D2-FFCBACB5477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33DF9043-34C6-407C-ABEA-9622F73FE30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AA4338CD-6B28-415F-B937-606B014147B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3FD7E8ED-871B-4DD2-B2B9-7D121DF2FBD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117ED0E0-DE4A-4050-AAF5-C8BA20684E6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4A0ED4EE-720D-4E28-9FF5-DC1DC0DCF97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F45D6F1-35CA-4451-A157-18D6745C5B8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8975B259-C7A2-4F3A-A453-9ADED5B6B16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BC998B70-4A9A-481A-A0A7-25101E5816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a:extLst>
            <a:ext uri="{FF2B5EF4-FFF2-40B4-BE49-F238E27FC236}">
              <a16:creationId xmlns:a16="http://schemas.microsoft.com/office/drawing/2014/main" id="{4C0DA4C2-C86F-464B-9801-959C49BDE4E2}"/>
            </a:ext>
          </a:extLst>
        </xdr:cNvPr>
        <xdr:cNvCxnSpPr/>
      </xdr:nvCxnSpPr>
      <xdr:spPr>
        <a:xfrm flipV="1">
          <a:off x="22160864" y="57683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92B79B69-BF39-4674-A0D3-C2EC8A3F13E0}"/>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a:extLst>
            <a:ext uri="{FF2B5EF4-FFF2-40B4-BE49-F238E27FC236}">
              <a16:creationId xmlns:a16="http://schemas.microsoft.com/office/drawing/2014/main" id="{2EC73CB5-F3AD-4DC0-87F1-EB1D873E7FFF}"/>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399104BE-8147-4A4F-A984-D0E2F8E65A76}"/>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a:extLst>
            <a:ext uri="{FF2B5EF4-FFF2-40B4-BE49-F238E27FC236}">
              <a16:creationId xmlns:a16="http://schemas.microsoft.com/office/drawing/2014/main" id="{EE38EE10-D3D8-4E8E-B910-C657433400DB}"/>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170197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574FFC67-69D6-4778-A30E-470893969CCF}"/>
            </a:ext>
          </a:extLst>
        </xdr:cNvPr>
        <xdr:cNvSpPr txBox="1"/>
      </xdr:nvSpPr>
      <xdr:spPr>
        <a:xfrm>
          <a:off x="221996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a:extLst>
            <a:ext uri="{FF2B5EF4-FFF2-40B4-BE49-F238E27FC236}">
              <a16:creationId xmlns:a16="http://schemas.microsoft.com/office/drawing/2014/main" id="{DC940584-A67A-4F26-949E-F668D9CDD657}"/>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a:extLst>
            <a:ext uri="{FF2B5EF4-FFF2-40B4-BE49-F238E27FC236}">
              <a16:creationId xmlns:a16="http://schemas.microsoft.com/office/drawing/2014/main" id="{E055C588-3273-4664-8F1D-66F9A2895B10}"/>
            </a:ext>
          </a:extLst>
        </xdr:cNvPr>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a:extLst>
            <a:ext uri="{FF2B5EF4-FFF2-40B4-BE49-F238E27FC236}">
              <a16:creationId xmlns:a16="http://schemas.microsoft.com/office/drawing/2014/main" id="{E2B84310-9E06-4B96-B84F-2F62414C64B3}"/>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a:extLst>
            <a:ext uri="{FF2B5EF4-FFF2-40B4-BE49-F238E27FC236}">
              <a16:creationId xmlns:a16="http://schemas.microsoft.com/office/drawing/2014/main" id="{08E46CA7-5313-4558-9B81-DEA8DE1077C4}"/>
            </a:ext>
          </a:extLst>
        </xdr:cNvPr>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25A5A593-A271-4083-9E37-EBC5591821F2}"/>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AD32D59-018F-4EDB-AA65-43D41877D9C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A878806-40C0-4B0D-B983-2FDEAA43525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321F05D-25AC-44FD-94E7-05AFE633881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F407A605-98E0-4B32-A36E-63595233C5A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5FB6E232-078F-4C2B-AAD0-BC12EF5CD53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33020</xdr:rowOff>
    </xdr:from>
    <xdr:to>
      <xdr:col>116</xdr:col>
      <xdr:colOff>114300</xdr:colOff>
      <xdr:row>40</xdr:row>
      <xdr:rowOff>134620</xdr:rowOff>
    </xdr:to>
    <xdr:sp macro="" textlink="">
      <xdr:nvSpPr>
        <xdr:cNvPr id="490" name="楕円 489">
          <a:extLst>
            <a:ext uri="{FF2B5EF4-FFF2-40B4-BE49-F238E27FC236}">
              <a16:creationId xmlns:a16="http://schemas.microsoft.com/office/drawing/2014/main" id="{846E94EC-5586-41F4-9002-FDB3C9130EA3}"/>
            </a:ext>
          </a:extLst>
        </xdr:cNvPr>
        <xdr:cNvSpPr/>
      </xdr:nvSpPr>
      <xdr:spPr>
        <a:xfrm>
          <a:off x="22110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11447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F694CEBC-C98B-4328-B57C-0F4E9BEDA8CB}"/>
            </a:ext>
          </a:extLst>
        </xdr:cNvPr>
        <xdr:cNvSpPr txBox="1"/>
      </xdr:nvSpPr>
      <xdr:spPr>
        <a:xfrm>
          <a:off x="221996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40640</xdr:rowOff>
    </xdr:from>
    <xdr:to>
      <xdr:col>112</xdr:col>
      <xdr:colOff>38100</xdr:colOff>
      <xdr:row>40</xdr:row>
      <xdr:rowOff>142240</xdr:rowOff>
    </xdr:to>
    <xdr:sp macro="" textlink="">
      <xdr:nvSpPr>
        <xdr:cNvPr id="492" name="楕円 491">
          <a:extLst>
            <a:ext uri="{FF2B5EF4-FFF2-40B4-BE49-F238E27FC236}">
              <a16:creationId xmlns:a16="http://schemas.microsoft.com/office/drawing/2014/main" id="{C65CCE71-ED0B-4686-B005-FB7A7B4DC34D}"/>
            </a:ext>
          </a:extLst>
        </xdr:cNvPr>
        <xdr:cNvSpPr/>
      </xdr:nvSpPr>
      <xdr:spPr>
        <a:xfrm>
          <a:off x="21272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83820</xdr:rowOff>
    </xdr:from>
    <xdr:to>
      <xdr:col>116</xdr:col>
      <xdr:colOff>63500</xdr:colOff>
      <xdr:row>40</xdr:row>
      <xdr:rowOff>91440</xdr:rowOff>
    </xdr:to>
    <xdr:cxnSp macro="">
      <xdr:nvCxnSpPr>
        <xdr:cNvPr id="493" name="直線コネクタ 492">
          <a:extLst>
            <a:ext uri="{FF2B5EF4-FFF2-40B4-BE49-F238E27FC236}">
              <a16:creationId xmlns:a16="http://schemas.microsoft.com/office/drawing/2014/main" id="{71CFC6BF-1699-47E0-A933-5F2A1B160E7D}"/>
            </a:ext>
          </a:extLst>
        </xdr:cNvPr>
        <xdr:cNvCxnSpPr/>
      </xdr:nvCxnSpPr>
      <xdr:spPr>
        <a:xfrm flipV="1">
          <a:off x="21323300" y="6941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40640</xdr:rowOff>
    </xdr:from>
    <xdr:to>
      <xdr:col>107</xdr:col>
      <xdr:colOff>101600</xdr:colOff>
      <xdr:row>40</xdr:row>
      <xdr:rowOff>142240</xdr:rowOff>
    </xdr:to>
    <xdr:sp macro="" textlink="">
      <xdr:nvSpPr>
        <xdr:cNvPr id="494" name="楕円 493">
          <a:extLst>
            <a:ext uri="{FF2B5EF4-FFF2-40B4-BE49-F238E27FC236}">
              <a16:creationId xmlns:a16="http://schemas.microsoft.com/office/drawing/2014/main" id="{6ABA5BD1-C53D-4BE8-BBD1-0B5F83059817}"/>
            </a:ext>
          </a:extLst>
        </xdr:cNvPr>
        <xdr:cNvSpPr/>
      </xdr:nvSpPr>
      <xdr:spPr>
        <a:xfrm>
          <a:off x="20383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91440</xdr:rowOff>
    </xdr:from>
    <xdr:to>
      <xdr:col>111</xdr:col>
      <xdr:colOff>177800</xdr:colOff>
      <xdr:row>40</xdr:row>
      <xdr:rowOff>91440</xdr:rowOff>
    </xdr:to>
    <xdr:cxnSp macro="">
      <xdr:nvCxnSpPr>
        <xdr:cNvPr id="495" name="直線コネクタ 494">
          <a:extLst>
            <a:ext uri="{FF2B5EF4-FFF2-40B4-BE49-F238E27FC236}">
              <a16:creationId xmlns:a16="http://schemas.microsoft.com/office/drawing/2014/main" id="{EC21059D-A709-4138-9CB9-3DE9B71D0403}"/>
            </a:ext>
          </a:extLst>
        </xdr:cNvPr>
        <xdr:cNvCxnSpPr/>
      </xdr:nvCxnSpPr>
      <xdr:spPr>
        <a:xfrm>
          <a:off x="20434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17780</xdr:rowOff>
    </xdr:from>
    <xdr:to>
      <xdr:col>102</xdr:col>
      <xdr:colOff>165100</xdr:colOff>
      <xdr:row>40</xdr:row>
      <xdr:rowOff>119380</xdr:rowOff>
    </xdr:to>
    <xdr:sp macro="" textlink="">
      <xdr:nvSpPr>
        <xdr:cNvPr id="496" name="楕円 495">
          <a:extLst>
            <a:ext uri="{FF2B5EF4-FFF2-40B4-BE49-F238E27FC236}">
              <a16:creationId xmlns:a16="http://schemas.microsoft.com/office/drawing/2014/main" id="{91B54D40-95E0-4318-808B-FBBAB0D3EE61}"/>
            </a:ext>
          </a:extLst>
        </xdr:cNvPr>
        <xdr:cNvSpPr/>
      </xdr:nvSpPr>
      <xdr:spPr>
        <a:xfrm>
          <a:off x="19494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68580</xdr:rowOff>
    </xdr:from>
    <xdr:to>
      <xdr:col>107</xdr:col>
      <xdr:colOff>50800</xdr:colOff>
      <xdr:row>40</xdr:row>
      <xdr:rowOff>91440</xdr:rowOff>
    </xdr:to>
    <xdr:cxnSp macro="">
      <xdr:nvCxnSpPr>
        <xdr:cNvPr id="497" name="直線コネクタ 496">
          <a:extLst>
            <a:ext uri="{FF2B5EF4-FFF2-40B4-BE49-F238E27FC236}">
              <a16:creationId xmlns:a16="http://schemas.microsoft.com/office/drawing/2014/main" id="{2E3E8B1E-A65F-4D28-9410-7A2C8EB250F4}"/>
            </a:ext>
          </a:extLst>
        </xdr:cNvPr>
        <xdr:cNvCxnSpPr/>
      </xdr:nvCxnSpPr>
      <xdr:spPr>
        <a:xfrm>
          <a:off x="19545300" y="6926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xdr:rowOff>
    </xdr:from>
    <xdr:to>
      <xdr:col>98</xdr:col>
      <xdr:colOff>38100</xdr:colOff>
      <xdr:row>40</xdr:row>
      <xdr:rowOff>111760</xdr:rowOff>
    </xdr:to>
    <xdr:sp macro="" textlink="">
      <xdr:nvSpPr>
        <xdr:cNvPr id="498" name="楕円 497">
          <a:extLst>
            <a:ext uri="{FF2B5EF4-FFF2-40B4-BE49-F238E27FC236}">
              <a16:creationId xmlns:a16="http://schemas.microsoft.com/office/drawing/2014/main" id="{24AF2A53-7CB6-475D-B83B-776EBDD16F90}"/>
            </a:ext>
          </a:extLst>
        </xdr:cNvPr>
        <xdr:cNvSpPr/>
      </xdr:nvSpPr>
      <xdr:spPr>
        <a:xfrm>
          <a:off x="18605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60960</xdr:rowOff>
    </xdr:from>
    <xdr:to>
      <xdr:col>102</xdr:col>
      <xdr:colOff>114300</xdr:colOff>
      <xdr:row>40</xdr:row>
      <xdr:rowOff>68580</xdr:rowOff>
    </xdr:to>
    <xdr:cxnSp macro="">
      <xdr:nvCxnSpPr>
        <xdr:cNvPr id="499" name="直線コネクタ 498">
          <a:extLst>
            <a:ext uri="{FF2B5EF4-FFF2-40B4-BE49-F238E27FC236}">
              <a16:creationId xmlns:a16="http://schemas.microsoft.com/office/drawing/2014/main" id="{DA0A9A58-E9D2-4BD3-83C1-18DCE71E2955}"/>
            </a:ext>
          </a:extLst>
        </xdr:cNvPr>
        <xdr:cNvCxnSpPr/>
      </xdr:nvCxnSpPr>
      <xdr:spPr>
        <a:xfrm>
          <a:off x="18656300" y="6918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109237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F60308D5-1B03-4AE1-A2D4-FAA6A229E2CC}"/>
            </a:ext>
          </a:extLst>
        </xdr:cNvPr>
        <xdr:cNvSpPr txBox="1"/>
      </xdr:nvSpPr>
      <xdr:spPr>
        <a:xfrm>
          <a:off x="21075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BEF4CB81-9659-44B8-8F7E-D44D0517DD37}"/>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77889C9B-EA89-4B3E-9E4C-BF1185B1F3A8}"/>
            </a:ext>
          </a:extLst>
        </xdr:cNvPr>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B6D8C79E-4DD0-44CF-B8D8-348D1FD06E20}"/>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133367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D5BBC6A9-E6AB-4E66-9345-2946ED1BE34F}"/>
            </a:ext>
          </a:extLst>
        </xdr:cNvPr>
        <xdr:cNvSpPr txBox="1"/>
      </xdr:nvSpPr>
      <xdr:spPr>
        <a:xfrm>
          <a:off x="210757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133367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E84E4270-0941-458F-B413-9FDA6732EAEF}"/>
            </a:ext>
          </a:extLst>
        </xdr:cNvPr>
        <xdr:cNvSpPr txBox="1"/>
      </xdr:nvSpPr>
      <xdr:spPr>
        <a:xfrm>
          <a:off x="20199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110507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51E2FC5-2A10-41C8-AB30-26BEE22CF2A0}"/>
            </a:ext>
          </a:extLst>
        </xdr:cNvPr>
        <xdr:cNvSpPr txBox="1"/>
      </xdr:nvSpPr>
      <xdr:spPr>
        <a:xfrm>
          <a:off x="19310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102887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38B51891-DCE6-409E-98EE-34A420BB8633}"/>
            </a:ext>
          </a:extLst>
        </xdr:cNvPr>
        <xdr:cNvSpPr txBox="1"/>
      </xdr:nvSpPr>
      <xdr:spPr>
        <a:xfrm>
          <a:off x="18421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2A6542D7-49DC-42E6-9709-A501A42D52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4EC55DED-398B-41E8-A40F-C248C7F4510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6C21D09F-3628-4797-96E4-5BAC056BBAF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7BD80396-BD4F-4D1C-9880-9F673A279E1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AF9EF9F-611F-43F1-8870-DB69454C30F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F5397D87-BBF5-4646-9EFB-5D6EC058ACD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8899A2BF-66C3-4F33-A556-08918EBE5C4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CC8D657A-6D7F-4B46-89C3-A35D758FEA1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2094883F-86E4-4B8D-A612-D92DB601236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959745AC-7872-493E-9E83-B16C32007BD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E5CFB35-8DD2-4BB0-8F99-53FEE71A9C9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a:extLst>
            <a:ext uri="{FF2B5EF4-FFF2-40B4-BE49-F238E27FC236}">
              <a16:creationId xmlns:a16="http://schemas.microsoft.com/office/drawing/2014/main" id="{23DEDE8A-F8A1-44A4-AE09-C0007527E478}"/>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a:extLst>
            <a:ext uri="{FF2B5EF4-FFF2-40B4-BE49-F238E27FC236}">
              <a16:creationId xmlns:a16="http://schemas.microsoft.com/office/drawing/2014/main" id="{1F528780-7E85-4BC3-896F-62543D5B7899}"/>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E3A8C1E5-74B5-41FD-BAFD-B85ACA64DFB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a:extLst>
            <a:ext uri="{FF2B5EF4-FFF2-40B4-BE49-F238E27FC236}">
              <a16:creationId xmlns:a16="http://schemas.microsoft.com/office/drawing/2014/main" id="{D373AD5B-12BB-495D-A009-74EB3B9F45E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E3CF2578-1058-4FFC-BA30-C72A0805F1CC}"/>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1FBEF762-8281-4C95-9BE0-E559A1B4BD51}"/>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663A41A5-6416-4F36-B929-EE8FDAE7B39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50B71E76-31CE-4020-A39B-6C9217DFA9C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7F9B1A67-4B10-42A4-B224-8B36057637F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a:extLst>
            <a:ext uri="{FF2B5EF4-FFF2-40B4-BE49-F238E27FC236}">
              <a16:creationId xmlns:a16="http://schemas.microsoft.com/office/drawing/2014/main" id="{F842F03D-04F2-4811-B96D-C0C921252B4C}"/>
            </a:ext>
          </a:extLst>
        </xdr:cNvPr>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4AB7F395-7083-4FCD-B251-0801DEC43F1B}"/>
            </a:ext>
          </a:extLst>
        </xdr:cNvPr>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a:extLst>
            <a:ext uri="{FF2B5EF4-FFF2-40B4-BE49-F238E27FC236}">
              <a16:creationId xmlns:a16="http://schemas.microsoft.com/office/drawing/2014/main" id="{7189411B-7A6D-4A92-AB19-9B3642D0AB76}"/>
            </a:ext>
          </a:extLst>
        </xdr:cNvPr>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E034B941-CEB4-4C97-A33A-6DF23E3BF733}"/>
            </a:ext>
          </a:extLst>
        </xdr:cNvPr>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a:extLst>
            <a:ext uri="{FF2B5EF4-FFF2-40B4-BE49-F238E27FC236}">
              <a16:creationId xmlns:a16="http://schemas.microsoft.com/office/drawing/2014/main" id="{8ED58A13-4757-4833-9447-0D5FB5F11522}"/>
            </a:ext>
          </a:extLst>
        </xdr:cNvPr>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A9483F51-125D-43C9-8621-299C3D405101}"/>
            </a:ext>
          </a:extLst>
        </xdr:cNvPr>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a:extLst>
            <a:ext uri="{FF2B5EF4-FFF2-40B4-BE49-F238E27FC236}">
              <a16:creationId xmlns:a16="http://schemas.microsoft.com/office/drawing/2014/main" id="{E03B0B92-BAFD-4F1F-BBD1-DDFC349885B3}"/>
            </a:ext>
          </a:extLst>
        </xdr:cNvPr>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a:extLst>
            <a:ext uri="{FF2B5EF4-FFF2-40B4-BE49-F238E27FC236}">
              <a16:creationId xmlns:a16="http://schemas.microsoft.com/office/drawing/2014/main" id="{F94AB3AF-E68E-46A1-8C5C-8BC20705EFB5}"/>
            </a:ext>
          </a:extLst>
        </xdr:cNvPr>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a:extLst>
            <a:ext uri="{FF2B5EF4-FFF2-40B4-BE49-F238E27FC236}">
              <a16:creationId xmlns:a16="http://schemas.microsoft.com/office/drawing/2014/main" id="{D8D756D8-70F8-4F2A-AB34-759356F8D98C}"/>
            </a:ext>
          </a:extLst>
        </xdr:cNvPr>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a:extLst>
            <a:ext uri="{FF2B5EF4-FFF2-40B4-BE49-F238E27FC236}">
              <a16:creationId xmlns:a16="http://schemas.microsoft.com/office/drawing/2014/main" id="{6DDD62E2-5D8E-4BF9-92F0-E21D68659E86}"/>
            </a:ext>
          </a:extLst>
        </xdr:cNvPr>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a:extLst>
            <a:ext uri="{FF2B5EF4-FFF2-40B4-BE49-F238E27FC236}">
              <a16:creationId xmlns:a16="http://schemas.microsoft.com/office/drawing/2014/main" id="{AF2043F4-B87A-4873-AF2E-B4F24F860986}"/>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8613D67D-5B41-4FA6-8BF6-C9F15775194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DFD9173E-A35A-4EA7-88D7-5170194AEB5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C0C6706-8DEC-4FBF-9C77-84706F9260E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6252ADF0-9A05-4B0B-BAFE-47F32F7EF9A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3096441-6FF0-464F-8039-5516F745540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544" name="楕円 543">
          <a:extLst>
            <a:ext uri="{FF2B5EF4-FFF2-40B4-BE49-F238E27FC236}">
              <a16:creationId xmlns:a16="http://schemas.microsoft.com/office/drawing/2014/main" id="{F2D705E0-0685-4E8B-8AF4-1DD73D917DD5}"/>
            </a:ext>
          </a:extLst>
        </xdr:cNvPr>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4522A828-FD8D-49B1-9618-A9C87C7C58CE}"/>
            </a:ext>
          </a:extLst>
        </xdr:cNvPr>
        <xdr:cNvSpPr txBox="1"/>
      </xdr:nvSpPr>
      <xdr:spPr>
        <a:xfrm>
          <a:off x="16357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160655</xdr:rowOff>
    </xdr:from>
    <xdr:to>
      <xdr:col>81</xdr:col>
      <xdr:colOff>101600</xdr:colOff>
      <xdr:row>62</xdr:row>
      <xdr:rowOff>90805</xdr:rowOff>
    </xdr:to>
    <xdr:sp macro="" textlink="">
      <xdr:nvSpPr>
        <xdr:cNvPr id="546" name="楕円 545">
          <a:extLst>
            <a:ext uri="{FF2B5EF4-FFF2-40B4-BE49-F238E27FC236}">
              <a16:creationId xmlns:a16="http://schemas.microsoft.com/office/drawing/2014/main" id="{11477891-62E3-4CE9-AD6E-1CCF02973FF7}"/>
            </a:ext>
          </a:extLst>
        </xdr:cNvPr>
        <xdr:cNvSpPr/>
      </xdr:nvSpPr>
      <xdr:spPr>
        <a:xfrm>
          <a:off x="15430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40005</xdr:rowOff>
    </xdr:from>
    <xdr:to>
      <xdr:col>85</xdr:col>
      <xdr:colOff>127000</xdr:colOff>
      <xdr:row>62</xdr:row>
      <xdr:rowOff>68580</xdr:rowOff>
    </xdr:to>
    <xdr:cxnSp macro="">
      <xdr:nvCxnSpPr>
        <xdr:cNvPr id="547" name="直線コネクタ 546">
          <a:extLst>
            <a:ext uri="{FF2B5EF4-FFF2-40B4-BE49-F238E27FC236}">
              <a16:creationId xmlns:a16="http://schemas.microsoft.com/office/drawing/2014/main" id="{D5CFC676-F716-4353-9659-FA78F9FF1371}"/>
            </a:ext>
          </a:extLst>
        </xdr:cNvPr>
        <xdr:cNvCxnSpPr/>
      </xdr:nvCxnSpPr>
      <xdr:spPr>
        <a:xfrm>
          <a:off x="15481300" y="106699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117793</xdr:rowOff>
    </xdr:from>
    <xdr:to>
      <xdr:col>76</xdr:col>
      <xdr:colOff>165100</xdr:colOff>
      <xdr:row>62</xdr:row>
      <xdr:rowOff>47943</xdr:rowOff>
    </xdr:to>
    <xdr:sp macro="" textlink="">
      <xdr:nvSpPr>
        <xdr:cNvPr id="548" name="楕円 547">
          <a:extLst>
            <a:ext uri="{FF2B5EF4-FFF2-40B4-BE49-F238E27FC236}">
              <a16:creationId xmlns:a16="http://schemas.microsoft.com/office/drawing/2014/main" id="{0C6A18B1-0C2F-4CA6-A9C3-97CBFA41D1CC}"/>
            </a:ext>
          </a:extLst>
        </xdr:cNvPr>
        <xdr:cNvSpPr/>
      </xdr:nvSpPr>
      <xdr:spPr>
        <a:xfrm>
          <a:off x="14541500" y="105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168593</xdr:rowOff>
    </xdr:from>
    <xdr:to>
      <xdr:col>81</xdr:col>
      <xdr:colOff>50800</xdr:colOff>
      <xdr:row>62</xdr:row>
      <xdr:rowOff>40005</xdr:rowOff>
    </xdr:to>
    <xdr:cxnSp macro="">
      <xdr:nvCxnSpPr>
        <xdr:cNvPr id="549" name="直線コネクタ 548">
          <a:extLst>
            <a:ext uri="{FF2B5EF4-FFF2-40B4-BE49-F238E27FC236}">
              <a16:creationId xmlns:a16="http://schemas.microsoft.com/office/drawing/2014/main" id="{A27BA9DD-BBDB-49EB-9793-01FFAC4EB6EF}"/>
            </a:ext>
          </a:extLst>
        </xdr:cNvPr>
        <xdr:cNvCxnSpPr/>
      </xdr:nvCxnSpPr>
      <xdr:spPr>
        <a:xfrm>
          <a:off x="14592300" y="1062704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74930</xdr:rowOff>
    </xdr:from>
    <xdr:to>
      <xdr:col>72</xdr:col>
      <xdr:colOff>38100</xdr:colOff>
      <xdr:row>62</xdr:row>
      <xdr:rowOff>5080</xdr:rowOff>
    </xdr:to>
    <xdr:sp macro="" textlink="">
      <xdr:nvSpPr>
        <xdr:cNvPr id="550" name="楕円 549">
          <a:extLst>
            <a:ext uri="{FF2B5EF4-FFF2-40B4-BE49-F238E27FC236}">
              <a16:creationId xmlns:a16="http://schemas.microsoft.com/office/drawing/2014/main" id="{277144C1-8274-459A-8732-24FF2E559228}"/>
            </a:ext>
          </a:extLst>
        </xdr:cNvPr>
        <xdr:cNvSpPr/>
      </xdr:nvSpPr>
      <xdr:spPr>
        <a:xfrm>
          <a:off x="13652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125730</xdr:rowOff>
    </xdr:from>
    <xdr:to>
      <xdr:col>76</xdr:col>
      <xdr:colOff>114300</xdr:colOff>
      <xdr:row>61</xdr:row>
      <xdr:rowOff>168593</xdr:rowOff>
    </xdr:to>
    <xdr:cxnSp macro="">
      <xdr:nvCxnSpPr>
        <xdr:cNvPr id="551" name="直線コネクタ 550">
          <a:extLst>
            <a:ext uri="{FF2B5EF4-FFF2-40B4-BE49-F238E27FC236}">
              <a16:creationId xmlns:a16="http://schemas.microsoft.com/office/drawing/2014/main" id="{53824922-DF76-4E08-A7CB-D3468AB89208}"/>
            </a:ext>
          </a:extLst>
        </xdr:cNvPr>
        <xdr:cNvCxnSpPr/>
      </xdr:nvCxnSpPr>
      <xdr:spPr>
        <a:xfrm>
          <a:off x="13703300" y="1058418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74930</xdr:rowOff>
    </xdr:from>
    <xdr:to>
      <xdr:col>67</xdr:col>
      <xdr:colOff>101600</xdr:colOff>
      <xdr:row>62</xdr:row>
      <xdr:rowOff>5080</xdr:rowOff>
    </xdr:to>
    <xdr:sp macro="" textlink="">
      <xdr:nvSpPr>
        <xdr:cNvPr id="552" name="楕円 551">
          <a:extLst>
            <a:ext uri="{FF2B5EF4-FFF2-40B4-BE49-F238E27FC236}">
              <a16:creationId xmlns:a16="http://schemas.microsoft.com/office/drawing/2014/main" id="{1B9D7DB8-2E2A-4251-82E7-41B16DB7BC01}"/>
            </a:ext>
          </a:extLst>
        </xdr:cNvPr>
        <xdr:cNvSpPr/>
      </xdr:nvSpPr>
      <xdr:spPr>
        <a:xfrm>
          <a:off x="1276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125730</xdr:rowOff>
    </xdr:from>
    <xdr:to>
      <xdr:col>71</xdr:col>
      <xdr:colOff>177800</xdr:colOff>
      <xdr:row>61</xdr:row>
      <xdr:rowOff>125730</xdr:rowOff>
    </xdr:to>
    <xdr:cxnSp macro="">
      <xdr:nvCxnSpPr>
        <xdr:cNvPr id="553" name="直線コネクタ 552">
          <a:extLst>
            <a:ext uri="{FF2B5EF4-FFF2-40B4-BE49-F238E27FC236}">
              <a16:creationId xmlns:a16="http://schemas.microsoft.com/office/drawing/2014/main" id="{C41351A3-CD25-484F-ABE0-2852ADA724B4}"/>
            </a:ext>
          </a:extLst>
        </xdr:cNvPr>
        <xdr:cNvCxnSpPr/>
      </xdr:nvCxnSpPr>
      <xdr:spPr>
        <a:xfrm>
          <a:off x="12814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54" name="n_1aveValue【学校施設】&#10;有形固定資産減価償却率">
          <a:extLst>
            <a:ext uri="{FF2B5EF4-FFF2-40B4-BE49-F238E27FC236}">
              <a16:creationId xmlns:a16="http://schemas.microsoft.com/office/drawing/2014/main" id="{8CE5C9D1-AC30-4DB3-8F76-34EF224425B9}"/>
            </a:ext>
          </a:extLst>
        </xdr:cNvPr>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55" name="n_2aveValue【学校施設】&#10;有形固定資産減価償却率">
          <a:extLst>
            <a:ext uri="{FF2B5EF4-FFF2-40B4-BE49-F238E27FC236}">
              <a16:creationId xmlns:a16="http://schemas.microsoft.com/office/drawing/2014/main" id="{D6D45BF5-878D-4BAE-8652-C53627C08260}"/>
            </a:ext>
          </a:extLst>
        </xdr:cNvPr>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56" name="n_3aveValue【学校施設】&#10;有形固定資産減価償却率">
          <a:extLst>
            <a:ext uri="{FF2B5EF4-FFF2-40B4-BE49-F238E27FC236}">
              <a16:creationId xmlns:a16="http://schemas.microsoft.com/office/drawing/2014/main" id="{280B3A72-2396-4EA9-94F0-A7EEB1E495A3}"/>
            </a:ext>
          </a:extLst>
        </xdr:cNvPr>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57" name="n_4aveValue【学校施設】&#10;有形固定資産減価償却率">
          <a:extLst>
            <a:ext uri="{FF2B5EF4-FFF2-40B4-BE49-F238E27FC236}">
              <a16:creationId xmlns:a16="http://schemas.microsoft.com/office/drawing/2014/main" id="{2D7B5DE5-F390-4340-89E4-556A81EC15AB}"/>
            </a:ext>
          </a:extLst>
        </xdr:cNvPr>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81932</xdr:rowOff>
    </xdr:from>
    <xdr:ext cx="405111" cy="259045"/>
    <xdr:sp macro="" textlink="">
      <xdr:nvSpPr>
        <xdr:cNvPr id="558" name="n_1mainValue【学校施設】&#10;有形固定資産減価償却率">
          <a:extLst>
            <a:ext uri="{FF2B5EF4-FFF2-40B4-BE49-F238E27FC236}">
              <a16:creationId xmlns:a16="http://schemas.microsoft.com/office/drawing/2014/main" id="{A6B4840C-7F9F-4DAC-8EDD-AA4FCB815E53}"/>
            </a:ext>
          </a:extLst>
        </xdr:cNvPr>
        <xdr:cNvSpPr txBox="1"/>
      </xdr:nvSpPr>
      <xdr:spPr>
        <a:xfrm>
          <a:off x="15266044" y="1071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39070</xdr:rowOff>
    </xdr:from>
    <xdr:ext cx="405111" cy="259045"/>
    <xdr:sp macro="" textlink="">
      <xdr:nvSpPr>
        <xdr:cNvPr id="559" name="n_2mainValue【学校施設】&#10;有形固定資産減価償却率">
          <a:extLst>
            <a:ext uri="{FF2B5EF4-FFF2-40B4-BE49-F238E27FC236}">
              <a16:creationId xmlns:a16="http://schemas.microsoft.com/office/drawing/2014/main" id="{E93164F2-6697-43AA-8D3E-71743213D168}"/>
            </a:ext>
          </a:extLst>
        </xdr:cNvPr>
        <xdr:cNvSpPr txBox="1"/>
      </xdr:nvSpPr>
      <xdr:spPr>
        <a:xfrm>
          <a:off x="14389744" y="10668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167657</xdr:rowOff>
    </xdr:from>
    <xdr:ext cx="405111" cy="259045"/>
    <xdr:sp macro="" textlink="">
      <xdr:nvSpPr>
        <xdr:cNvPr id="560" name="n_3mainValue【学校施設】&#10;有形固定資産減価償却率">
          <a:extLst>
            <a:ext uri="{FF2B5EF4-FFF2-40B4-BE49-F238E27FC236}">
              <a16:creationId xmlns:a16="http://schemas.microsoft.com/office/drawing/2014/main" id="{55913FBB-165D-4C36-87CA-4D307E9B3D5F}"/>
            </a:ext>
          </a:extLst>
        </xdr:cNvPr>
        <xdr:cNvSpPr txBox="1"/>
      </xdr:nvSpPr>
      <xdr:spPr>
        <a:xfrm>
          <a:off x="13500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167657</xdr:rowOff>
    </xdr:from>
    <xdr:ext cx="405111" cy="259045"/>
    <xdr:sp macro="" textlink="">
      <xdr:nvSpPr>
        <xdr:cNvPr id="561" name="n_4mainValue【学校施設】&#10;有形固定資産減価償却率">
          <a:extLst>
            <a:ext uri="{FF2B5EF4-FFF2-40B4-BE49-F238E27FC236}">
              <a16:creationId xmlns:a16="http://schemas.microsoft.com/office/drawing/2014/main" id="{3971E5FC-BC82-4B01-8C30-90F636C2A96E}"/>
            </a:ext>
          </a:extLst>
        </xdr:cNvPr>
        <xdr:cNvSpPr txBox="1"/>
      </xdr:nvSpPr>
      <xdr:spPr>
        <a:xfrm>
          <a:off x="12611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B73F0B72-7BDE-4F1E-9E68-6681D25770B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FBAE65C3-90BB-4035-8B1A-F6DCE6C537B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FC002369-035E-4D45-98D4-EE355B29A15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E0B84184-1779-4B01-BCD6-2B08CA7FD2B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BF2E977B-9BB9-4418-93F1-814F2CA0169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1781DDEA-72FC-470C-B386-ACC877A274B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9C3E1768-F5D6-4E6A-9532-D1B09C649ED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A1FA47BD-DD5D-4D98-93B5-F53D3BA4301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248B91E8-B939-4C25-9DF1-C5F93FA2D0B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CB2E7878-855F-4D1F-B2B0-E574E95F083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BCCE06FF-DB21-4F2E-B4ED-4194DB0DCB0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7F472F63-5A62-4E66-A752-A066F5E7E89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F5AAFEF9-0FB3-40E4-A9B8-7E37C6C6D8E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E697B635-EBCE-4F6B-A6E1-2698F1AE4EC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444E2700-0880-43B5-B583-F3D989C6511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5F1B0BA4-5CD3-46E9-BE7D-F60952EC88B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858BD6AB-E35F-4F69-8768-E06AC2AE3A7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58E23362-666E-4AA7-BEFF-CD0151960A7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0E4E22E8-83C1-40C3-A209-6CBE9B9767A5}"/>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19B70FED-E9CC-4340-96C8-F7D35303F6A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DCD5FE3D-53F0-491A-AAC2-EF610AFD390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A22C7A5F-6C4A-4B84-844D-8BB85688622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EF36116E-BE18-4B79-B9C8-465384A4444B}"/>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13B2714D-A565-4211-90E5-086FA436933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397014D8-4218-448C-900A-B42AF6D5139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A44C8045-2690-451C-B40E-25C22E1E2F5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a:extLst>
            <a:ext uri="{FF2B5EF4-FFF2-40B4-BE49-F238E27FC236}">
              <a16:creationId xmlns:a16="http://schemas.microsoft.com/office/drawing/2014/main" id="{EE72311E-5E02-4D3F-ADF6-82551E2CF954}"/>
            </a:ext>
          </a:extLst>
        </xdr:cNvPr>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a:extLst>
            <a:ext uri="{FF2B5EF4-FFF2-40B4-BE49-F238E27FC236}">
              <a16:creationId xmlns:a16="http://schemas.microsoft.com/office/drawing/2014/main" id="{8B2D57B5-3F52-4FBE-890B-0CEE2C7B915C}"/>
            </a:ext>
          </a:extLst>
        </xdr:cNvPr>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a:extLst>
            <a:ext uri="{FF2B5EF4-FFF2-40B4-BE49-F238E27FC236}">
              <a16:creationId xmlns:a16="http://schemas.microsoft.com/office/drawing/2014/main" id="{EE5AECDC-10A6-461A-AFF8-080C11C4F2AE}"/>
            </a:ext>
          </a:extLst>
        </xdr:cNvPr>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a:extLst>
            <a:ext uri="{FF2B5EF4-FFF2-40B4-BE49-F238E27FC236}">
              <a16:creationId xmlns:a16="http://schemas.microsoft.com/office/drawing/2014/main" id="{15FE4881-761D-428C-902B-8C8F3F79BDCE}"/>
            </a:ext>
          </a:extLst>
        </xdr:cNvPr>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a:extLst>
            <a:ext uri="{FF2B5EF4-FFF2-40B4-BE49-F238E27FC236}">
              <a16:creationId xmlns:a16="http://schemas.microsoft.com/office/drawing/2014/main" id="{64D7F144-392B-4F3F-9CFD-A883B5C22D07}"/>
            </a:ext>
          </a:extLst>
        </xdr:cNvPr>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a:extLst>
            <a:ext uri="{FF2B5EF4-FFF2-40B4-BE49-F238E27FC236}">
              <a16:creationId xmlns:a16="http://schemas.microsoft.com/office/drawing/2014/main" id="{23DE19EC-53F0-4974-95EB-B6BCEB0BF5CF}"/>
            </a:ext>
          </a:extLst>
        </xdr:cNvPr>
        <xdr:cNvSpPr txBox="1"/>
      </xdr:nvSpPr>
      <xdr:spPr>
        <a:xfrm>
          <a:off x="22199600" y="1004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a:extLst>
            <a:ext uri="{FF2B5EF4-FFF2-40B4-BE49-F238E27FC236}">
              <a16:creationId xmlns:a16="http://schemas.microsoft.com/office/drawing/2014/main" id="{C616076A-A774-4039-B509-05F60E133440}"/>
            </a:ext>
          </a:extLst>
        </xdr:cNvPr>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a:extLst>
            <a:ext uri="{FF2B5EF4-FFF2-40B4-BE49-F238E27FC236}">
              <a16:creationId xmlns:a16="http://schemas.microsoft.com/office/drawing/2014/main" id="{00C0A15E-9126-404B-B802-5FE1DBBA73D6}"/>
            </a:ext>
          </a:extLst>
        </xdr:cNvPr>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a:extLst>
            <a:ext uri="{FF2B5EF4-FFF2-40B4-BE49-F238E27FC236}">
              <a16:creationId xmlns:a16="http://schemas.microsoft.com/office/drawing/2014/main" id="{CD43674B-3773-4EBA-A032-CC2D90993F39}"/>
            </a:ext>
          </a:extLst>
        </xdr:cNvPr>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a:extLst>
            <a:ext uri="{FF2B5EF4-FFF2-40B4-BE49-F238E27FC236}">
              <a16:creationId xmlns:a16="http://schemas.microsoft.com/office/drawing/2014/main" id="{48D1C926-CE6C-49A4-8D7C-65CCAE0D69D4}"/>
            </a:ext>
          </a:extLst>
        </xdr:cNvPr>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a:extLst>
            <a:ext uri="{FF2B5EF4-FFF2-40B4-BE49-F238E27FC236}">
              <a16:creationId xmlns:a16="http://schemas.microsoft.com/office/drawing/2014/main" id="{A0F9BA54-97A9-49A0-B753-B5621080E092}"/>
            </a:ext>
          </a:extLst>
        </xdr:cNvPr>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77728E6D-360C-4042-BA26-3EA744151DD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77A4798-BA9F-4828-B096-087B1B1CC7C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AF8ED53-BF46-4D12-952A-10B565D3F27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CA23E55-D619-4E58-B44A-5D7D53B703D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325E070-4466-4AAE-A53B-FE9F338C51A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4717</xdr:rowOff>
    </xdr:from>
    <xdr:to>
      <xdr:col>116</xdr:col>
      <xdr:colOff>114300</xdr:colOff>
      <xdr:row>61</xdr:row>
      <xdr:rowOff>106317</xdr:rowOff>
    </xdr:to>
    <xdr:sp macro="" textlink="">
      <xdr:nvSpPr>
        <xdr:cNvPr id="604" name="楕円 603">
          <a:extLst>
            <a:ext uri="{FF2B5EF4-FFF2-40B4-BE49-F238E27FC236}">
              <a16:creationId xmlns:a16="http://schemas.microsoft.com/office/drawing/2014/main" id="{DFC8EF3B-098D-4177-956B-A14E528B79D2}"/>
            </a:ext>
          </a:extLst>
        </xdr:cNvPr>
        <xdr:cNvSpPr/>
      </xdr:nvSpPr>
      <xdr:spPr>
        <a:xfrm>
          <a:off x="221107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154594</xdr:rowOff>
    </xdr:from>
    <xdr:ext cx="469744" cy="259045"/>
    <xdr:sp macro="" textlink="">
      <xdr:nvSpPr>
        <xdr:cNvPr id="605" name="【学校施設】&#10;一人当たり面積該当値テキスト">
          <a:extLst>
            <a:ext uri="{FF2B5EF4-FFF2-40B4-BE49-F238E27FC236}">
              <a16:creationId xmlns:a16="http://schemas.microsoft.com/office/drawing/2014/main" id="{9D9D130E-0C46-41F5-BAAB-DA775F5C1E7D}"/>
            </a:ext>
          </a:extLst>
        </xdr:cNvPr>
        <xdr:cNvSpPr txBox="1"/>
      </xdr:nvSpPr>
      <xdr:spPr>
        <a:xfrm>
          <a:off x="22199600" y="1044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4717</xdr:rowOff>
    </xdr:from>
    <xdr:to>
      <xdr:col>112</xdr:col>
      <xdr:colOff>38100</xdr:colOff>
      <xdr:row>61</xdr:row>
      <xdr:rowOff>106317</xdr:rowOff>
    </xdr:to>
    <xdr:sp macro="" textlink="">
      <xdr:nvSpPr>
        <xdr:cNvPr id="606" name="楕円 605">
          <a:extLst>
            <a:ext uri="{FF2B5EF4-FFF2-40B4-BE49-F238E27FC236}">
              <a16:creationId xmlns:a16="http://schemas.microsoft.com/office/drawing/2014/main" id="{7F159226-E8B5-4DBD-8D86-E116DADCFC08}"/>
            </a:ext>
          </a:extLst>
        </xdr:cNvPr>
        <xdr:cNvSpPr/>
      </xdr:nvSpPr>
      <xdr:spPr>
        <a:xfrm>
          <a:off x="21272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55517</xdr:rowOff>
    </xdr:from>
    <xdr:to>
      <xdr:col>116</xdr:col>
      <xdr:colOff>63500</xdr:colOff>
      <xdr:row>61</xdr:row>
      <xdr:rowOff>55517</xdr:rowOff>
    </xdr:to>
    <xdr:cxnSp macro="">
      <xdr:nvCxnSpPr>
        <xdr:cNvPr id="607" name="直線コネクタ 606">
          <a:extLst>
            <a:ext uri="{FF2B5EF4-FFF2-40B4-BE49-F238E27FC236}">
              <a16:creationId xmlns:a16="http://schemas.microsoft.com/office/drawing/2014/main" id="{71CF5FB0-C1AB-4153-80EF-8F5B52294165}"/>
            </a:ext>
          </a:extLst>
        </xdr:cNvPr>
        <xdr:cNvCxnSpPr/>
      </xdr:nvCxnSpPr>
      <xdr:spPr>
        <a:xfrm>
          <a:off x="21323300" y="105139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4717</xdr:rowOff>
    </xdr:from>
    <xdr:to>
      <xdr:col>107</xdr:col>
      <xdr:colOff>101600</xdr:colOff>
      <xdr:row>61</xdr:row>
      <xdr:rowOff>106317</xdr:rowOff>
    </xdr:to>
    <xdr:sp macro="" textlink="">
      <xdr:nvSpPr>
        <xdr:cNvPr id="608" name="楕円 607">
          <a:extLst>
            <a:ext uri="{FF2B5EF4-FFF2-40B4-BE49-F238E27FC236}">
              <a16:creationId xmlns:a16="http://schemas.microsoft.com/office/drawing/2014/main" id="{2F0E52B9-74E3-4D08-A0D8-2E8B8C9C6B7A}"/>
            </a:ext>
          </a:extLst>
        </xdr:cNvPr>
        <xdr:cNvSpPr/>
      </xdr:nvSpPr>
      <xdr:spPr>
        <a:xfrm>
          <a:off x="20383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55517</xdr:rowOff>
    </xdr:from>
    <xdr:to>
      <xdr:col>111</xdr:col>
      <xdr:colOff>177800</xdr:colOff>
      <xdr:row>61</xdr:row>
      <xdr:rowOff>55517</xdr:rowOff>
    </xdr:to>
    <xdr:cxnSp macro="">
      <xdr:nvCxnSpPr>
        <xdr:cNvPr id="609" name="直線コネクタ 608">
          <a:extLst>
            <a:ext uri="{FF2B5EF4-FFF2-40B4-BE49-F238E27FC236}">
              <a16:creationId xmlns:a16="http://schemas.microsoft.com/office/drawing/2014/main" id="{48CCA415-6187-4DF9-9C82-1BAA4333D9F3}"/>
            </a:ext>
          </a:extLst>
        </xdr:cNvPr>
        <xdr:cNvCxnSpPr/>
      </xdr:nvCxnSpPr>
      <xdr:spPr>
        <a:xfrm>
          <a:off x="20434300" y="10513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3084</xdr:rowOff>
    </xdr:from>
    <xdr:to>
      <xdr:col>102</xdr:col>
      <xdr:colOff>165100</xdr:colOff>
      <xdr:row>61</xdr:row>
      <xdr:rowOff>104684</xdr:rowOff>
    </xdr:to>
    <xdr:sp macro="" textlink="">
      <xdr:nvSpPr>
        <xdr:cNvPr id="610" name="楕円 609">
          <a:extLst>
            <a:ext uri="{FF2B5EF4-FFF2-40B4-BE49-F238E27FC236}">
              <a16:creationId xmlns:a16="http://schemas.microsoft.com/office/drawing/2014/main" id="{4C9FDC29-F252-476A-BD9D-D306A3096D08}"/>
            </a:ext>
          </a:extLst>
        </xdr:cNvPr>
        <xdr:cNvSpPr/>
      </xdr:nvSpPr>
      <xdr:spPr>
        <a:xfrm>
          <a:off x="19494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53884</xdr:rowOff>
    </xdr:from>
    <xdr:to>
      <xdr:col>107</xdr:col>
      <xdr:colOff>50800</xdr:colOff>
      <xdr:row>61</xdr:row>
      <xdr:rowOff>55517</xdr:rowOff>
    </xdr:to>
    <xdr:cxnSp macro="">
      <xdr:nvCxnSpPr>
        <xdr:cNvPr id="611" name="直線コネクタ 610">
          <a:extLst>
            <a:ext uri="{FF2B5EF4-FFF2-40B4-BE49-F238E27FC236}">
              <a16:creationId xmlns:a16="http://schemas.microsoft.com/office/drawing/2014/main" id="{77C0A97D-F650-4FC7-A128-A30654ECD263}"/>
            </a:ext>
          </a:extLst>
        </xdr:cNvPr>
        <xdr:cNvCxnSpPr/>
      </xdr:nvCxnSpPr>
      <xdr:spPr>
        <a:xfrm>
          <a:off x="19545300" y="105123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171269</xdr:rowOff>
    </xdr:from>
    <xdr:to>
      <xdr:col>98</xdr:col>
      <xdr:colOff>38100</xdr:colOff>
      <xdr:row>61</xdr:row>
      <xdr:rowOff>101419</xdr:rowOff>
    </xdr:to>
    <xdr:sp macro="" textlink="">
      <xdr:nvSpPr>
        <xdr:cNvPr id="612" name="楕円 611">
          <a:extLst>
            <a:ext uri="{FF2B5EF4-FFF2-40B4-BE49-F238E27FC236}">
              <a16:creationId xmlns:a16="http://schemas.microsoft.com/office/drawing/2014/main" id="{573E1434-064C-4597-AD96-EAAC06AFC936}"/>
            </a:ext>
          </a:extLst>
        </xdr:cNvPr>
        <xdr:cNvSpPr/>
      </xdr:nvSpPr>
      <xdr:spPr>
        <a:xfrm>
          <a:off x="18605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50619</xdr:rowOff>
    </xdr:from>
    <xdr:to>
      <xdr:col>102</xdr:col>
      <xdr:colOff>114300</xdr:colOff>
      <xdr:row>61</xdr:row>
      <xdr:rowOff>53884</xdr:rowOff>
    </xdr:to>
    <xdr:cxnSp macro="">
      <xdr:nvCxnSpPr>
        <xdr:cNvPr id="613" name="直線コネクタ 612">
          <a:extLst>
            <a:ext uri="{FF2B5EF4-FFF2-40B4-BE49-F238E27FC236}">
              <a16:creationId xmlns:a16="http://schemas.microsoft.com/office/drawing/2014/main" id="{20B1F834-3087-4000-8B9E-F584C2F0BFA2}"/>
            </a:ext>
          </a:extLst>
        </xdr:cNvPr>
        <xdr:cNvCxnSpPr/>
      </xdr:nvCxnSpPr>
      <xdr:spPr>
        <a:xfrm>
          <a:off x="18656300" y="105090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a:extLst>
            <a:ext uri="{FF2B5EF4-FFF2-40B4-BE49-F238E27FC236}">
              <a16:creationId xmlns:a16="http://schemas.microsoft.com/office/drawing/2014/main" id="{1531AAF8-7792-4215-A16A-8F7F1A5782D4}"/>
            </a:ext>
          </a:extLst>
        </xdr:cNvPr>
        <xdr:cNvSpPr txBox="1"/>
      </xdr:nvSpPr>
      <xdr:spPr>
        <a:xfrm>
          <a:off x="210757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a:extLst>
            <a:ext uri="{FF2B5EF4-FFF2-40B4-BE49-F238E27FC236}">
              <a16:creationId xmlns:a16="http://schemas.microsoft.com/office/drawing/2014/main" id="{176A7270-93DA-4950-BCA0-3FF0443BD0C3}"/>
            </a:ext>
          </a:extLst>
        </xdr:cNvPr>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616" name="n_3aveValue【学校施設】&#10;一人当たり面積">
          <a:extLst>
            <a:ext uri="{FF2B5EF4-FFF2-40B4-BE49-F238E27FC236}">
              <a16:creationId xmlns:a16="http://schemas.microsoft.com/office/drawing/2014/main" id="{06C08261-7847-4E2A-BD93-9E9F3EA87AF5}"/>
            </a:ext>
          </a:extLst>
        </xdr:cNvPr>
        <xdr:cNvSpPr txBox="1"/>
      </xdr:nvSpPr>
      <xdr:spPr>
        <a:xfrm>
          <a:off x="19310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a:extLst>
            <a:ext uri="{FF2B5EF4-FFF2-40B4-BE49-F238E27FC236}">
              <a16:creationId xmlns:a16="http://schemas.microsoft.com/office/drawing/2014/main" id="{071A1A2C-18BD-4EB5-99B1-744D514A827A}"/>
            </a:ext>
          </a:extLst>
        </xdr:cNvPr>
        <xdr:cNvSpPr txBox="1"/>
      </xdr:nvSpPr>
      <xdr:spPr>
        <a:xfrm>
          <a:off x="18421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97444</xdr:rowOff>
    </xdr:from>
    <xdr:ext cx="469744" cy="259045"/>
    <xdr:sp macro="" textlink="">
      <xdr:nvSpPr>
        <xdr:cNvPr id="618" name="n_1mainValue【学校施設】&#10;一人当たり面積">
          <a:extLst>
            <a:ext uri="{FF2B5EF4-FFF2-40B4-BE49-F238E27FC236}">
              <a16:creationId xmlns:a16="http://schemas.microsoft.com/office/drawing/2014/main" id="{3CDED994-1398-43F9-BEDA-0081264E972A}"/>
            </a:ext>
          </a:extLst>
        </xdr:cNvPr>
        <xdr:cNvSpPr txBox="1"/>
      </xdr:nvSpPr>
      <xdr:spPr>
        <a:xfrm>
          <a:off x="21075727" y="10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97444</xdr:rowOff>
    </xdr:from>
    <xdr:ext cx="469744" cy="259045"/>
    <xdr:sp macro="" textlink="">
      <xdr:nvSpPr>
        <xdr:cNvPr id="619" name="n_2mainValue【学校施設】&#10;一人当たり面積">
          <a:extLst>
            <a:ext uri="{FF2B5EF4-FFF2-40B4-BE49-F238E27FC236}">
              <a16:creationId xmlns:a16="http://schemas.microsoft.com/office/drawing/2014/main" id="{F7AA360E-BC62-42F8-B9C3-D95464241081}"/>
            </a:ext>
          </a:extLst>
        </xdr:cNvPr>
        <xdr:cNvSpPr txBox="1"/>
      </xdr:nvSpPr>
      <xdr:spPr>
        <a:xfrm>
          <a:off x="20199427" y="10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95811</xdr:rowOff>
    </xdr:from>
    <xdr:ext cx="469744" cy="259045"/>
    <xdr:sp macro="" textlink="">
      <xdr:nvSpPr>
        <xdr:cNvPr id="620" name="n_3mainValue【学校施設】&#10;一人当たり面積">
          <a:extLst>
            <a:ext uri="{FF2B5EF4-FFF2-40B4-BE49-F238E27FC236}">
              <a16:creationId xmlns:a16="http://schemas.microsoft.com/office/drawing/2014/main" id="{E3660292-5BA7-4BBC-B56B-8CA679818167}"/>
            </a:ext>
          </a:extLst>
        </xdr:cNvPr>
        <xdr:cNvSpPr txBox="1"/>
      </xdr:nvSpPr>
      <xdr:spPr>
        <a:xfrm>
          <a:off x="193104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92546</xdr:rowOff>
    </xdr:from>
    <xdr:ext cx="469744" cy="259045"/>
    <xdr:sp macro="" textlink="">
      <xdr:nvSpPr>
        <xdr:cNvPr id="621" name="n_4mainValue【学校施設】&#10;一人当たり面積">
          <a:extLst>
            <a:ext uri="{FF2B5EF4-FFF2-40B4-BE49-F238E27FC236}">
              <a16:creationId xmlns:a16="http://schemas.microsoft.com/office/drawing/2014/main" id="{EFCD62ED-FCCB-41E2-BB86-34E42591CA3F}"/>
            </a:ext>
          </a:extLst>
        </xdr:cNvPr>
        <xdr:cNvSpPr txBox="1"/>
      </xdr:nvSpPr>
      <xdr:spPr>
        <a:xfrm>
          <a:off x="18421427" y="1055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1FDFF60-4B05-4E6C-BBF3-BB4765CBAF1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76622731-5120-4E27-9376-7D2F414188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4014951-96F0-48AA-B3B4-D27E9C5AF63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D365EA91-DEEE-45E8-BC8C-646671EE7DB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B5BE5AB2-45F4-4DF7-BC19-D14A67E2E86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A835AF95-B361-408E-B89E-D195D0415E1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E3E03769-6225-47C1-AB2C-0774DFF4CCE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B500941-DA36-4432-9914-C59E8D78225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D80B6306-2C2C-4F1E-BEFB-FEC27423BDE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653B8686-7F65-4803-A93F-814296DD080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9699EA8C-2647-4B95-B908-3822241F2BF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EDB99542-9482-46D2-9E65-ECE837F95DE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D31AC04C-1886-4ED0-94C5-8B001E37B55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3C9CF6F4-F299-403A-B240-FA4D78BB35B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5B9CF150-90BD-4060-84CE-7587596BA8D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27F0DCB0-7189-4C9A-823E-66084B21109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A7FEC362-DA26-4FC6-9D04-30540CFDA1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1E046560-2063-431C-8A9D-3609AB193A2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C7A82908-BFBE-41AB-8576-162A476C237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7A9171A0-E33A-4E80-A967-B89D6C65337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77EF3B9A-A872-4A60-8728-75B5CF20CC7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348FDE3B-58C6-4E07-8C4F-63038453767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7ADDEB58-634C-4ED9-9B79-97C3D098B06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99C977C-2F89-40F4-AC7A-A961FC2131F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9DE62708-BD70-4F86-8C10-D6B85FF7C0B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91C509ED-2BFD-43F0-854C-D57C4E68907C}"/>
            </a:ext>
          </a:extLst>
        </xdr:cNvPr>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7149D1BD-E406-467B-9ACE-8AD9F1D30E1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0F36823C-25EE-4951-9274-19577CEDA09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a:extLst>
            <a:ext uri="{FF2B5EF4-FFF2-40B4-BE49-F238E27FC236}">
              <a16:creationId xmlns:a16="http://schemas.microsoft.com/office/drawing/2014/main" id="{DE1DB5B0-3FD9-4B0C-8B03-4CD055800B9C}"/>
            </a:ext>
          </a:extLst>
        </xdr:cNvPr>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a:extLst>
            <a:ext uri="{FF2B5EF4-FFF2-40B4-BE49-F238E27FC236}">
              <a16:creationId xmlns:a16="http://schemas.microsoft.com/office/drawing/2014/main" id="{948D3BEC-BE12-4DC5-A817-548E748CB228}"/>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2" name="【児童館】&#10;有形固定資産減価償却率平均値テキスト">
          <a:extLst>
            <a:ext uri="{FF2B5EF4-FFF2-40B4-BE49-F238E27FC236}">
              <a16:creationId xmlns:a16="http://schemas.microsoft.com/office/drawing/2014/main" id="{AD9D75B2-D9FF-4C02-9A46-047E15A3064A}"/>
            </a:ext>
          </a:extLst>
        </xdr:cNvPr>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a:extLst>
            <a:ext uri="{FF2B5EF4-FFF2-40B4-BE49-F238E27FC236}">
              <a16:creationId xmlns:a16="http://schemas.microsoft.com/office/drawing/2014/main" id="{6930124F-C243-4E53-94A8-847CE00E34FF}"/>
            </a:ext>
          </a:extLst>
        </xdr:cNvPr>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a:extLst>
            <a:ext uri="{FF2B5EF4-FFF2-40B4-BE49-F238E27FC236}">
              <a16:creationId xmlns:a16="http://schemas.microsoft.com/office/drawing/2014/main" id="{37EF728F-1D2A-4E29-BACF-5CB491489DD2}"/>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a:extLst>
            <a:ext uri="{FF2B5EF4-FFF2-40B4-BE49-F238E27FC236}">
              <a16:creationId xmlns:a16="http://schemas.microsoft.com/office/drawing/2014/main" id="{4C6E4F70-08C3-44E1-BAAA-E1D91B18C8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a:extLst>
            <a:ext uri="{FF2B5EF4-FFF2-40B4-BE49-F238E27FC236}">
              <a16:creationId xmlns:a16="http://schemas.microsoft.com/office/drawing/2014/main" id="{F9D9F4D1-5D0C-4111-9564-F546468E674D}"/>
            </a:ext>
          </a:extLst>
        </xdr:cNvPr>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a:extLst>
            <a:ext uri="{FF2B5EF4-FFF2-40B4-BE49-F238E27FC236}">
              <a16:creationId xmlns:a16="http://schemas.microsoft.com/office/drawing/2014/main" id="{42060827-29B0-4F33-AD02-B05BDCCB1A45}"/>
            </a:ext>
          </a:extLst>
        </xdr:cNvPr>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2CD83440-F0D1-48DF-977A-0EE3C8EFF7B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C1F0AE7-DDD0-4919-912E-6CCB79624A2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AD932645-5F8D-4581-80D4-A75CF4407A3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61EE1B2-8DD0-47C2-80C9-4EE85013142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72D2FC0F-4D9F-41E7-B025-E296DD1D67A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106499</xdr:rowOff>
    </xdr:from>
    <xdr:to>
      <xdr:col>85</xdr:col>
      <xdr:colOff>177800</xdr:colOff>
      <xdr:row>85</xdr:row>
      <xdr:rowOff>36649</xdr:rowOff>
    </xdr:to>
    <xdr:sp macro="" textlink="">
      <xdr:nvSpPr>
        <xdr:cNvPr id="663" name="楕円 662">
          <a:extLst>
            <a:ext uri="{FF2B5EF4-FFF2-40B4-BE49-F238E27FC236}">
              <a16:creationId xmlns:a16="http://schemas.microsoft.com/office/drawing/2014/main" id="{60AFE2A7-CF6D-40A9-BDDC-89FFF1392E86}"/>
            </a:ext>
          </a:extLst>
        </xdr:cNvPr>
        <xdr:cNvSpPr/>
      </xdr:nvSpPr>
      <xdr:spPr>
        <a:xfrm>
          <a:off x="162687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84926</xdr:rowOff>
    </xdr:from>
    <xdr:ext cx="405111" cy="259045"/>
    <xdr:sp macro="" textlink="">
      <xdr:nvSpPr>
        <xdr:cNvPr id="664" name="【児童館】&#10;有形固定資産減価償却率該当値テキスト">
          <a:extLst>
            <a:ext uri="{FF2B5EF4-FFF2-40B4-BE49-F238E27FC236}">
              <a16:creationId xmlns:a16="http://schemas.microsoft.com/office/drawing/2014/main" id="{180F28D8-ABE1-444F-B7F9-C4CDEA9776B4}"/>
            </a:ext>
          </a:extLst>
        </xdr:cNvPr>
        <xdr:cNvSpPr txBox="1"/>
      </xdr:nvSpPr>
      <xdr:spPr>
        <a:xfrm>
          <a:off x="16357600"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73842</xdr:rowOff>
    </xdr:from>
    <xdr:to>
      <xdr:col>81</xdr:col>
      <xdr:colOff>101600</xdr:colOff>
      <xdr:row>85</xdr:row>
      <xdr:rowOff>3992</xdr:rowOff>
    </xdr:to>
    <xdr:sp macro="" textlink="">
      <xdr:nvSpPr>
        <xdr:cNvPr id="665" name="楕円 664">
          <a:extLst>
            <a:ext uri="{FF2B5EF4-FFF2-40B4-BE49-F238E27FC236}">
              <a16:creationId xmlns:a16="http://schemas.microsoft.com/office/drawing/2014/main" id="{A878D6B0-B7DB-4624-BD6D-393F1ED8E2F9}"/>
            </a:ext>
          </a:extLst>
        </xdr:cNvPr>
        <xdr:cNvSpPr/>
      </xdr:nvSpPr>
      <xdr:spPr>
        <a:xfrm>
          <a:off x="15430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124642</xdr:rowOff>
    </xdr:from>
    <xdr:to>
      <xdr:col>85</xdr:col>
      <xdr:colOff>127000</xdr:colOff>
      <xdr:row>84</xdr:row>
      <xdr:rowOff>157299</xdr:rowOff>
    </xdr:to>
    <xdr:cxnSp macro="">
      <xdr:nvCxnSpPr>
        <xdr:cNvPr id="666" name="直線コネクタ 665">
          <a:extLst>
            <a:ext uri="{FF2B5EF4-FFF2-40B4-BE49-F238E27FC236}">
              <a16:creationId xmlns:a16="http://schemas.microsoft.com/office/drawing/2014/main" id="{95C07F29-9C6F-4EB1-845C-6731DEC8B704}"/>
            </a:ext>
          </a:extLst>
        </xdr:cNvPr>
        <xdr:cNvCxnSpPr/>
      </xdr:nvCxnSpPr>
      <xdr:spPr>
        <a:xfrm>
          <a:off x="15481300" y="145264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41184</xdr:rowOff>
    </xdr:from>
    <xdr:to>
      <xdr:col>76</xdr:col>
      <xdr:colOff>165100</xdr:colOff>
      <xdr:row>84</xdr:row>
      <xdr:rowOff>142784</xdr:rowOff>
    </xdr:to>
    <xdr:sp macro="" textlink="">
      <xdr:nvSpPr>
        <xdr:cNvPr id="667" name="楕円 666">
          <a:extLst>
            <a:ext uri="{FF2B5EF4-FFF2-40B4-BE49-F238E27FC236}">
              <a16:creationId xmlns:a16="http://schemas.microsoft.com/office/drawing/2014/main" id="{62A3B8EE-CDD7-4EF2-A896-6693EC9E45E5}"/>
            </a:ext>
          </a:extLst>
        </xdr:cNvPr>
        <xdr:cNvSpPr/>
      </xdr:nvSpPr>
      <xdr:spPr>
        <a:xfrm>
          <a:off x="14541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91984</xdr:rowOff>
    </xdr:from>
    <xdr:to>
      <xdr:col>81</xdr:col>
      <xdr:colOff>50800</xdr:colOff>
      <xdr:row>84</xdr:row>
      <xdr:rowOff>124642</xdr:rowOff>
    </xdr:to>
    <xdr:cxnSp macro="">
      <xdr:nvCxnSpPr>
        <xdr:cNvPr id="668" name="直線コネクタ 667">
          <a:extLst>
            <a:ext uri="{FF2B5EF4-FFF2-40B4-BE49-F238E27FC236}">
              <a16:creationId xmlns:a16="http://schemas.microsoft.com/office/drawing/2014/main" id="{089EB13C-31AF-4B78-94A4-4E3ED9515C88}"/>
            </a:ext>
          </a:extLst>
        </xdr:cNvPr>
        <xdr:cNvCxnSpPr/>
      </xdr:nvCxnSpPr>
      <xdr:spPr>
        <a:xfrm>
          <a:off x="14592300" y="144937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8527</xdr:rowOff>
    </xdr:from>
    <xdr:to>
      <xdr:col>72</xdr:col>
      <xdr:colOff>38100</xdr:colOff>
      <xdr:row>84</xdr:row>
      <xdr:rowOff>110127</xdr:rowOff>
    </xdr:to>
    <xdr:sp macro="" textlink="">
      <xdr:nvSpPr>
        <xdr:cNvPr id="669" name="楕円 668">
          <a:extLst>
            <a:ext uri="{FF2B5EF4-FFF2-40B4-BE49-F238E27FC236}">
              <a16:creationId xmlns:a16="http://schemas.microsoft.com/office/drawing/2014/main" id="{38193C7E-A3E9-43C2-8F2D-FF85908B6404}"/>
            </a:ext>
          </a:extLst>
        </xdr:cNvPr>
        <xdr:cNvSpPr/>
      </xdr:nvSpPr>
      <xdr:spPr>
        <a:xfrm>
          <a:off x="13652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59327</xdr:rowOff>
    </xdr:from>
    <xdr:to>
      <xdr:col>76</xdr:col>
      <xdr:colOff>114300</xdr:colOff>
      <xdr:row>84</xdr:row>
      <xdr:rowOff>91984</xdr:rowOff>
    </xdr:to>
    <xdr:cxnSp macro="">
      <xdr:nvCxnSpPr>
        <xdr:cNvPr id="670" name="直線コネクタ 669">
          <a:extLst>
            <a:ext uri="{FF2B5EF4-FFF2-40B4-BE49-F238E27FC236}">
              <a16:creationId xmlns:a16="http://schemas.microsoft.com/office/drawing/2014/main" id="{505031CF-975F-453C-AE7E-815A4FBBF50A}"/>
            </a:ext>
          </a:extLst>
        </xdr:cNvPr>
        <xdr:cNvCxnSpPr/>
      </xdr:nvCxnSpPr>
      <xdr:spPr>
        <a:xfrm>
          <a:off x="13703300" y="1446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147320</xdr:rowOff>
    </xdr:from>
    <xdr:to>
      <xdr:col>67</xdr:col>
      <xdr:colOff>101600</xdr:colOff>
      <xdr:row>84</xdr:row>
      <xdr:rowOff>77470</xdr:rowOff>
    </xdr:to>
    <xdr:sp macro="" textlink="">
      <xdr:nvSpPr>
        <xdr:cNvPr id="671" name="楕円 670">
          <a:extLst>
            <a:ext uri="{FF2B5EF4-FFF2-40B4-BE49-F238E27FC236}">
              <a16:creationId xmlns:a16="http://schemas.microsoft.com/office/drawing/2014/main" id="{2451D1F2-0539-4172-8CBC-CE3578F4ADF2}"/>
            </a:ext>
          </a:extLst>
        </xdr:cNvPr>
        <xdr:cNvSpPr/>
      </xdr:nvSpPr>
      <xdr:spPr>
        <a:xfrm>
          <a:off x="12763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26670</xdr:rowOff>
    </xdr:from>
    <xdr:to>
      <xdr:col>71</xdr:col>
      <xdr:colOff>177800</xdr:colOff>
      <xdr:row>84</xdr:row>
      <xdr:rowOff>59327</xdr:rowOff>
    </xdr:to>
    <xdr:cxnSp macro="">
      <xdr:nvCxnSpPr>
        <xdr:cNvPr id="672" name="直線コネクタ 671">
          <a:extLst>
            <a:ext uri="{FF2B5EF4-FFF2-40B4-BE49-F238E27FC236}">
              <a16:creationId xmlns:a16="http://schemas.microsoft.com/office/drawing/2014/main" id="{68579ACC-1823-41C2-9730-2ED4CFCE1BAA}"/>
            </a:ext>
          </a:extLst>
        </xdr:cNvPr>
        <xdr:cNvCxnSpPr/>
      </xdr:nvCxnSpPr>
      <xdr:spPr>
        <a:xfrm>
          <a:off x="12814300" y="144284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3" name="n_1aveValue【児童館】&#10;有形固定資産減価償却率">
          <a:extLst>
            <a:ext uri="{FF2B5EF4-FFF2-40B4-BE49-F238E27FC236}">
              <a16:creationId xmlns:a16="http://schemas.microsoft.com/office/drawing/2014/main" id="{FB032FE5-F70D-4D82-B2EF-6E48E293ECAD}"/>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4" name="n_2aveValue【児童館】&#10;有形固定資産減価償却率">
          <a:extLst>
            <a:ext uri="{FF2B5EF4-FFF2-40B4-BE49-F238E27FC236}">
              <a16:creationId xmlns:a16="http://schemas.microsoft.com/office/drawing/2014/main" id="{1C973158-3EDA-44B3-A2BC-087867756FED}"/>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675" name="n_3aveValue【児童館】&#10;有形固定資産減価償却率">
          <a:extLst>
            <a:ext uri="{FF2B5EF4-FFF2-40B4-BE49-F238E27FC236}">
              <a16:creationId xmlns:a16="http://schemas.microsoft.com/office/drawing/2014/main" id="{0BA870D2-1B83-49C4-B577-868B4D033C19}"/>
            </a:ext>
          </a:extLst>
        </xdr:cNvPr>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676" name="n_4aveValue【児童館】&#10;有形固定資産減価償却率">
          <a:extLst>
            <a:ext uri="{FF2B5EF4-FFF2-40B4-BE49-F238E27FC236}">
              <a16:creationId xmlns:a16="http://schemas.microsoft.com/office/drawing/2014/main" id="{27466DE3-06A2-4B71-B515-763F12FAE8D0}"/>
            </a:ext>
          </a:extLst>
        </xdr:cNvPr>
        <xdr:cNvSpPr txBox="1"/>
      </xdr:nvSpPr>
      <xdr:spPr>
        <a:xfrm>
          <a:off x="12611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166569</xdr:rowOff>
    </xdr:from>
    <xdr:ext cx="405111" cy="259045"/>
    <xdr:sp macro="" textlink="">
      <xdr:nvSpPr>
        <xdr:cNvPr id="677" name="n_1mainValue【児童館】&#10;有形固定資産減価償却率">
          <a:extLst>
            <a:ext uri="{FF2B5EF4-FFF2-40B4-BE49-F238E27FC236}">
              <a16:creationId xmlns:a16="http://schemas.microsoft.com/office/drawing/2014/main" id="{374A077F-FC9A-4D32-A44A-A373C32D3039}"/>
            </a:ext>
          </a:extLst>
        </xdr:cNvPr>
        <xdr:cNvSpPr txBox="1"/>
      </xdr:nvSpPr>
      <xdr:spPr>
        <a:xfrm>
          <a:off x="152660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133911</xdr:rowOff>
    </xdr:from>
    <xdr:ext cx="405111" cy="259045"/>
    <xdr:sp macro="" textlink="">
      <xdr:nvSpPr>
        <xdr:cNvPr id="678" name="n_2mainValue【児童館】&#10;有形固定資産減価償却率">
          <a:extLst>
            <a:ext uri="{FF2B5EF4-FFF2-40B4-BE49-F238E27FC236}">
              <a16:creationId xmlns:a16="http://schemas.microsoft.com/office/drawing/2014/main" id="{22821811-5A70-4A4A-951C-B7C2A27E977F}"/>
            </a:ext>
          </a:extLst>
        </xdr:cNvPr>
        <xdr:cNvSpPr txBox="1"/>
      </xdr:nvSpPr>
      <xdr:spPr>
        <a:xfrm>
          <a:off x="14389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101254</xdr:rowOff>
    </xdr:from>
    <xdr:ext cx="405111" cy="259045"/>
    <xdr:sp macro="" textlink="">
      <xdr:nvSpPr>
        <xdr:cNvPr id="679" name="n_3mainValue【児童館】&#10;有形固定資産減価償却率">
          <a:extLst>
            <a:ext uri="{FF2B5EF4-FFF2-40B4-BE49-F238E27FC236}">
              <a16:creationId xmlns:a16="http://schemas.microsoft.com/office/drawing/2014/main" id="{53E3828E-FBD0-48F1-878E-7AEDDC04CFC5}"/>
            </a:ext>
          </a:extLst>
        </xdr:cNvPr>
        <xdr:cNvSpPr txBox="1"/>
      </xdr:nvSpPr>
      <xdr:spPr>
        <a:xfrm>
          <a:off x="135007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68597</xdr:rowOff>
    </xdr:from>
    <xdr:ext cx="405111" cy="259045"/>
    <xdr:sp macro="" textlink="">
      <xdr:nvSpPr>
        <xdr:cNvPr id="680" name="n_4mainValue【児童館】&#10;有形固定資産減価償却率">
          <a:extLst>
            <a:ext uri="{FF2B5EF4-FFF2-40B4-BE49-F238E27FC236}">
              <a16:creationId xmlns:a16="http://schemas.microsoft.com/office/drawing/2014/main" id="{1CE46938-84AC-4AE0-99F5-7E64BD4243CB}"/>
            </a:ext>
          </a:extLst>
        </xdr:cNvPr>
        <xdr:cNvSpPr txBox="1"/>
      </xdr:nvSpPr>
      <xdr:spPr>
        <a:xfrm>
          <a:off x="12611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6A58427E-7309-4FFD-A313-C99722D4087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BED8F06C-F3BD-4A9F-BF7C-07059B2FC1E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F8960E44-28D8-4B75-BC92-3AA89BB875E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F6A30CC6-4B4B-4F5A-AE06-2ACDDCA796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5A7F40C2-F3D8-4A05-A54D-98E3558213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5876467E-D22B-455A-BE7D-3170FA52860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20882096-3AA3-4F67-9045-56B4E0AC4AD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5CDD58D1-16EA-4E5F-9DBD-DA3D409DE3E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2AEC547B-AFB5-4AB5-B634-AE0D4EB40EF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988FAF80-E67C-473B-AED8-52D2CE8531E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85B9319B-0B09-45F5-9D20-E64E689CF1D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29E4D165-9C8F-4BBF-BDB6-7A0347DE5DB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6CE28616-F57B-4502-A4AC-80C328F6563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44CF282B-CFFC-4339-8755-933F6D29BE8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98E6523D-651F-4BFA-AA82-E95238F598D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94C73A9F-FAB3-4B53-BE1D-6F4B6175491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CF1E013-B0E1-4AC5-BA36-9A1EB45D3B5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25C1BCED-37C3-4F8E-AB28-81384F7A895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8DC705CC-3BAD-45EB-B40B-7741AD85860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C6366E9A-60DA-4A98-A6B8-931FC80C1E4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9719E79B-E37B-4A24-B607-807A2331AEF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a:extLst>
            <a:ext uri="{FF2B5EF4-FFF2-40B4-BE49-F238E27FC236}">
              <a16:creationId xmlns:a16="http://schemas.microsoft.com/office/drawing/2014/main" id="{A2072C7F-DB5B-493E-86B2-7694ED587107}"/>
            </a:ext>
          </a:extLst>
        </xdr:cNvPr>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a:extLst>
            <a:ext uri="{FF2B5EF4-FFF2-40B4-BE49-F238E27FC236}">
              <a16:creationId xmlns:a16="http://schemas.microsoft.com/office/drawing/2014/main" id="{FB3FF3CE-FFF6-48B4-ABE3-8A46EA50B04F}"/>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a:extLst>
            <a:ext uri="{FF2B5EF4-FFF2-40B4-BE49-F238E27FC236}">
              <a16:creationId xmlns:a16="http://schemas.microsoft.com/office/drawing/2014/main" id="{D6068CAD-82FC-42E3-BFB7-624DDD423788}"/>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a:extLst>
            <a:ext uri="{FF2B5EF4-FFF2-40B4-BE49-F238E27FC236}">
              <a16:creationId xmlns:a16="http://schemas.microsoft.com/office/drawing/2014/main" id="{421D5A1C-8BDF-4212-80CA-954F5829328B}"/>
            </a:ext>
          </a:extLst>
        </xdr:cNvPr>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a:extLst>
            <a:ext uri="{FF2B5EF4-FFF2-40B4-BE49-F238E27FC236}">
              <a16:creationId xmlns:a16="http://schemas.microsoft.com/office/drawing/2014/main" id="{1A0E6623-88A9-4E61-BE32-CD4F95FA91B8}"/>
            </a:ext>
          </a:extLst>
        </xdr:cNvPr>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a:extLst>
            <a:ext uri="{FF2B5EF4-FFF2-40B4-BE49-F238E27FC236}">
              <a16:creationId xmlns:a16="http://schemas.microsoft.com/office/drawing/2014/main" id="{266AD81C-19A9-4521-8315-52CB89C30B05}"/>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a:extLst>
            <a:ext uri="{FF2B5EF4-FFF2-40B4-BE49-F238E27FC236}">
              <a16:creationId xmlns:a16="http://schemas.microsoft.com/office/drawing/2014/main" id="{58FB9DBE-361B-4BC6-BF21-DC58F119782F}"/>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a:extLst>
            <a:ext uri="{FF2B5EF4-FFF2-40B4-BE49-F238E27FC236}">
              <a16:creationId xmlns:a16="http://schemas.microsoft.com/office/drawing/2014/main" id="{F2FE4C65-6C7F-46A7-BFA7-512765542C46}"/>
            </a:ext>
          </a:extLst>
        </xdr:cNvPr>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a:extLst>
            <a:ext uri="{FF2B5EF4-FFF2-40B4-BE49-F238E27FC236}">
              <a16:creationId xmlns:a16="http://schemas.microsoft.com/office/drawing/2014/main" id="{D0793B3D-BA1E-4017-80AF-895939AD6A63}"/>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9AF172CF-F7C3-49BC-AC09-BEC7A58BD3A2}"/>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a:extLst>
            <a:ext uri="{FF2B5EF4-FFF2-40B4-BE49-F238E27FC236}">
              <a16:creationId xmlns:a16="http://schemas.microsoft.com/office/drawing/2014/main" id="{3D09079D-E55C-4F60-8341-8D6B436A4DEF}"/>
            </a:ext>
          </a:extLst>
        </xdr:cNvPr>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6E422E69-25CB-4821-B345-BA7FA8DAA8C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6ECCE552-EB79-4A54-8177-C7FB75C4334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5A6EFB25-D938-4658-8917-E9C6DAAF996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999C2410-2288-4D31-99C0-D04C781F3D6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7D6C0C4-61E6-4C6F-8CFE-9AE996955C2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718" name="楕円 717">
          <a:extLst>
            <a:ext uri="{FF2B5EF4-FFF2-40B4-BE49-F238E27FC236}">
              <a16:creationId xmlns:a16="http://schemas.microsoft.com/office/drawing/2014/main" id="{2B4A7997-BE7B-4DAE-BC25-B1CA8C305920}"/>
            </a:ext>
          </a:extLst>
        </xdr:cNvPr>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719" name="【児童館】&#10;一人当たり面積該当値テキスト">
          <a:extLst>
            <a:ext uri="{FF2B5EF4-FFF2-40B4-BE49-F238E27FC236}">
              <a16:creationId xmlns:a16="http://schemas.microsoft.com/office/drawing/2014/main" id="{960B5B7B-BE02-492D-87B0-574353F2544D}"/>
            </a:ext>
          </a:extLst>
        </xdr:cNvPr>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720" name="楕円 719">
          <a:extLst>
            <a:ext uri="{FF2B5EF4-FFF2-40B4-BE49-F238E27FC236}">
              <a16:creationId xmlns:a16="http://schemas.microsoft.com/office/drawing/2014/main" id="{593AD6FB-DEDB-442B-8AB4-9C53652E8345}"/>
            </a:ext>
          </a:extLst>
        </xdr:cNvPr>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721" name="直線コネクタ 720">
          <a:extLst>
            <a:ext uri="{FF2B5EF4-FFF2-40B4-BE49-F238E27FC236}">
              <a16:creationId xmlns:a16="http://schemas.microsoft.com/office/drawing/2014/main" id="{320D4056-43A1-4BB6-AFD1-553D7EC27BBE}"/>
            </a:ext>
          </a:extLst>
        </xdr:cNvPr>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722" name="楕円 721">
          <a:extLst>
            <a:ext uri="{FF2B5EF4-FFF2-40B4-BE49-F238E27FC236}">
              <a16:creationId xmlns:a16="http://schemas.microsoft.com/office/drawing/2014/main" id="{8CBE6FD9-9917-48F9-A9EA-E62DCA568879}"/>
            </a:ext>
          </a:extLst>
        </xdr:cNvPr>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723" name="直線コネクタ 722">
          <a:extLst>
            <a:ext uri="{FF2B5EF4-FFF2-40B4-BE49-F238E27FC236}">
              <a16:creationId xmlns:a16="http://schemas.microsoft.com/office/drawing/2014/main" id="{B7F6A168-BC5C-40D5-B236-DEF6A11CA131}"/>
            </a:ext>
          </a:extLst>
        </xdr:cNvPr>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724" name="楕円 723">
          <a:extLst>
            <a:ext uri="{FF2B5EF4-FFF2-40B4-BE49-F238E27FC236}">
              <a16:creationId xmlns:a16="http://schemas.microsoft.com/office/drawing/2014/main" id="{7CC79175-6720-465B-AD25-7521824830CA}"/>
            </a:ext>
          </a:extLst>
        </xdr:cNvPr>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725" name="直線コネクタ 724">
          <a:extLst>
            <a:ext uri="{FF2B5EF4-FFF2-40B4-BE49-F238E27FC236}">
              <a16:creationId xmlns:a16="http://schemas.microsoft.com/office/drawing/2014/main" id="{D8936196-C252-4F6F-826A-CE870DAB1315}"/>
            </a:ext>
          </a:extLst>
        </xdr:cNvPr>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726" name="楕円 725">
          <a:extLst>
            <a:ext uri="{FF2B5EF4-FFF2-40B4-BE49-F238E27FC236}">
              <a16:creationId xmlns:a16="http://schemas.microsoft.com/office/drawing/2014/main" id="{B9C35187-7491-4AAB-A2BC-C0BBCB3281FC}"/>
            </a:ext>
          </a:extLst>
        </xdr:cNvPr>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727" name="直線コネクタ 726">
          <a:extLst>
            <a:ext uri="{FF2B5EF4-FFF2-40B4-BE49-F238E27FC236}">
              <a16:creationId xmlns:a16="http://schemas.microsoft.com/office/drawing/2014/main" id="{A560C02A-AD20-4349-B5DE-53C41D707DA2}"/>
            </a:ext>
          </a:extLst>
        </xdr:cNvPr>
        <xdr:cNvCxnSpPr/>
      </xdr:nvCxnSpPr>
      <xdr:spPr>
        <a:xfrm>
          <a:off x="18656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28" name="n_1aveValue【児童館】&#10;一人当たり面積">
          <a:extLst>
            <a:ext uri="{FF2B5EF4-FFF2-40B4-BE49-F238E27FC236}">
              <a16:creationId xmlns:a16="http://schemas.microsoft.com/office/drawing/2014/main" id="{A254BF80-CCEF-4DF3-BFDD-F0B3B0FB2707}"/>
            </a:ext>
          </a:extLst>
        </xdr:cNvPr>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9" name="n_2aveValue【児童館】&#10;一人当たり面積">
          <a:extLst>
            <a:ext uri="{FF2B5EF4-FFF2-40B4-BE49-F238E27FC236}">
              <a16:creationId xmlns:a16="http://schemas.microsoft.com/office/drawing/2014/main" id="{1FA633F5-8F01-4B82-8593-45CC1CCA5EB7}"/>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a:extLst>
            <a:ext uri="{FF2B5EF4-FFF2-40B4-BE49-F238E27FC236}">
              <a16:creationId xmlns:a16="http://schemas.microsoft.com/office/drawing/2014/main" id="{55DB8E2E-48F5-4CA9-A041-8990EBAE390B}"/>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1" name="n_4aveValue【児童館】&#10;一人当たり面積">
          <a:extLst>
            <a:ext uri="{FF2B5EF4-FFF2-40B4-BE49-F238E27FC236}">
              <a16:creationId xmlns:a16="http://schemas.microsoft.com/office/drawing/2014/main" id="{6E41804A-D0FC-4C0A-84F5-76974208B194}"/>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732" name="n_1mainValue【児童館】&#10;一人当たり面積">
          <a:extLst>
            <a:ext uri="{FF2B5EF4-FFF2-40B4-BE49-F238E27FC236}">
              <a16:creationId xmlns:a16="http://schemas.microsoft.com/office/drawing/2014/main" id="{76F32FAD-B878-436E-B87B-766837123904}"/>
            </a:ext>
          </a:extLst>
        </xdr:cNvPr>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733" name="n_2mainValue【児童館】&#10;一人当たり面積">
          <a:extLst>
            <a:ext uri="{FF2B5EF4-FFF2-40B4-BE49-F238E27FC236}">
              <a16:creationId xmlns:a16="http://schemas.microsoft.com/office/drawing/2014/main" id="{C9806E2C-D501-427B-AA47-B6D062003C49}"/>
            </a:ext>
          </a:extLst>
        </xdr:cNvPr>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734" name="n_3mainValue【児童館】&#10;一人当たり面積">
          <a:extLst>
            <a:ext uri="{FF2B5EF4-FFF2-40B4-BE49-F238E27FC236}">
              <a16:creationId xmlns:a16="http://schemas.microsoft.com/office/drawing/2014/main" id="{DEABB3D9-601B-422F-964A-C5F34B51DBAF}"/>
            </a:ext>
          </a:extLst>
        </xdr:cNvPr>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735" name="n_4mainValue【児童館】&#10;一人当たり面積">
          <a:extLst>
            <a:ext uri="{FF2B5EF4-FFF2-40B4-BE49-F238E27FC236}">
              <a16:creationId xmlns:a16="http://schemas.microsoft.com/office/drawing/2014/main" id="{6E8A35AE-9D62-404F-8C84-7DDAFAD4A91D}"/>
            </a:ext>
          </a:extLst>
        </xdr:cNvPr>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25D33687-947F-4A42-845A-52A20DD9673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B7D24BFE-FC98-4A51-B14B-919760258A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F71E0983-3331-4782-A6F6-AD98D4BFD3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ED04B9AF-E479-436C-8CEA-C9892C0213E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A2BFBED4-95EB-4584-95CB-7A4FAFE3383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2B94D4DE-5F42-4270-8F0F-D9449C00386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B301D2E0-F743-41C3-97E5-806A7E8B985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F6175FEC-09DC-4486-A769-0663F83BEC5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2EE4BD92-0101-4E19-B098-5217D27BCD6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4FE9D475-0844-46A9-919C-BC3F53A4E3A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4EE77C2E-5AD7-4548-95F3-1DC853F5A4E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555E3454-20E6-4337-B0D5-1C170C89F43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3EA03E59-4E24-4BF3-9EF4-F935285662F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8A25561A-75BC-408B-ABB8-1347E94E968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E49A2D1-09FC-4B34-8468-5FD4437B69E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BAF43A14-838A-4869-A2F0-DC3CFD053F8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B39B937A-C600-4718-B0B5-FDFABE38EEA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C7F81AFD-932A-4DF5-8E41-EFE3894E889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5A9C2A57-8A86-45B4-B280-D1D8C344499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EFA4FC39-5293-4A16-A4C0-A9C8BF6D2DE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DDEAD7F5-33C1-48A9-B490-D215243322C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BECF7041-2BB6-4A74-8B37-59912DAEA1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40D00068-E2F7-4E7E-98B3-C4CB44E8AF0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35B6E6DA-5A95-454D-A2C7-8C1E1D001C5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F44F4571-65BF-4AA4-A283-6947151D6027}"/>
            </a:ext>
          </a:extLst>
        </xdr:cNvPr>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EB979B05-401F-41E8-8646-4F12188DD4ED}"/>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05CB4299-6F4B-4E87-BF54-0B41E46AE88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a:extLst>
            <a:ext uri="{FF2B5EF4-FFF2-40B4-BE49-F238E27FC236}">
              <a16:creationId xmlns:a16="http://schemas.microsoft.com/office/drawing/2014/main" id="{B29E3240-F08B-4557-A141-9A886757F78B}"/>
            </a:ext>
          </a:extLst>
        </xdr:cNvPr>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a:extLst>
            <a:ext uri="{FF2B5EF4-FFF2-40B4-BE49-F238E27FC236}">
              <a16:creationId xmlns:a16="http://schemas.microsoft.com/office/drawing/2014/main" id="{03E7018B-0C89-4EE2-8913-3D8F0DED2A9A}"/>
            </a:ext>
          </a:extLst>
        </xdr:cNvPr>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765" name="【公民館】&#10;有形固定資産減価償却率平均値テキスト">
          <a:extLst>
            <a:ext uri="{FF2B5EF4-FFF2-40B4-BE49-F238E27FC236}">
              <a16:creationId xmlns:a16="http://schemas.microsoft.com/office/drawing/2014/main" id="{72AFE9E0-1856-4042-B55C-01DA4F628EEF}"/>
            </a:ext>
          </a:extLst>
        </xdr:cNvPr>
        <xdr:cNvSpPr txBox="1"/>
      </xdr:nvSpPr>
      <xdr:spPr>
        <a:xfrm>
          <a:off x="16357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a:extLst>
            <a:ext uri="{FF2B5EF4-FFF2-40B4-BE49-F238E27FC236}">
              <a16:creationId xmlns:a16="http://schemas.microsoft.com/office/drawing/2014/main" id="{8BCAFE71-9BA8-403E-B68E-072D6F903050}"/>
            </a:ext>
          </a:extLst>
        </xdr:cNvPr>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a:extLst>
            <a:ext uri="{FF2B5EF4-FFF2-40B4-BE49-F238E27FC236}">
              <a16:creationId xmlns:a16="http://schemas.microsoft.com/office/drawing/2014/main" id="{391033BE-E1EB-4721-A93A-A40164A583D2}"/>
            </a:ext>
          </a:extLst>
        </xdr:cNvPr>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a:extLst>
            <a:ext uri="{FF2B5EF4-FFF2-40B4-BE49-F238E27FC236}">
              <a16:creationId xmlns:a16="http://schemas.microsoft.com/office/drawing/2014/main" id="{4CDC58EB-9F97-41A8-BC96-5ED9F77A073F}"/>
            </a:ext>
          </a:extLst>
        </xdr:cNvPr>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a:extLst>
            <a:ext uri="{FF2B5EF4-FFF2-40B4-BE49-F238E27FC236}">
              <a16:creationId xmlns:a16="http://schemas.microsoft.com/office/drawing/2014/main" id="{2E089796-0109-4301-98BA-4C058F0D061E}"/>
            </a:ext>
          </a:extLst>
        </xdr:cNvPr>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a:extLst>
            <a:ext uri="{FF2B5EF4-FFF2-40B4-BE49-F238E27FC236}">
              <a16:creationId xmlns:a16="http://schemas.microsoft.com/office/drawing/2014/main" id="{577B371C-BAAA-47F9-A6C8-BB5B9A0BC719}"/>
            </a:ext>
          </a:extLst>
        </xdr:cNvPr>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1DCB2750-A174-4DD7-B2ED-863F29C52EB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1458B21F-A3D1-4112-9BCC-C58E96F1741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9E5B3061-E65A-48BE-9849-D5BE84CD3A6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DCA98C1E-C109-4DC4-BB29-BAB7B3D06FB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E52A698C-9FF2-4134-AC4E-6C48D3DB673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776" name="楕円 775">
          <a:extLst>
            <a:ext uri="{FF2B5EF4-FFF2-40B4-BE49-F238E27FC236}">
              <a16:creationId xmlns:a16="http://schemas.microsoft.com/office/drawing/2014/main" id="{EDFFF255-8CFE-4B87-8126-21D8A92E8EEA}"/>
            </a:ext>
          </a:extLst>
        </xdr:cNvPr>
        <xdr:cNvSpPr/>
      </xdr:nvSpPr>
      <xdr:spPr>
        <a:xfrm>
          <a:off x="16268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20972</xdr:rowOff>
    </xdr:from>
    <xdr:ext cx="405111" cy="259045"/>
    <xdr:sp macro="" textlink="">
      <xdr:nvSpPr>
        <xdr:cNvPr id="777" name="【公民館】&#10;有形固定資産減価償却率該当値テキスト">
          <a:extLst>
            <a:ext uri="{FF2B5EF4-FFF2-40B4-BE49-F238E27FC236}">
              <a16:creationId xmlns:a16="http://schemas.microsoft.com/office/drawing/2014/main" id="{78A72FA2-AD3A-4C5A-96A2-F7B693776F80}"/>
            </a:ext>
          </a:extLst>
        </xdr:cNvPr>
        <xdr:cNvSpPr txBox="1"/>
      </xdr:nvSpPr>
      <xdr:spPr>
        <a:xfrm>
          <a:off x="16357600"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12064</xdr:rowOff>
    </xdr:from>
    <xdr:to>
      <xdr:col>81</xdr:col>
      <xdr:colOff>101600</xdr:colOff>
      <xdr:row>105</xdr:row>
      <xdr:rowOff>113664</xdr:rowOff>
    </xdr:to>
    <xdr:sp macro="" textlink="">
      <xdr:nvSpPr>
        <xdr:cNvPr id="778" name="楕円 777">
          <a:extLst>
            <a:ext uri="{FF2B5EF4-FFF2-40B4-BE49-F238E27FC236}">
              <a16:creationId xmlns:a16="http://schemas.microsoft.com/office/drawing/2014/main" id="{CCAD5BB6-5B26-47EA-8C9F-60AD05820CDC}"/>
            </a:ext>
          </a:extLst>
        </xdr:cNvPr>
        <xdr:cNvSpPr/>
      </xdr:nvSpPr>
      <xdr:spPr>
        <a:xfrm>
          <a:off x="15430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62864</xdr:rowOff>
    </xdr:from>
    <xdr:to>
      <xdr:col>85</xdr:col>
      <xdr:colOff>127000</xdr:colOff>
      <xdr:row>105</xdr:row>
      <xdr:rowOff>93345</xdr:rowOff>
    </xdr:to>
    <xdr:cxnSp macro="">
      <xdr:nvCxnSpPr>
        <xdr:cNvPr id="779" name="直線コネクタ 778">
          <a:extLst>
            <a:ext uri="{FF2B5EF4-FFF2-40B4-BE49-F238E27FC236}">
              <a16:creationId xmlns:a16="http://schemas.microsoft.com/office/drawing/2014/main" id="{5BBEA157-4219-41A0-8B3A-F2F91C2647D2}"/>
            </a:ext>
          </a:extLst>
        </xdr:cNvPr>
        <xdr:cNvCxnSpPr/>
      </xdr:nvCxnSpPr>
      <xdr:spPr>
        <a:xfrm>
          <a:off x="15481300" y="1806511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780" name="楕円 779">
          <a:extLst>
            <a:ext uri="{FF2B5EF4-FFF2-40B4-BE49-F238E27FC236}">
              <a16:creationId xmlns:a16="http://schemas.microsoft.com/office/drawing/2014/main" id="{6ACD5D9B-0562-4452-AF47-6032AD2086F7}"/>
            </a:ext>
          </a:extLst>
        </xdr:cNvPr>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30480</xdr:rowOff>
    </xdr:from>
    <xdr:to>
      <xdr:col>81</xdr:col>
      <xdr:colOff>50800</xdr:colOff>
      <xdr:row>105</xdr:row>
      <xdr:rowOff>62864</xdr:rowOff>
    </xdr:to>
    <xdr:cxnSp macro="">
      <xdr:nvCxnSpPr>
        <xdr:cNvPr id="781" name="直線コネクタ 780">
          <a:extLst>
            <a:ext uri="{FF2B5EF4-FFF2-40B4-BE49-F238E27FC236}">
              <a16:creationId xmlns:a16="http://schemas.microsoft.com/office/drawing/2014/main" id="{40FC87FC-AFD2-4ACC-9550-31FD749A394A}"/>
            </a:ext>
          </a:extLst>
        </xdr:cNvPr>
        <xdr:cNvCxnSpPr/>
      </xdr:nvCxnSpPr>
      <xdr:spPr>
        <a:xfrm>
          <a:off x="14592300" y="180327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122555</xdr:rowOff>
    </xdr:from>
    <xdr:to>
      <xdr:col>72</xdr:col>
      <xdr:colOff>38100</xdr:colOff>
      <xdr:row>105</xdr:row>
      <xdr:rowOff>52705</xdr:rowOff>
    </xdr:to>
    <xdr:sp macro="" textlink="">
      <xdr:nvSpPr>
        <xdr:cNvPr id="782" name="楕円 781">
          <a:extLst>
            <a:ext uri="{FF2B5EF4-FFF2-40B4-BE49-F238E27FC236}">
              <a16:creationId xmlns:a16="http://schemas.microsoft.com/office/drawing/2014/main" id="{43E279A5-47A6-4941-AAA6-47A2C1F1A8CF}"/>
            </a:ext>
          </a:extLst>
        </xdr:cNvPr>
        <xdr:cNvSpPr/>
      </xdr:nvSpPr>
      <xdr:spPr>
        <a:xfrm>
          <a:off x="13652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xdr:rowOff>
    </xdr:from>
    <xdr:to>
      <xdr:col>76</xdr:col>
      <xdr:colOff>114300</xdr:colOff>
      <xdr:row>105</xdr:row>
      <xdr:rowOff>30480</xdr:rowOff>
    </xdr:to>
    <xdr:cxnSp macro="">
      <xdr:nvCxnSpPr>
        <xdr:cNvPr id="783" name="直線コネクタ 782">
          <a:extLst>
            <a:ext uri="{FF2B5EF4-FFF2-40B4-BE49-F238E27FC236}">
              <a16:creationId xmlns:a16="http://schemas.microsoft.com/office/drawing/2014/main" id="{49CE400D-DB7C-41F9-A2DA-99C4A49A799D}"/>
            </a:ext>
          </a:extLst>
        </xdr:cNvPr>
        <xdr:cNvCxnSpPr/>
      </xdr:nvCxnSpPr>
      <xdr:spPr>
        <a:xfrm>
          <a:off x="13703300" y="18004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88264</xdr:rowOff>
    </xdr:from>
    <xdr:to>
      <xdr:col>67</xdr:col>
      <xdr:colOff>101600</xdr:colOff>
      <xdr:row>105</xdr:row>
      <xdr:rowOff>18414</xdr:rowOff>
    </xdr:to>
    <xdr:sp macro="" textlink="">
      <xdr:nvSpPr>
        <xdr:cNvPr id="784" name="楕円 783">
          <a:extLst>
            <a:ext uri="{FF2B5EF4-FFF2-40B4-BE49-F238E27FC236}">
              <a16:creationId xmlns:a16="http://schemas.microsoft.com/office/drawing/2014/main" id="{CC508BAA-2ADF-4785-8538-C4530F5269E0}"/>
            </a:ext>
          </a:extLst>
        </xdr:cNvPr>
        <xdr:cNvSpPr/>
      </xdr:nvSpPr>
      <xdr:spPr>
        <a:xfrm>
          <a:off x="12763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139064</xdr:rowOff>
    </xdr:from>
    <xdr:to>
      <xdr:col>71</xdr:col>
      <xdr:colOff>177800</xdr:colOff>
      <xdr:row>105</xdr:row>
      <xdr:rowOff>1905</xdr:rowOff>
    </xdr:to>
    <xdr:cxnSp macro="">
      <xdr:nvCxnSpPr>
        <xdr:cNvPr id="785" name="直線コネクタ 784">
          <a:extLst>
            <a:ext uri="{FF2B5EF4-FFF2-40B4-BE49-F238E27FC236}">
              <a16:creationId xmlns:a16="http://schemas.microsoft.com/office/drawing/2014/main" id="{C14B52AC-AEC8-4D34-8892-42764C667A21}"/>
            </a:ext>
          </a:extLst>
        </xdr:cNvPr>
        <xdr:cNvCxnSpPr/>
      </xdr:nvCxnSpPr>
      <xdr:spPr>
        <a:xfrm>
          <a:off x="12814300" y="17969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786" name="n_1aveValue【公民館】&#10;有形固定資産減価償却率">
          <a:extLst>
            <a:ext uri="{FF2B5EF4-FFF2-40B4-BE49-F238E27FC236}">
              <a16:creationId xmlns:a16="http://schemas.microsoft.com/office/drawing/2014/main" id="{01229782-9955-4563-A9F5-9A9B751CD3D9}"/>
            </a:ext>
          </a:extLst>
        </xdr:cNvPr>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787" name="n_2aveValue【公民館】&#10;有形固定資産減価償却率">
          <a:extLst>
            <a:ext uri="{FF2B5EF4-FFF2-40B4-BE49-F238E27FC236}">
              <a16:creationId xmlns:a16="http://schemas.microsoft.com/office/drawing/2014/main" id="{77EE8E0F-E8A6-4ABB-A95F-F9C99A10237B}"/>
            </a:ext>
          </a:extLst>
        </xdr:cNvPr>
        <xdr:cNvSpPr txBox="1"/>
      </xdr:nvSpPr>
      <xdr:spPr>
        <a:xfrm>
          <a:off x="143897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788" name="n_3aveValue【公民館】&#10;有形固定資産減価償却率">
          <a:extLst>
            <a:ext uri="{FF2B5EF4-FFF2-40B4-BE49-F238E27FC236}">
              <a16:creationId xmlns:a16="http://schemas.microsoft.com/office/drawing/2014/main" id="{AA7C5F83-2CFD-4C6F-B45B-134E26250CAC}"/>
            </a:ext>
          </a:extLst>
        </xdr:cNvPr>
        <xdr:cNvSpPr txBox="1"/>
      </xdr:nvSpPr>
      <xdr:spPr>
        <a:xfrm>
          <a:off x="13500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789" name="n_4aveValue【公民館】&#10;有形固定資産減価償却率">
          <a:extLst>
            <a:ext uri="{FF2B5EF4-FFF2-40B4-BE49-F238E27FC236}">
              <a16:creationId xmlns:a16="http://schemas.microsoft.com/office/drawing/2014/main" id="{38EBB91F-BD9A-4882-8524-D1F304AE1AFA}"/>
            </a:ext>
          </a:extLst>
        </xdr:cNvPr>
        <xdr:cNvSpPr txBox="1"/>
      </xdr:nvSpPr>
      <xdr:spPr>
        <a:xfrm>
          <a:off x="12611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104791</xdr:rowOff>
    </xdr:from>
    <xdr:ext cx="405111" cy="259045"/>
    <xdr:sp macro="" textlink="">
      <xdr:nvSpPr>
        <xdr:cNvPr id="790" name="n_1mainValue【公民館】&#10;有形固定資産減価償却率">
          <a:extLst>
            <a:ext uri="{FF2B5EF4-FFF2-40B4-BE49-F238E27FC236}">
              <a16:creationId xmlns:a16="http://schemas.microsoft.com/office/drawing/2014/main" id="{5BD10361-4BFE-4643-B192-7B8D4886BD58}"/>
            </a:ext>
          </a:extLst>
        </xdr:cNvPr>
        <xdr:cNvSpPr txBox="1"/>
      </xdr:nvSpPr>
      <xdr:spPr>
        <a:xfrm>
          <a:off x="152660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791" name="n_2mainValue【公民館】&#10;有形固定資産減価償却率">
          <a:extLst>
            <a:ext uri="{FF2B5EF4-FFF2-40B4-BE49-F238E27FC236}">
              <a16:creationId xmlns:a16="http://schemas.microsoft.com/office/drawing/2014/main" id="{30049E15-EA88-4499-AD25-A0B514821D5D}"/>
            </a:ext>
          </a:extLst>
        </xdr:cNvPr>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43832</xdr:rowOff>
    </xdr:from>
    <xdr:ext cx="405111" cy="259045"/>
    <xdr:sp macro="" textlink="">
      <xdr:nvSpPr>
        <xdr:cNvPr id="792" name="n_3mainValue【公民館】&#10;有形固定資産減価償却率">
          <a:extLst>
            <a:ext uri="{FF2B5EF4-FFF2-40B4-BE49-F238E27FC236}">
              <a16:creationId xmlns:a16="http://schemas.microsoft.com/office/drawing/2014/main" id="{397090DE-72C3-4F60-B86D-4C57DE5CB01D}"/>
            </a:ext>
          </a:extLst>
        </xdr:cNvPr>
        <xdr:cNvSpPr txBox="1"/>
      </xdr:nvSpPr>
      <xdr:spPr>
        <a:xfrm>
          <a:off x="13500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9541</xdr:rowOff>
    </xdr:from>
    <xdr:ext cx="405111" cy="259045"/>
    <xdr:sp macro="" textlink="">
      <xdr:nvSpPr>
        <xdr:cNvPr id="793" name="n_4mainValue【公民館】&#10;有形固定資産減価償却率">
          <a:extLst>
            <a:ext uri="{FF2B5EF4-FFF2-40B4-BE49-F238E27FC236}">
              <a16:creationId xmlns:a16="http://schemas.microsoft.com/office/drawing/2014/main" id="{06F6CB14-4528-4694-A124-2B025A4F0754}"/>
            </a:ext>
          </a:extLst>
        </xdr:cNvPr>
        <xdr:cNvSpPr txBox="1"/>
      </xdr:nvSpPr>
      <xdr:spPr>
        <a:xfrm>
          <a:off x="126117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3EFBFFF-FCF1-4944-AE2A-1C442B09641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26349A2C-01E5-42D7-BE27-3FB9A72A03A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E32709D1-C54A-4E36-AEE6-DB515F84C40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4BB4268E-818B-4EA2-A364-12224CBD5FF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F8F6D5E2-EEDD-48AA-8F2E-0EFBF09DE0F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76FE5303-FFCC-4680-A598-408CE899527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590B2093-EEB4-4AF0-97C3-BF734FB4B8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64499943-0BE2-4176-9715-C3C1AB0341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B33E7D5F-0329-4533-ABA7-2C828EC7133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BA09EE5C-3C16-4429-9B9B-BFE68583F93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4559B81E-4B62-4A20-A874-6E2715DD9B1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8BE013CF-8DB1-45B3-8862-B57F682CAE1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3F68FDEF-999B-4718-964D-2971166CD59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54213A32-10E3-48FF-803F-A07DDAF1165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E44BB6E7-80D6-4143-80D2-84EC12BF113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a:extLst>
            <a:ext uri="{FF2B5EF4-FFF2-40B4-BE49-F238E27FC236}">
              <a16:creationId xmlns:a16="http://schemas.microsoft.com/office/drawing/2014/main" id="{858E7AE6-AAD7-48A3-880C-CED4241829D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CE1A7647-746E-41F6-B392-E97836E6D7C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a:extLst>
            <a:ext uri="{FF2B5EF4-FFF2-40B4-BE49-F238E27FC236}">
              <a16:creationId xmlns:a16="http://schemas.microsoft.com/office/drawing/2014/main" id="{1C205327-FB31-4CA1-BE53-BB6BE257942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B98E2A76-46AF-4271-AD99-1AD6AA258F1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a:extLst>
            <a:ext uri="{FF2B5EF4-FFF2-40B4-BE49-F238E27FC236}">
              <a16:creationId xmlns:a16="http://schemas.microsoft.com/office/drawing/2014/main" id="{379E58BC-2CB6-45DE-8480-5E7955CA0F1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959CF02D-3F17-4B35-A227-E4330252079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45FFA022-463C-4CD1-87BF-90B07ED9598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E7B94375-24C8-433C-ACD4-20C99F34039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a:extLst>
            <a:ext uri="{FF2B5EF4-FFF2-40B4-BE49-F238E27FC236}">
              <a16:creationId xmlns:a16="http://schemas.microsoft.com/office/drawing/2014/main" id="{AE92C1C2-552B-4304-B377-50C19CBA9098}"/>
            </a:ext>
          </a:extLst>
        </xdr:cNvPr>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a:extLst>
            <a:ext uri="{FF2B5EF4-FFF2-40B4-BE49-F238E27FC236}">
              <a16:creationId xmlns:a16="http://schemas.microsoft.com/office/drawing/2014/main" id="{3D45F71E-8D91-487C-9175-B6BB61B83BE6}"/>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a:extLst>
            <a:ext uri="{FF2B5EF4-FFF2-40B4-BE49-F238E27FC236}">
              <a16:creationId xmlns:a16="http://schemas.microsoft.com/office/drawing/2014/main" id="{47630F54-7443-4476-BA04-BE655ABCF686}"/>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a:extLst>
            <a:ext uri="{FF2B5EF4-FFF2-40B4-BE49-F238E27FC236}">
              <a16:creationId xmlns:a16="http://schemas.microsoft.com/office/drawing/2014/main" id="{1C87DA19-E1E0-402F-ACCD-C4F804B6CF8D}"/>
            </a:ext>
          </a:extLst>
        </xdr:cNvPr>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a:extLst>
            <a:ext uri="{FF2B5EF4-FFF2-40B4-BE49-F238E27FC236}">
              <a16:creationId xmlns:a16="http://schemas.microsoft.com/office/drawing/2014/main" id="{B9271DAF-F507-4B89-A260-1028FC35F397}"/>
            </a:ext>
          </a:extLst>
        </xdr:cNvPr>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2" name="【公民館】&#10;一人当たり面積平均値テキスト">
          <a:extLst>
            <a:ext uri="{FF2B5EF4-FFF2-40B4-BE49-F238E27FC236}">
              <a16:creationId xmlns:a16="http://schemas.microsoft.com/office/drawing/2014/main" id="{F65317CE-F1C5-4607-9057-EF83AD144615}"/>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a:extLst>
            <a:ext uri="{FF2B5EF4-FFF2-40B4-BE49-F238E27FC236}">
              <a16:creationId xmlns:a16="http://schemas.microsoft.com/office/drawing/2014/main" id="{34971746-B7A5-4673-8482-2349EA13F229}"/>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a:extLst>
            <a:ext uri="{FF2B5EF4-FFF2-40B4-BE49-F238E27FC236}">
              <a16:creationId xmlns:a16="http://schemas.microsoft.com/office/drawing/2014/main" id="{EF6A2770-500F-4E02-8FEC-EF24F2F212FB}"/>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a:extLst>
            <a:ext uri="{FF2B5EF4-FFF2-40B4-BE49-F238E27FC236}">
              <a16:creationId xmlns:a16="http://schemas.microsoft.com/office/drawing/2014/main" id="{C63CCE4A-5641-4181-8687-46CBB983728B}"/>
            </a:ext>
          </a:extLst>
        </xdr:cNvPr>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a:extLst>
            <a:ext uri="{FF2B5EF4-FFF2-40B4-BE49-F238E27FC236}">
              <a16:creationId xmlns:a16="http://schemas.microsoft.com/office/drawing/2014/main" id="{A65DD1E5-AE19-49B7-A56B-0DC0E7E3B0BA}"/>
            </a:ext>
          </a:extLst>
        </xdr:cNvPr>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a:extLst>
            <a:ext uri="{FF2B5EF4-FFF2-40B4-BE49-F238E27FC236}">
              <a16:creationId xmlns:a16="http://schemas.microsoft.com/office/drawing/2014/main" id="{8A53F257-8677-41BF-86E6-2CC4E7BB70E8}"/>
            </a:ext>
          </a:extLst>
        </xdr:cNvPr>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EF0C6724-42A1-45D2-9FE4-E65F30CF22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8601273A-AE48-4AA3-A926-D2A433EE9E1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1E7099C-6AD4-42DE-ABD2-C73DC332686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53FF809-0F8B-4135-BE12-C5D47F7C27C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0E30243-30A9-414E-AD2D-9CEA07C15FD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33" name="楕円 832">
          <a:extLst>
            <a:ext uri="{FF2B5EF4-FFF2-40B4-BE49-F238E27FC236}">
              <a16:creationId xmlns:a16="http://schemas.microsoft.com/office/drawing/2014/main" id="{7B51D2B9-956B-4E79-93FF-1C1D206E96CC}"/>
            </a:ext>
          </a:extLst>
        </xdr:cNvPr>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834" name="【公民館】&#10;一人当たり面積該当値テキスト">
          <a:extLst>
            <a:ext uri="{FF2B5EF4-FFF2-40B4-BE49-F238E27FC236}">
              <a16:creationId xmlns:a16="http://schemas.microsoft.com/office/drawing/2014/main" id="{378BDA6C-56BC-4A66-B71B-38D03A630C6A}"/>
            </a:ext>
          </a:extLst>
        </xdr:cNvPr>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35" name="楕円 834">
          <a:extLst>
            <a:ext uri="{FF2B5EF4-FFF2-40B4-BE49-F238E27FC236}">
              <a16:creationId xmlns:a16="http://schemas.microsoft.com/office/drawing/2014/main" id="{B3C4A1C5-DBCC-45E6-9DC0-AD2BB8C21C70}"/>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19050</xdr:rowOff>
    </xdr:to>
    <xdr:cxnSp macro="">
      <xdr:nvCxnSpPr>
        <xdr:cNvPr id="836" name="直線コネクタ 835">
          <a:extLst>
            <a:ext uri="{FF2B5EF4-FFF2-40B4-BE49-F238E27FC236}">
              <a16:creationId xmlns:a16="http://schemas.microsoft.com/office/drawing/2014/main" id="{FD5A048B-F746-4A7D-98A9-1FBA9CC9E170}"/>
            </a:ext>
          </a:extLst>
        </xdr:cNvPr>
        <xdr:cNvCxnSpPr/>
      </xdr:nvCxnSpPr>
      <xdr:spPr>
        <a:xfrm>
          <a:off x="21323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37" name="楕円 836">
          <a:extLst>
            <a:ext uri="{FF2B5EF4-FFF2-40B4-BE49-F238E27FC236}">
              <a16:creationId xmlns:a16="http://schemas.microsoft.com/office/drawing/2014/main" id="{C8D35E2D-F9BD-4793-8843-462BBF177E99}"/>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19050</xdr:rowOff>
    </xdr:to>
    <xdr:cxnSp macro="">
      <xdr:nvCxnSpPr>
        <xdr:cNvPr id="838" name="直線コネクタ 837">
          <a:extLst>
            <a:ext uri="{FF2B5EF4-FFF2-40B4-BE49-F238E27FC236}">
              <a16:creationId xmlns:a16="http://schemas.microsoft.com/office/drawing/2014/main" id="{BFDF73C0-35FD-440D-88B1-07CF0DA3FB80}"/>
            </a:ext>
          </a:extLst>
        </xdr:cNvPr>
        <xdr:cNvCxnSpPr/>
      </xdr:nvCxnSpPr>
      <xdr:spPr>
        <a:xfrm>
          <a:off x="20434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39" name="楕円 838">
          <a:extLst>
            <a:ext uri="{FF2B5EF4-FFF2-40B4-BE49-F238E27FC236}">
              <a16:creationId xmlns:a16="http://schemas.microsoft.com/office/drawing/2014/main" id="{6ECA09B2-60B3-4B6A-A33E-060178D2E7B8}"/>
            </a:ext>
          </a:extLst>
        </xdr:cNvPr>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19050</xdr:rowOff>
    </xdr:to>
    <xdr:cxnSp macro="">
      <xdr:nvCxnSpPr>
        <xdr:cNvPr id="840" name="直線コネクタ 839">
          <a:extLst>
            <a:ext uri="{FF2B5EF4-FFF2-40B4-BE49-F238E27FC236}">
              <a16:creationId xmlns:a16="http://schemas.microsoft.com/office/drawing/2014/main" id="{9FA8479C-8AC5-41E5-95D6-8BE49C8043AC}"/>
            </a:ext>
          </a:extLst>
        </xdr:cNvPr>
        <xdr:cNvCxnSpPr/>
      </xdr:nvCxnSpPr>
      <xdr:spPr>
        <a:xfrm>
          <a:off x="19545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841" name="楕円 840">
          <a:extLst>
            <a:ext uri="{FF2B5EF4-FFF2-40B4-BE49-F238E27FC236}">
              <a16:creationId xmlns:a16="http://schemas.microsoft.com/office/drawing/2014/main" id="{942F5B9A-DA41-4AA1-8F0D-3B27C0D2C3E2}"/>
            </a:ext>
          </a:extLst>
        </xdr:cNvPr>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19050</xdr:rowOff>
    </xdr:to>
    <xdr:cxnSp macro="">
      <xdr:nvCxnSpPr>
        <xdr:cNvPr id="842" name="直線コネクタ 841">
          <a:extLst>
            <a:ext uri="{FF2B5EF4-FFF2-40B4-BE49-F238E27FC236}">
              <a16:creationId xmlns:a16="http://schemas.microsoft.com/office/drawing/2014/main" id="{85D3D9CC-7E80-443C-A8A4-41D7D171093F}"/>
            </a:ext>
          </a:extLst>
        </xdr:cNvPr>
        <xdr:cNvCxnSpPr/>
      </xdr:nvCxnSpPr>
      <xdr:spPr>
        <a:xfrm>
          <a:off x="18656300" y="1836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43" name="n_1aveValue【公民館】&#10;一人当たり面積">
          <a:extLst>
            <a:ext uri="{FF2B5EF4-FFF2-40B4-BE49-F238E27FC236}">
              <a16:creationId xmlns:a16="http://schemas.microsoft.com/office/drawing/2014/main" id="{C0DCD440-BFC0-4563-9FC5-28EE41A2BFF7}"/>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44" name="n_2aveValue【公民館】&#10;一人当たり面積">
          <a:extLst>
            <a:ext uri="{FF2B5EF4-FFF2-40B4-BE49-F238E27FC236}">
              <a16:creationId xmlns:a16="http://schemas.microsoft.com/office/drawing/2014/main" id="{BA7549DD-F7C3-4928-89CB-FA29BDDBD724}"/>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845" name="n_3aveValue【公民館】&#10;一人当たり面積">
          <a:extLst>
            <a:ext uri="{FF2B5EF4-FFF2-40B4-BE49-F238E27FC236}">
              <a16:creationId xmlns:a16="http://schemas.microsoft.com/office/drawing/2014/main" id="{8A80AEE7-EC41-4978-A253-37D993BDF26B}"/>
            </a:ext>
          </a:extLst>
        </xdr:cNvPr>
        <xdr:cNvSpPr txBox="1"/>
      </xdr:nvSpPr>
      <xdr:spPr>
        <a:xfrm>
          <a:off x="19310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846" name="n_4aveValue【公民館】&#10;一人当たり面積">
          <a:extLst>
            <a:ext uri="{FF2B5EF4-FFF2-40B4-BE49-F238E27FC236}">
              <a16:creationId xmlns:a16="http://schemas.microsoft.com/office/drawing/2014/main" id="{34D93325-31D1-4F73-9D98-17400DB0583E}"/>
            </a:ext>
          </a:extLst>
        </xdr:cNvPr>
        <xdr:cNvSpPr txBox="1"/>
      </xdr:nvSpPr>
      <xdr:spPr>
        <a:xfrm>
          <a:off x="18421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847" name="n_1mainValue【公民館】&#10;一人当たり面積">
          <a:extLst>
            <a:ext uri="{FF2B5EF4-FFF2-40B4-BE49-F238E27FC236}">
              <a16:creationId xmlns:a16="http://schemas.microsoft.com/office/drawing/2014/main" id="{0A270479-78DA-40C7-A247-9660ACC92CF3}"/>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60977</xdr:rowOff>
    </xdr:from>
    <xdr:ext cx="469744" cy="259045"/>
    <xdr:sp macro="" textlink="">
      <xdr:nvSpPr>
        <xdr:cNvPr id="848" name="n_2mainValue【公民館】&#10;一人当たり面積">
          <a:extLst>
            <a:ext uri="{FF2B5EF4-FFF2-40B4-BE49-F238E27FC236}">
              <a16:creationId xmlns:a16="http://schemas.microsoft.com/office/drawing/2014/main" id="{6135546A-DBE2-40EB-BEF9-AA9D8D5CCB70}"/>
            </a:ext>
          </a:extLst>
        </xdr:cNvPr>
        <xdr:cNvSpPr txBox="1"/>
      </xdr:nvSpPr>
      <xdr:spPr>
        <a:xfrm>
          <a:off x="20199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849" name="n_3mainValue【公民館】&#10;一人当たり面積">
          <a:extLst>
            <a:ext uri="{FF2B5EF4-FFF2-40B4-BE49-F238E27FC236}">
              <a16:creationId xmlns:a16="http://schemas.microsoft.com/office/drawing/2014/main" id="{FF67E056-D16E-4A75-BBF0-D99D9B34348E}"/>
            </a:ext>
          </a:extLst>
        </xdr:cNvPr>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60977</xdr:rowOff>
    </xdr:from>
    <xdr:ext cx="469744" cy="259045"/>
    <xdr:sp macro="" textlink="">
      <xdr:nvSpPr>
        <xdr:cNvPr id="850" name="n_4mainValue【公民館】&#10;一人当たり面積">
          <a:extLst>
            <a:ext uri="{FF2B5EF4-FFF2-40B4-BE49-F238E27FC236}">
              <a16:creationId xmlns:a16="http://schemas.microsoft.com/office/drawing/2014/main" id="{D424DE87-5AF9-4850-B18D-3F4F174E1D82}"/>
            </a:ext>
          </a:extLst>
        </xdr:cNvPr>
        <xdr:cNvSpPr txBox="1"/>
      </xdr:nvSpPr>
      <xdr:spPr>
        <a:xfrm>
          <a:off x="18421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B91F464C-9AF9-41BE-ADD5-5CD1E6E0331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53199B6-A89A-4F76-A1B3-CA9B251EAE0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6CB27E2-1708-43C2-9D76-12AA9704350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認定こども園・幼稚園・保育所、学校施設、公営住宅、児童館、公民館であり、低くなっている施設は、橋りょう・トンネルである。ほとんどの施設で類似団体よりも老朽化が進んでいることから、公共施設等総合管理計画や個別施設計画などを踏まえ、施設の集約化・複合化なども含めて検討することにより、継続的な老朽化対策に取り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73EDFD4-EBD1-4F65-BEF2-5E85D8EC5C7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2499E2-ED93-4AB2-898B-C54592CB25C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85085DF-89C7-4400-BDBE-7A00F8B62C7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8170F5E-A47F-49C6-8FDD-E2982DAF013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FE1312-7894-4886-8ADA-8C7BB0DB1C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246F6D8-BD1F-4A49-A0B0-92D123A4D89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75D89C1-4AAA-43D0-B9A4-FB9B0824D2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A8BE12F-5B7F-4B77-8B73-698E2F1AF0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AE831DD-7730-4B32-A293-A782A29AAAD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C1E028-46D8-45FB-A3E6-38E3837D4E6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353,235
344,415
109.13
133,592,397
125,854,141
7,675,261
69,162,366
96,523,995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091B5F-4744-44DE-B5D1-3C6A02E0DA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F4E469-F4DB-404B-AC6D-2ADB27DCDB5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E50C2F5-11C6-4B58-8E9F-28BDE9E9DF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07D58AE-DD34-49C1-A1C1-B4BC361CCF7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721924F-707D-4C94-AD53-4E41D2E9B86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7514637-D721-403D-A6D7-368D9F59213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8C82653-54D2-4035-90C3-A8DEB3573E2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5637A4E-FF70-4CA5-A1FE-80056D6325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5BA2C44-29FF-4792-BF83-D293E0855C3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D7D6DF-C055-4092-859A-9088E9499D1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C52D2E-6420-4E6C-8BF5-C8B6C03F39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ECD218B-B1E4-46C4-8CDA-99B6F8DEA26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06ADE58-6765-4F73-B0FE-DC4F203ECA7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500338-3AB5-4461-940B-15E3A6B041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5C2FCD-1C36-45A4-89DB-1EA9D48E46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C02BF09-DE4D-4A51-A12C-595DC7473DE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759D0E6-3B15-4369-A72E-13553B3011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B15A1BD-EE68-4AA3-9D68-9249F896638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F96091E-B64F-4A74-8ED8-DF56432A0E5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E0974EA-EDD9-427A-94E1-BF27C5F4B4F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A1BDB97-26AD-4BDD-B584-401221D478E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1B2B300-CBCB-4908-92E7-C1ECC1EA69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622B7F-E8CD-49EF-A0C7-7C0823A0F23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3C371A2-1112-4619-8B72-1A6D79CFBE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C6C3C67-E037-4345-ACAA-DEAF8C095C7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EF05066-A9FD-4A13-AC71-3D5B3795183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F911E44-4154-4464-8FA5-8E6E61E3C4C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7992053-CF5F-4E7A-AEE1-441139B6AA9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7088DC8-9ABF-41A6-A224-7E2E272C167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90640ED-F675-4096-B2C5-1A6F83BF3E7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9F5452-3AC3-4028-8BDA-B226FB6C96C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C07A3B0-5AAE-4A9C-8A02-3D58131A16D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216AA24-1380-4014-98CA-376E4C8857E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D84AB55-898B-4443-A837-D7E769123746}"/>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8049546-CD0C-45AD-93C0-4A0FF6744EF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258AAC7-F6F5-456E-A016-CF28C7C9452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FFBA56F-ADA4-4DB5-BEF0-F41BA8237F6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095D94E-5B41-41D0-8FE8-386B65B2457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52B04D2-FC90-414F-8ACD-F343DDAA037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B0691893-4F85-4F5D-9786-E6553CF6F5F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17D56B8-51D5-4C23-8575-73546C5E0C7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1FBCF45-C899-43D4-BE25-08D9D33C7A9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AC5E595-ACCA-42B2-8A24-8D471543865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8669553-8BD1-41D8-A149-B58816E92A9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3C6B7CC-962E-4C21-9D6A-2BB8315FA3F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97F53FB-4760-4C1C-9AE5-064D9D4FDC07}"/>
            </a:ext>
          </a:extLst>
        </xdr:cNvPr>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a:extLst>
            <a:ext uri="{FF2B5EF4-FFF2-40B4-BE49-F238E27FC236}">
              <a16:creationId xmlns:a16="http://schemas.microsoft.com/office/drawing/2014/main" id="{544CB32E-ADC1-4EC2-8488-ED2F1BFC262C}"/>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BC2E7865-C465-46C9-948B-494AF631ACEE}"/>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6B7ACD00-DC66-4470-9B57-B889AA087D34}"/>
            </a:ext>
          </a:extLst>
        </xdr:cNvPr>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a:extLst>
            <a:ext uri="{FF2B5EF4-FFF2-40B4-BE49-F238E27FC236}">
              <a16:creationId xmlns:a16="http://schemas.microsoft.com/office/drawing/2014/main" id="{35FB0591-ACE7-4466-BE22-E94286AA537B}"/>
            </a:ext>
          </a:extLst>
        </xdr:cNvPr>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a:extLst>
            <a:ext uri="{FF2B5EF4-FFF2-40B4-BE49-F238E27FC236}">
              <a16:creationId xmlns:a16="http://schemas.microsoft.com/office/drawing/2014/main" id="{760B5B6D-6CA3-4C3A-92A1-A3F4ED44616A}"/>
            </a:ext>
          </a:extLst>
        </xdr:cNvPr>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a:extLst>
            <a:ext uri="{FF2B5EF4-FFF2-40B4-BE49-F238E27FC236}">
              <a16:creationId xmlns:a16="http://schemas.microsoft.com/office/drawing/2014/main" id="{F057CA8B-84DB-4D62-9941-6D2663DEF745}"/>
            </a:ext>
          </a:extLst>
        </xdr:cNvPr>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696A8249-4A7E-457D-85B9-34020CA56EC5}"/>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a:extLst>
            <a:ext uri="{FF2B5EF4-FFF2-40B4-BE49-F238E27FC236}">
              <a16:creationId xmlns:a16="http://schemas.microsoft.com/office/drawing/2014/main" id="{066CE125-F2E9-4827-9B43-D6D23F702AE7}"/>
            </a:ext>
          </a:extLst>
        </xdr:cNvPr>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a:extLst>
            <a:ext uri="{FF2B5EF4-FFF2-40B4-BE49-F238E27FC236}">
              <a16:creationId xmlns:a16="http://schemas.microsoft.com/office/drawing/2014/main" id="{BF1061B8-ADA1-40FA-9F94-058AE2ADEA6E}"/>
            </a:ext>
          </a:extLst>
        </xdr:cNvPr>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a:extLst>
            <a:ext uri="{FF2B5EF4-FFF2-40B4-BE49-F238E27FC236}">
              <a16:creationId xmlns:a16="http://schemas.microsoft.com/office/drawing/2014/main" id="{D3A45587-C010-4B7C-B9E2-B6F535764A6D}"/>
            </a:ext>
          </a:extLst>
        </xdr:cNvPr>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ACE10F0-3AD9-4CA5-8E46-094045D76F9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BB1F03A-13E4-43B1-9456-693841E8874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5CC635D-6CB1-415E-AF47-D4EF3C4A36B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46157BD-C767-4E87-868D-90EF90BE234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74A8795-3E30-464E-B6B9-A7782B3F0BA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168275</xdr:rowOff>
    </xdr:from>
    <xdr:to>
      <xdr:col>24</xdr:col>
      <xdr:colOff>114300</xdr:colOff>
      <xdr:row>37</xdr:row>
      <xdr:rowOff>98425</xdr:rowOff>
    </xdr:to>
    <xdr:sp macro="" textlink="">
      <xdr:nvSpPr>
        <xdr:cNvPr id="73" name="楕円 72">
          <a:extLst>
            <a:ext uri="{FF2B5EF4-FFF2-40B4-BE49-F238E27FC236}">
              <a16:creationId xmlns:a16="http://schemas.microsoft.com/office/drawing/2014/main" id="{74D19E13-C681-4800-8B16-1EAD3E1740FD}"/>
            </a:ext>
          </a:extLst>
        </xdr:cNvPr>
        <xdr:cNvSpPr/>
      </xdr:nvSpPr>
      <xdr:spPr>
        <a:xfrm>
          <a:off x="4584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146702</xdr:rowOff>
    </xdr:from>
    <xdr:ext cx="405111" cy="259045"/>
    <xdr:sp macro="" textlink="">
      <xdr:nvSpPr>
        <xdr:cNvPr id="74" name="【図書館】&#10;有形固定資産減価償却率該当値テキスト">
          <a:extLst>
            <a:ext uri="{FF2B5EF4-FFF2-40B4-BE49-F238E27FC236}">
              <a16:creationId xmlns:a16="http://schemas.microsoft.com/office/drawing/2014/main" id="{09466365-45EC-4B4F-A2EF-00C617A9D3B2}"/>
            </a:ext>
          </a:extLst>
        </xdr:cNvPr>
        <xdr:cNvSpPr txBox="1"/>
      </xdr:nvSpPr>
      <xdr:spPr>
        <a:xfrm>
          <a:off x="4673600" y="631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6350</xdr:rowOff>
    </xdr:from>
    <xdr:to>
      <xdr:col>20</xdr:col>
      <xdr:colOff>38100</xdr:colOff>
      <xdr:row>37</xdr:row>
      <xdr:rowOff>107950</xdr:rowOff>
    </xdr:to>
    <xdr:sp macro="" textlink="">
      <xdr:nvSpPr>
        <xdr:cNvPr id="75" name="楕円 74">
          <a:extLst>
            <a:ext uri="{FF2B5EF4-FFF2-40B4-BE49-F238E27FC236}">
              <a16:creationId xmlns:a16="http://schemas.microsoft.com/office/drawing/2014/main" id="{CB1F758C-ED53-4E85-807F-D9973DC87F98}"/>
            </a:ext>
          </a:extLst>
        </xdr:cNvPr>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47625</xdr:rowOff>
    </xdr:from>
    <xdr:to>
      <xdr:col>24</xdr:col>
      <xdr:colOff>63500</xdr:colOff>
      <xdr:row>37</xdr:row>
      <xdr:rowOff>57150</xdr:rowOff>
    </xdr:to>
    <xdr:cxnSp macro="">
      <xdr:nvCxnSpPr>
        <xdr:cNvPr id="76" name="直線コネクタ 75">
          <a:extLst>
            <a:ext uri="{FF2B5EF4-FFF2-40B4-BE49-F238E27FC236}">
              <a16:creationId xmlns:a16="http://schemas.microsoft.com/office/drawing/2014/main" id="{B458F847-4B47-4FB9-88D9-42B5E8BCB2FF}"/>
            </a:ext>
          </a:extLst>
        </xdr:cNvPr>
        <xdr:cNvCxnSpPr/>
      </xdr:nvCxnSpPr>
      <xdr:spPr>
        <a:xfrm flipV="1">
          <a:off x="3797300" y="63912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137795</xdr:rowOff>
    </xdr:from>
    <xdr:to>
      <xdr:col>15</xdr:col>
      <xdr:colOff>101600</xdr:colOff>
      <xdr:row>37</xdr:row>
      <xdr:rowOff>67945</xdr:rowOff>
    </xdr:to>
    <xdr:sp macro="" textlink="">
      <xdr:nvSpPr>
        <xdr:cNvPr id="77" name="楕円 76">
          <a:extLst>
            <a:ext uri="{FF2B5EF4-FFF2-40B4-BE49-F238E27FC236}">
              <a16:creationId xmlns:a16="http://schemas.microsoft.com/office/drawing/2014/main" id="{C5548D08-A200-4736-9197-20B70CD8614C}"/>
            </a:ext>
          </a:extLst>
        </xdr:cNvPr>
        <xdr:cNvSpPr/>
      </xdr:nvSpPr>
      <xdr:spPr>
        <a:xfrm>
          <a:off x="2857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17145</xdr:rowOff>
    </xdr:from>
    <xdr:to>
      <xdr:col>19</xdr:col>
      <xdr:colOff>177800</xdr:colOff>
      <xdr:row>37</xdr:row>
      <xdr:rowOff>57150</xdr:rowOff>
    </xdr:to>
    <xdr:cxnSp macro="">
      <xdr:nvCxnSpPr>
        <xdr:cNvPr id="78" name="直線コネクタ 77">
          <a:extLst>
            <a:ext uri="{FF2B5EF4-FFF2-40B4-BE49-F238E27FC236}">
              <a16:creationId xmlns:a16="http://schemas.microsoft.com/office/drawing/2014/main" id="{2A4362E3-2A39-4D54-B247-D196750E6AE0}"/>
            </a:ext>
          </a:extLst>
        </xdr:cNvPr>
        <xdr:cNvCxnSpPr/>
      </xdr:nvCxnSpPr>
      <xdr:spPr>
        <a:xfrm>
          <a:off x="2908300" y="63607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99695</xdr:rowOff>
    </xdr:from>
    <xdr:to>
      <xdr:col>10</xdr:col>
      <xdr:colOff>165100</xdr:colOff>
      <xdr:row>37</xdr:row>
      <xdr:rowOff>29845</xdr:rowOff>
    </xdr:to>
    <xdr:sp macro="" textlink="">
      <xdr:nvSpPr>
        <xdr:cNvPr id="79" name="楕円 78">
          <a:extLst>
            <a:ext uri="{FF2B5EF4-FFF2-40B4-BE49-F238E27FC236}">
              <a16:creationId xmlns:a16="http://schemas.microsoft.com/office/drawing/2014/main" id="{05E8C180-E40B-412A-A52B-5E7945A536C5}"/>
            </a:ext>
          </a:extLst>
        </xdr:cNvPr>
        <xdr:cNvSpPr/>
      </xdr:nvSpPr>
      <xdr:spPr>
        <a:xfrm>
          <a:off x="1968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150495</xdr:rowOff>
    </xdr:from>
    <xdr:to>
      <xdr:col>15</xdr:col>
      <xdr:colOff>50800</xdr:colOff>
      <xdr:row>37</xdr:row>
      <xdr:rowOff>17145</xdr:rowOff>
    </xdr:to>
    <xdr:cxnSp macro="">
      <xdr:nvCxnSpPr>
        <xdr:cNvPr id="80" name="直線コネクタ 79">
          <a:extLst>
            <a:ext uri="{FF2B5EF4-FFF2-40B4-BE49-F238E27FC236}">
              <a16:creationId xmlns:a16="http://schemas.microsoft.com/office/drawing/2014/main" id="{1931047E-942D-4C3C-9009-E3F12AD9FCEF}"/>
            </a:ext>
          </a:extLst>
        </xdr:cNvPr>
        <xdr:cNvCxnSpPr/>
      </xdr:nvCxnSpPr>
      <xdr:spPr>
        <a:xfrm>
          <a:off x="2019300" y="6322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61595</xdr:rowOff>
    </xdr:from>
    <xdr:to>
      <xdr:col>6</xdr:col>
      <xdr:colOff>38100</xdr:colOff>
      <xdr:row>36</xdr:row>
      <xdr:rowOff>163195</xdr:rowOff>
    </xdr:to>
    <xdr:sp macro="" textlink="">
      <xdr:nvSpPr>
        <xdr:cNvPr id="81" name="楕円 80">
          <a:extLst>
            <a:ext uri="{FF2B5EF4-FFF2-40B4-BE49-F238E27FC236}">
              <a16:creationId xmlns:a16="http://schemas.microsoft.com/office/drawing/2014/main" id="{3C565005-21B1-4704-8F9B-FB3CA881824D}"/>
            </a:ext>
          </a:extLst>
        </xdr:cNvPr>
        <xdr:cNvSpPr/>
      </xdr:nvSpPr>
      <xdr:spPr>
        <a:xfrm>
          <a:off x="1079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112395</xdr:rowOff>
    </xdr:from>
    <xdr:to>
      <xdr:col>10</xdr:col>
      <xdr:colOff>114300</xdr:colOff>
      <xdr:row>36</xdr:row>
      <xdr:rowOff>150495</xdr:rowOff>
    </xdr:to>
    <xdr:cxnSp macro="">
      <xdr:nvCxnSpPr>
        <xdr:cNvPr id="82" name="直線コネクタ 81">
          <a:extLst>
            <a:ext uri="{FF2B5EF4-FFF2-40B4-BE49-F238E27FC236}">
              <a16:creationId xmlns:a16="http://schemas.microsoft.com/office/drawing/2014/main" id="{B731F903-6050-428E-9391-AAF16FBE3B19}"/>
            </a:ext>
          </a:extLst>
        </xdr:cNvPr>
        <xdr:cNvCxnSpPr/>
      </xdr:nvCxnSpPr>
      <xdr:spPr>
        <a:xfrm>
          <a:off x="1130300" y="6284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F62D716A-C290-42DE-A5E2-3A63EE34C6A8}"/>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a:extLst>
            <a:ext uri="{FF2B5EF4-FFF2-40B4-BE49-F238E27FC236}">
              <a16:creationId xmlns:a16="http://schemas.microsoft.com/office/drawing/2014/main" id="{F1E4FCAE-57FE-4ADB-8178-B20E99C2AC72}"/>
            </a:ext>
          </a:extLst>
        </xdr:cNvPr>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a:extLst>
            <a:ext uri="{FF2B5EF4-FFF2-40B4-BE49-F238E27FC236}">
              <a16:creationId xmlns:a16="http://schemas.microsoft.com/office/drawing/2014/main" id="{77F2C1B1-5573-4824-B794-A54E24D0208E}"/>
            </a:ext>
          </a:extLst>
        </xdr:cNvPr>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a:extLst>
            <a:ext uri="{FF2B5EF4-FFF2-40B4-BE49-F238E27FC236}">
              <a16:creationId xmlns:a16="http://schemas.microsoft.com/office/drawing/2014/main" id="{3B86A810-EE04-49BE-B28B-0472D3B423F5}"/>
            </a:ext>
          </a:extLst>
        </xdr:cNvPr>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99077</xdr:rowOff>
    </xdr:from>
    <xdr:ext cx="405111" cy="259045"/>
    <xdr:sp macro="" textlink="">
      <xdr:nvSpPr>
        <xdr:cNvPr id="87" name="n_1mainValue【図書館】&#10;有形固定資産減価償却率">
          <a:extLst>
            <a:ext uri="{FF2B5EF4-FFF2-40B4-BE49-F238E27FC236}">
              <a16:creationId xmlns:a16="http://schemas.microsoft.com/office/drawing/2014/main" id="{810010B7-041D-432B-9FAB-5582BBDADA2D}"/>
            </a:ext>
          </a:extLst>
        </xdr:cNvPr>
        <xdr:cNvSpPr txBox="1"/>
      </xdr:nvSpPr>
      <xdr:spPr>
        <a:xfrm>
          <a:off x="35820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59072</xdr:rowOff>
    </xdr:from>
    <xdr:ext cx="405111" cy="259045"/>
    <xdr:sp macro="" textlink="">
      <xdr:nvSpPr>
        <xdr:cNvPr id="88" name="n_2mainValue【図書館】&#10;有形固定資産減価償却率">
          <a:extLst>
            <a:ext uri="{FF2B5EF4-FFF2-40B4-BE49-F238E27FC236}">
              <a16:creationId xmlns:a16="http://schemas.microsoft.com/office/drawing/2014/main" id="{C56B0A0D-E41C-4684-B89C-E1F54AB6A8B4}"/>
            </a:ext>
          </a:extLst>
        </xdr:cNvPr>
        <xdr:cNvSpPr txBox="1"/>
      </xdr:nvSpPr>
      <xdr:spPr>
        <a:xfrm>
          <a:off x="2705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20972</xdr:rowOff>
    </xdr:from>
    <xdr:ext cx="405111" cy="259045"/>
    <xdr:sp macro="" textlink="">
      <xdr:nvSpPr>
        <xdr:cNvPr id="89" name="n_3mainValue【図書館】&#10;有形固定資産減価償却率">
          <a:extLst>
            <a:ext uri="{FF2B5EF4-FFF2-40B4-BE49-F238E27FC236}">
              <a16:creationId xmlns:a16="http://schemas.microsoft.com/office/drawing/2014/main" id="{E630484E-614A-4E63-AF19-49250D77F523}"/>
            </a:ext>
          </a:extLst>
        </xdr:cNvPr>
        <xdr:cNvSpPr txBox="1"/>
      </xdr:nvSpPr>
      <xdr:spPr>
        <a:xfrm>
          <a:off x="1816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154322</xdr:rowOff>
    </xdr:from>
    <xdr:ext cx="405111" cy="259045"/>
    <xdr:sp macro="" textlink="">
      <xdr:nvSpPr>
        <xdr:cNvPr id="90" name="n_4mainValue【図書館】&#10;有形固定資産減価償却率">
          <a:extLst>
            <a:ext uri="{FF2B5EF4-FFF2-40B4-BE49-F238E27FC236}">
              <a16:creationId xmlns:a16="http://schemas.microsoft.com/office/drawing/2014/main" id="{3891DA01-836C-445F-950B-A43B3C9987C4}"/>
            </a:ext>
          </a:extLst>
        </xdr:cNvPr>
        <xdr:cNvSpPr txBox="1"/>
      </xdr:nvSpPr>
      <xdr:spPr>
        <a:xfrm>
          <a:off x="927744" y="632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622D87E-370F-4B36-A299-5C921DCE783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201E91D-EFC3-409D-A9D9-723A0C8F394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7A91869-5268-4759-BB22-D085CABC810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F294303-5CD0-4A8C-95BF-ACC6D6DE845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5485B12-19C9-458A-99E8-ACCD96BE4DF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EDF3D43-0B6A-4CA9-B39A-ED31587F54F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80A3B7D-C9B9-4EF8-8D8C-8F70A23546D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5D76E53-4421-454E-A8CE-1574C2024CD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8A578559-095B-4D2E-83FC-4EEA50F9691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AA42705-A699-4AAB-AC3D-AA7DC5D12ED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A8EA5DE0-0F33-47B4-BED3-664CEFCCE194}"/>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C795635D-80A6-4302-9B0C-B94A64D8C60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ED14C59B-0A2A-48A0-AAAD-982E6D842B3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65F98FC5-B2B1-4803-B465-6088AE2D325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F12E99C0-0A07-4985-A909-71064265352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5749F644-8ABA-421F-9B25-78E0A120A651}"/>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3D923550-9C73-4572-AF0E-76A4BD65EA8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3F1C23AC-DE22-461C-A78A-7BC1E53DE2D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930CDCD-DD58-4586-847D-2D0F1D1FE0B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AE663C8A-0F83-4050-B7D0-12BFB731833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923B1BCE-5CC7-4959-8DB1-49EE5B7B373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F1DAE3A-34C6-41C6-BC34-60487758CA3B}"/>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DF3374C9-08C6-456A-9193-9989F0FF7CF2}"/>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8A42A963-0AE6-4544-9227-E97785EC8D31}"/>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D9C64954-7999-4B46-8CBF-AD52A1BE7905}"/>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C75E38FF-55C1-4CF6-9A9C-E7F5B3F00C72}"/>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4D4CCB06-8150-491E-8B47-D5E935A0B014}"/>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22D68C97-38CF-4AF1-92A7-FDF22C543CEE}"/>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a:extLst>
            <a:ext uri="{FF2B5EF4-FFF2-40B4-BE49-F238E27FC236}">
              <a16:creationId xmlns:a16="http://schemas.microsoft.com/office/drawing/2014/main" id="{689A931C-3D7A-4F09-B952-F09D729F64A3}"/>
            </a:ext>
          </a:extLst>
        </xdr:cNvPr>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3E0E9AAF-7748-419D-9D4E-17CD4A1612E6}"/>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a:extLst>
            <a:ext uri="{FF2B5EF4-FFF2-40B4-BE49-F238E27FC236}">
              <a16:creationId xmlns:a16="http://schemas.microsoft.com/office/drawing/2014/main" id="{4C10ABBE-8C61-4FF4-A33A-591EEDE26565}"/>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a:extLst>
            <a:ext uri="{FF2B5EF4-FFF2-40B4-BE49-F238E27FC236}">
              <a16:creationId xmlns:a16="http://schemas.microsoft.com/office/drawing/2014/main" id="{DE0B759D-6FD3-4620-8960-31955FB6C6F4}"/>
            </a:ext>
          </a:extLst>
        </xdr:cNvPr>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AFB08AA-804C-4A34-8548-49B092ED7F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03E8F97-716F-4C92-901E-6C77BFD19A5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EE286BD-1645-4A0F-AA3E-5505CC7D41E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3A59CBA-28D2-476D-B50D-E53986087E8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6F1824C-9545-4996-9108-EE23B6EC137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28" name="楕円 127">
          <a:extLst>
            <a:ext uri="{FF2B5EF4-FFF2-40B4-BE49-F238E27FC236}">
              <a16:creationId xmlns:a16="http://schemas.microsoft.com/office/drawing/2014/main" id="{C8EE223F-B1B5-4457-A8C8-DE4CB018DD4D}"/>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29" name="【図書館】&#10;一人当たり面積該当値テキスト">
          <a:extLst>
            <a:ext uri="{FF2B5EF4-FFF2-40B4-BE49-F238E27FC236}">
              <a16:creationId xmlns:a16="http://schemas.microsoft.com/office/drawing/2014/main" id="{477D7C73-90CC-4CBD-B077-9C6E68705FEB}"/>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30" name="楕円 129">
          <a:extLst>
            <a:ext uri="{FF2B5EF4-FFF2-40B4-BE49-F238E27FC236}">
              <a16:creationId xmlns:a16="http://schemas.microsoft.com/office/drawing/2014/main" id="{F519F7FB-E936-4B39-8D90-C61803C3D785}"/>
            </a:ext>
          </a:extLst>
        </xdr:cNvPr>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133350</xdr:rowOff>
    </xdr:to>
    <xdr:cxnSp macro="">
      <xdr:nvCxnSpPr>
        <xdr:cNvPr id="131" name="直線コネクタ 130">
          <a:extLst>
            <a:ext uri="{FF2B5EF4-FFF2-40B4-BE49-F238E27FC236}">
              <a16:creationId xmlns:a16="http://schemas.microsoft.com/office/drawing/2014/main" id="{89702C35-D8EA-40F9-92EB-D7C1F1D1C561}"/>
            </a:ext>
          </a:extLst>
        </xdr:cNvPr>
        <xdr:cNvCxnSpPr/>
      </xdr:nvCxnSpPr>
      <xdr:spPr>
        <a:xfrm>
          <a:off x="9639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82550</xdr:rowOff>
    </xdr:from>
    <xdr:to>
      <xdr:col>46</xdr:col>
      <xdr:colOff>38100</xdr:colOff>
      <xdr:row>38</xdr:row>
      <xdr:rowOff>12700</xdr:rowOff>
    </xdr:to>
    <xdr:sp macro="" textlink="">
      <xdr:nvSpPr>
        <xdr:cNvPr id="132" name="楕円 131">
          <a:extLst>
            <a:ext uri="{FF2B5EF4-FFF2-40B4-BE49-F238E27FC236}">
              <a16:creationId xmlns:a16="http://schemas.microsoft.com/office/drawing/2014/main" id="{40DB7A86-8595-4B0B-825F-AA8E96E8B922}"/>
            </a:ext>
          </a:extLst>
        </xdr:cNvPr>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33" name="直線コネクタ 132">
          <a:extLst>
            <a:ext uri="{FF2B5EF4-FFF2-40B4-BE49-F238E27FC236}">
              <a16:creationId xmlns:a16="http://schemas.microsoft.com/office/drawing/2014/main" id="{3C01D649-5142-48B2-BC81-BB37759017E8}"/>
            </a:ext>
          </a:extLst>
        </xdr:cNvPr>
        <xdr:cNvCxnSpPr/>
      </xdr:nvCxnSpPr>
      <xdr:spPr>
        <a:xfrm>
          <a:off x="8750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82550</xdr:rowOff>
    </xdr:from>
    <xdr:to>
      <xdr:col>41</xdr:col>
      <xdr:colOff>101600</xdr:colOff>
      <xdr:row>38</xdr:row>
      <xdr:rowOff>12700</xdr:rowOff>
    </xdr:to>
    <xdr:sp macro="" textlink="">
      <xdr:nvSpPr>
        <xdr:cNvPr id="134" name="楕円 133">
          <a:extLst>
            <a:ext uri="{FF2B5EF4-FFF2-40B4-BE49-F238E27FC236}">
              <a16:creationId xmlns:a16="http://schemas.microsoft.com/office/drawing/2014/main" id="{F37DFD2C-5EEC-4071-94A0-2BCB877281AD}"/>
            </a:ext>
          </a:extLst>
        </xdr:cNvPr>
        <xdr:cNvSpPr/>
      </xdr:nvSpPr>
      <xdr:spPr>
        <a:xfrm>
          <a:off x="781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133350</xdr:rowOff>
    </xdr:from>
    <xdr:to>
      <xdr:col>45</xdr:col>
      <xdr:colOff>177800</xdr:colOff>
      <xdr:row>37</xdr:row>
      <xdr:rowOff>133350</xdr:rowOff>
    </xdr:to>
    <xdr:cxnSp macro="">
      <xdr:nvCxnSpPr>
        <xdr:cNvPr id="135" name="直線コネクタ 134">
          <a:extLst>
            <a:ext uri="{FF2B5EF4-FFF2-40B4-BE49-F238E27FC236}">
              <a16:creationId xmlns:a16="http://schemas.microsoft.com/office/drawing/2014/main" id="{9BDD36DD-34A4-4576-A298-E3DF8E612C5B}"/>
            </a:ext>
          </a:extLst>
        </xdr:cNvPr>
        <xdr:cNvCxnSpPr/>
      </xdr:nvCxnSpPr>
      <xdr:spPr>
        <a:xfrm>
          <a:off x="7861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6" name="楕円 135">
          <a:extLst>
            <a:ext uri="{FF2B5EF4-FFF2-40B4-BE49-F238E27FC236}">
              <a16:creationId xmlns:a16="http://schemas.microsoft.com/office/drawing/2014/main" id="{50633CC7-03FD-4D19-ABAA-4B4A68A0690D}"/>
            </a:ext>
          </a:extLst>
        </xdr:cNvPr>
        <xdr:cNvSpPr/>
      </xdr:nvSpPr>
      <xdr:spPr>
        <a:xfrm>
          <a:off x="692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133350</xdr:rowOff>
    </xdr:from>
    <xdr:to>
      <xdr:col>41</xdr:col>
      <xdr:colOff>50800</xdr:colOff>
      <xdr:row>37</xdr:row>
      <xdr:rowOff>133350</xdr:rowOff>
    </xdr:to>
    <xdr:cxnSp macro="">
      <xdr:nvCxnSpPr>
        <xdr:cNvPr id="137" name="直線コネクタ 136">
          <a:extLst>
            <a:ext uri="{FF2B5EF4-FFF2-40B4-BE49-F238E27FC236}">
              <a16:creationId xmlns:a16="http://schemas.microsoft.com/office/drawing/2014/main" id="{3572F852-E5CE-4427-8F30-437F0FD085E5}"/>
            </a:ext>
          </a:extLst>
        </xdr:cNvPr>
        <xdr:cNvCxnSpPr/>
      </xdr:nvCxnSpPr>
      <xdr:spPr>
        <a:xfrm>
          <a:off x="6972300" y="647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a:extLst>
            <a:ext uri="{FF2B5EF4-FFF2-40B4-BE49-F238E27FC236}">
              <a16:creationId xmlns:a16="http://schemas.microsoft.com/office/drawing/2014/main" id="{738C3697-F3C9-4F01-AFDF-C052C1885EC9}"/>
            </a:ext>
          </a:extLst>
        </xdr:cNvPr>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B7567D25-10C3-4E39-90B4-FA8701F4FA81}"/>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a:extLst>
            <a:ext uri="{FF2B5EF4-FFF2-40B4-BE49-F238E27FC236}">
              <a16:creationId xmlns:a16="http://schemas.microsoft.com/office/drawing/2014/main" id="{214CE374-6044-4A54-B63D-D40590D51E80}"/>
            </a:ext>
          </a:extLst>
        </xdr:cNvPr>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1" name="n_4aveValue【図書館】&#10;一人当たり面積">
          <a:extLst>
            <a:ext uri="{FF2B5EF4-FFF2-40B4-BE49-F238E27FC236}">
              <a16:creationId xmlns:a16="http://schemas.microsoft.com/office/drawing/2014/main" id="{ADD44903-9ED7-48B0-AC68-D3F5647D0CC7}"/>
            </a:ext>
          </a:extLst>
        </xdr:cNvPr>
        <xdr:cNvSpPr txBox="1"/>
      </xdr:nvSpPr>
      <xdr:spPr>
        <a:xfrm>
          <a:off x="6737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29227</xdr:rowOff>
    </xdr:from>
    <xdr:ext cx="469744" cy="259045"/>
    <xdr:sp macro="" textlink="">
      <xdr:nvSpPr>
        <xdr:cNvPr id="142" name="n_1mainValue【図書館】&#10;一人当たり面積">
          <a:extLst>
            <a:ext uri="{FF2B5EF4-FFF2-40B4-BE49-F238E27FC236}">
              <a16:creationId xmlns:a16="http://schemas.microsoft.com/office/drawing/2014/main" id="{6439EF85-7856-4B6B-9600-1F899A96D5F8}"/>
            </a:ext>
          </a:extLst>
        </xdr:cNvPr>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43" name="n_2mainValue【図書館】&#10;一人当たり面積">
          <a:extLst>
            <a:ext uri="{FF2B5EF4-FFF2-40B4-BE49-F238E27FC236}">
              <a16:creationId xmlns:a16="http://schemas.microsoft.com/office/drawing/2014/main" id="{0171141A-0286-4D2F-BBE3-5BF7607C85B6}"/>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4" name="n_3mainValue【図書館】&#10;一人当たり面積">
          <a:extLst>
            <a:ext uri="{FF2B5EF4-FFF2-40B4-BE49-F238E27FC236}">
              <a16:creationId xmlns:a16="http://schemas.microsoft.com/office/drawing/2014/main" id="{2C93B0CC-06F9-4C2A-9EC2-03BB2D6B717F}"/>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5" name="n_4mainValue【図書館】&#10;一人当たり面積">
          <a:extLst>
            <a:ext uri="{FF2B5EF4-FFF2-40B4-BE49-F238E27FC236}">
              <a16:creationId xmlns:a16="http://schemas.microsoft.com/office/drawing/2014/main" id="{984B3D50-4830-4D9B-A293-C090A1428EF5}"/>
            </a:ext>
          </a:extLst>
        </xdr:cNvPr>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81B1DA1-744E-40A0-8AF3-999114BCD73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4765A37-BBA9-40C6-B498-D32D76DC9F4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6B85BC7-7060-4D97-BC86-C607FB8B6E0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BB174897-ECDD-45EC-9C71-776222CDA68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AAC53A1-3846-45A0-B725-79FA074180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109CF6E7-8464-4DB6-BFFD-CFF14D39504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CA85D292-3320-40BA-9FD0-FACA7ACECA7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C883356-5943-489B-A440-265930BBB5D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D022EFEC-4261-4643-B4A1-FB45564D36F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7FB9606-3B9D-4036-97BB-F129755E2D0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A871855-51D1-410E-BD5C-06E68C25AF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5AE90D89-932C-44BF-9673-7C44EBAEB48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C25FBA9F-D25B-4796-B779-E8CF7B155F9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5A28EC55-3A03-4E30-8656-CD6DEAC24BB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10C4A0DF-8C18-40FF-B3D1-42A3D9D8B8C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E2DD4CD7-0177-403B-A384-71E1DB99A71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BE9C5474-C707-4D6D-AEDB-97074FC06B7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8C577B68-5FF8-41E4-ABAF-F8A98E5D9D1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F3D374DB-6617-4F5C-974A-F52AEB65B4C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843C4D95-82F8-40C5-8D37-AFEC037561A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554C62FB-35DA-48E8-AE37-2F5BE261E40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DBD79DCA-5CB9-4FF4-9ED4-10A60389F07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CAF97EAF-B22B-4E6F-971A-2FF53379A61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BB274E15-E35A-4B95-9391-E32107740EC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a:extLst>
            <a:ext uri="{FF2B5EF4-FFF2-40B4-BE49-F238E27FC236}">
              <a16:creationId xmlns:a16="http://schemas.microsoft.com/office/drawing/2014/main" id="{105C4980-44D3-458A-A504-3ED6A25442D6}"/>
            </a:ext>
          </a:extLst>
        </xdr:cNvPr>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9309CBC3-C396-4460-8DC7-87D47DD04535}"/>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a:extLst>
            <a:ext uri="{FF2B5EF4-FFF2-40B4-BE49-F238E27FC236}">
              <a16:creationId xmlns:a16="http://schemas.microsoft.com/office/drawing/2014/main" id="{97052951-B475-49E1-AFF3-3B62AD193073}"/>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83C45082-CE59-4BF3-BFFF-806C4CECC7B0}"/>
            </a:ext>
          </a:extLst>
        </xdr:cNvPr>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a:extLst>
            <a:ext uri="{FF2B5EF4-FFF2-40B4-BE49-F238E27FC236}">
              <a16:creationId xmlns:a16="http://schemas.microsoft.com/office/drawing/2014/main" id="{51A28CA8-FAEC-4D6E-A61E-09D5DB0B7B23}"/>
            </a:ext>
          </a:extLst>
        </xdr:cNvPr>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7A9D603B-8FDB-4333-97BB-41F54993D708}"/>
            </a:ext>
          </a:extLst>
        </xdr:cNvPr>
        <xdr:cNvSpPr txBox="1"/>
      </xdr:nvSpPr>
      <xdr:spPr>
        <a:xfrm>
          <a:off x="4673600" y="1010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a:extLst>
            <a:ext uri="{FF2B5EF4-FFF2-40B4-BE49-F238E27FC236}">
              <a16:creationId xmlns:a16="http://schemas.microsoft.com/office/drawing/2014/main" id="{95E38EC7-3482-46DF-8E7F-D8565D1BB9A2}"/>
            </a:ext>
          </a:extLst>
        </xdr:cNvPr>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a:extLst>
            <a:ext uri="{FF2B5EF4-FFF2-40B4-BE49-F238E27FC236}">
              <a16:creationId xmlns:a16="http://schemas.microsoft.com/office/drawing/2014/main" id="{99E1CEBC-9A06-4D05-857D-EB6091F8ACBA}"/>
            </a:ext>
          </a:extLst>
        </xdr:cNvPr>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a:extLst>
            <a:ext uri="{FF2B5EF4-FFF2-40B4-BE49-F238E27FC236}">
              <a16:creationId xmlns:a16="http://schemas.microsoft.com/office/drawing/2014/main" id="{A5A022F1-6FAC-42A7-9830-74777F49B756}"/>
            </a:ext>
          </a:extLst>
        </xdr:cNvPr>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a:extLst>
            <a:ext uri="{FF2B5EF4-FFF2-40B4-BE49-F238E27FC236}">
              <a16:creationId xmlns:a16="http://schemas.microsoft.com/office/drawing/2014/main" id="{D7D58600-7FFC-4234-843B-8A19B227F2CC}"/>
            </a:ext>
          </a:extLst>
        </xdr:cNvPr>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a:extLst>
            <a:ext uri="{FF2B5EF4-FFF2-40B4-BE49-F238E27FC236}">
              <a16:creationId xmlns:a16="http://schemas.microsoft.com/office/drawing/2014/main" id="{3A1DA719-8D09-42BB-998B-BC69FDB89857}"/>
            </a:ext>
          </a:extLst>
        </xdr:cNvPr>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7B9F84B-9991-40F7-A5F3-A94498662D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8FD634F-58EE-4D27-9B2A-9D63C450C68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4CF3D88-503B-4E58-B6DF-5134A30BC84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26BC34D-4130-4D6A-96D2-7AEC8FE05DF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AEDB52A-DA47-4214-ACAB-2AD86A5B108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86" name="楕円 185">
          <a:extLst>
            <a:ext uri="{FF2B5EF4-FFF2-40B4-BE49-F238E27FC236}">
              <a16:creationId xmlns:a16="http://schemas.microsoft.com/office/drawing/2014/main" id="{8ED84C45-BCE4-4D26-9F48-49664A26DA8C}"/>
            </a:ext>
          </a:extLst>
        </xdr:cNvPr>
        <xdr:cNvSpPr/>
      </xdr:nvSpPr>
      <xdr:spPr>
        <a:xfrm>
          <a:off x="4584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162577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4026D637-1D92-41D9-94D0-56469CAB534C}"/>
            </a:ext>
          </a:extLst>
        </xdr:cNvPr>
        <xdr:cNvSpPr txBox="1"/>
      </xdr:nvSpPr>
      <xdr:spPr>
        <a:xfrm>
          <a:off x="4673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92075</xdr:rowOff>
    </xdr:from>
    <xdr:to>
      <xdr:col>20</xdr:col>
      <xdr:colOff>38100</xdr:colOff>
      <xdr:row>59</xdr:row>
      <xdr:rowOff>22225</xdr:rowOff>
    </xdr:to>
    <xdr:sp macro="" textlink="">
      <xdr:nvSpPr>
        <xdr:cNvPr id="188" name="楕円 187">
          <a:extLst>
            <a:ext uri="{FF2B5EF4-FFF2-40B4-BE49-F238E27FC236}">
              <a16:creationId xmlns:a16="http://schemas.microsoft.com/office/drawing/2014/main" id="{B987C050-E99D-4C18-84B3-944D8739E55B}"/>
            </a:ext>
          </a:extLst>
        </xdr:cNvPr>
        <xdr:cNvSpPr/>
      </xdr:nvSpPr>
      <xdr:spPr>
        <a:xfrm>
          <a:off x="3746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142875</xdr:rowOff>
    </xdr:from>
    <xdr:to>
      <xdr:col>24</xdr:col>
      <xdr:colOff>63500</xdr:colOff>
      <xdr:row>59</xdr:row>
      <xdr:rowOff>19050</xdr:rowOff>
    </xdr:to>
    <xdr:cxnSp macro="">
      <xdr:nvCxnSpPr>
        <xdr:cNvPr id="189" name="直線コネクタ 188">
          <a:extLst>
            <a:ext uri="{FF2B5EF4-FFF2-40B4-BE49-F238E27FC236}">
              <a16:creationId xmlns:a16="http://schemas.microsoft.com/office/drawing/2014/main" id="{ACFDE53E-831A-4B9B-8A4B-783C25CE0BD4}"/>
            </a:ext>
          </a:extLst>
        </xdr:cNvPr>
        <xdr:cNvCxnSpPr/>
      </xdr:nvCxnSpPr>
      <xdr:spPr>
        <a:xfrm>
          <a:off x="3797300" y="100869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88265</xdr:rowOff>
    </xdr:from>
    <xdr:to>
      <xdr:col>15</xdr:col>
      <xdr:colOff>101600</xdr:colOff>
      <xdr:row>59</xdr:row>
      <xdr:rowOff>18415</xdr:rowOff>
    </xdr:to>
    <xdr:sp macro="" textlink="">
      <xdr:nvSpPr>
        <xdr:cNvPr id="190" name="楕円 189">
          <a:extLst>
            <a:ext uri="{FF2B5EF4-FFF2-40B4-BE49-F238E27FC236}">
              <a16:creationId xmlns:a16="http://schemas.microsoft.com/office/drawing/2014/main" id="{8CF0AC5D-72D9-48F5-A4FA-64B08BFFBB04}"/>
            </a:ext>
          </a:extLst>
        </xdr:cNvPr>
        <xdr:cNvSpPr/>
      </xdr:nvSpPr>
      <xdr:spPr>
        <a:xfrm>
          <a:off x="2857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139065</xdr:rowOff>
    </xdr:from>
    <xdr:to>
      <xdr:col>19</xdr:col>
      <xdr:colOff>177800</xdr:colOff>
      <xdr:row>58</xdr:row>
      <xdr:rowOff>142875</xdr:rowOff>
    </xdr:to>
    <xdr:cxnSp macro="">
      <xdr:nvCxnSpPr>
        <xdr:cNvPr id="191" name="直線コネクタ 190">
          <a:extLst>
            <a:ext uri="{FF2B5EF4-FFF2-40B4-BE49-F238E27FC236}">
              <a16:creationId xmlns:a16="http://schemas.microsoft.com/office/drawing/2014/main" id="{8A7B050D-35BD-416E-A213-1569FE3A818D}"/>
            </a:ext>
          </a:extLst>
        </xdr:cNvPr>
        <xdr:cNvCxnSpPr/>
      </xdr:nvCxnSpPr>
      <xdr:spPr>
        <a:xfrm>
          <a:off x="2908300" y="100831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42545</xdr:rowOff>
    </xdr:from>
    <xdr:to>
      <xdr:col>10</xdr:col>
      <xdr:colOff>165100</xdr:colOff>
      <xdr:row>58</xdr:row>
      <xdr:rowOff>144145</xdr:rowOff>
    </xdr:to>
    <xdr:sp macro="" textlink="">
      <xdr:nvSpPr>
        <xdr:cNvPr id="192" name="楕円 191">
          <a:extLst>
            <a:ext uri="{FF2B5EF4-FFF2-40B4-BE49-F238E27FC236}">
              <a16:creationId xmlns:a16="http://schemas.microsoft.com/office/drawing/2014/main" id="{5EA3A8FE-93E2-4102-BE1C-4549831BCDFE}"/>
            </a:ext>
          </a:extLst>
        </xdr:cNvPr>
        <xdr:cNvSpPr/>
      </xdr:nvSpPr>
      <xdr:spPr>
        <a:xfrm>
          <a:off x="1968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93345</xdr:rowOff>
    </xdr:from>
    <xdr:to>
      <xdr:col>15</xdr:col>
      <xdr:colOff>50800</xdr:colOff>
      <xdr:row>58</xdr:row>
      <xdr:rowOff>139065</xdr:rowOff>
    </xdr:to>
    <xdr:cxnSp macro="">
      <xdr:nvCxnSpPr>
        <xdr:cNvPr id="193" name="直線コネクタ 192">
          <a:extLst>
            <a:ext uri="{FF2B5EF4-FFF2-40B4-BE49-F238E27FC236}">
              <a16:creationId xmlns:a16="http://schemas.microsoft.com/office/drawing/2014/main" id="{EEB4A731-8DBE-48D5-8277-64E503920EB0}"/>
            </a:ext>
          </a:extLst>
        </xdr:cNvPr>
        <xdr:cNvCxnSpPr/>
      </xdr:nvCxnSpPr>
      <xdr:spPr>
        <a:xfrm>
          <a:off x="2019300" y="100374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168275</xdr:rowOff>
    </xdr:from>
    <xdr:to>
      <xdr:col>6</xdr:col>
      <xdr:colOff>38100</xdr:colOff>
      <xdr:row>58</xdr:row>
      <xdr:rowOff>98425</xdr:rowOff>
    </xdr:to>
    <xdr:sp macro="" textlink="">
      <xdr:nvSpPr>
        <xdr:cNvPr id="194" name="楕円 193">
          <a:extLst>
            <a:ext uri="{FF2B5EF4-FFF2-40B4-BE49-F238E27FC236}">
              <a16:creationId xmlns:a16="http://schemas.microsoft.com/office/drawing/2014/main" id="{A8C35CC7-5513-4A5C-B5D7-6D87BCA86329}"/>
            </a:ext>
          </a:extLst>
        </xdr:cNvPr>
        <xdr:cNvSpPr/>
      </xdr:nvSpPr>
      <xdr:spPr>
        <a:xfrm>
          <a:off x="1079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47625</xdr:rowOff>
    </xdr:from>
    <xdr:to>
      <xdr:col>10</xdr:col>
      <xdr:colOff>114300</xdr:colOff>
      <xdr:row>58</xdr:row>
      <xdr:rowOff>93345</xdr:rowOff>
    </xdr:to>
    <xdr:cxnSp macro="">
      <xdr:nvCxnSpPr>
        <xdr:cNvPr id="195" name="直線コネクタ 194">
          <a:extLst>
            <a:ext uri="{FF2B5EF4-FFF2-40B4-BE49-F238E27FC236}">
              <a16:creationId xmlns:a16="http://schemas.microsoft.com/office/drawing/2014/main" id="{E28B76F6-670D-4B09-A034-9F9139FEFFDC}"/>
            </a:ext>
          </a:extLst>
        </xdr:cNvPr>
        <xdr:cNvCxnSpPr/>
      </xdr:nvCxnSpPr>
      <xdr:spPr>
        <a:xfrm>
          <a:off x="1130300" y="99917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a:extLst>
            <a:ext uri="{FF2B5EF4-FFF2-40B4-BE49-F238E27FC236}">
              <a16:creationId xmlns:a16="http://schemas.microsoft.com/office/drawing/2014/main" id="{1D9674C6-5EE4-491A-BD35-33F8E09BF0D1}"/>
            </a:ext>
          </a:extLst>
        </xdr:cNvPr>
        <xdr:cNvSpPr txBox="1"/>
      </xdr:nvSpPr>
      <xdr:spPr>
        <a:xfrm>
          <a:off x="35820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a:extLst>
            <a:ext uri="{FF2B5EF4-FFF2-40B4-BE49-F238E27FC236}">
              <a16:creationId xmlns:a16="http://schemas.microsoft.com/office/drawing/2014/main" id="{6A6048AD-5438-48B2-88AE-5AF2941BE815}"/>
            </a:ext>
          </a:extLst>
        </xdr:cNvPr>
        <xdr:cNvSpPr txBox="1"/>
      </xdr:nvSpPr>
      <xdr:spPr>
        <a:xfrm>
          <a:off x="2705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198" name="n_3aveValue【体育館・プール】&#10;有形固定資産減価償却率">
          <a:extLst>
            <a:ext uri="{FF2B5EF4-FFF2-40B4-BE49-F238E27FC236}">
              <a16:creationId xmlns:a16="http://schemas.microsoft.com/office/drawing/2014/main" id="{A1796CB1-D73A-40A3-99B0-AD83D68EB825}"/>
            </a:ext>
          </a:extLst>
        </xdr:cNvPr>
        <xdr:cNvSpPr txBox="1"/>
      </xdr:nvSpPr>
      <xdr:spPr>
        <a:xfrm>
          <a:off x="1816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22877</xdr:rowOff>
    </xdr:from>
    <xdr:ext cx="405111" cy="259045"/>
    <xdr:sp macro="" textlink="">
      <xdr:nvSpPr>
        <xdr:cNvPr id="199" name="n_4aveValue【体育館・プール】&#10;有形固定資産減価償却率">
          <a:extLst>
            <a:ext uri="{FF2B5EF4-FFF2-40B4-BE49-F238E27FC236}">
              <a16:creationId xmlns:a16="http://schemas.microsoft.com/office/drawing/2014/main" id="{2C1627C3-FF1D-4263-BF76-0FE893468408}"/>
            </a:ext>
          </a:extLst>
        </xdr:cNvPr>
        <xdr:cNvSpPr txBox="1"/>
      </xdr:nvSpPr>
      <xdr:spPr>
        <a:xfrm>
          <a:off x="927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38752</xdr:rowOff>
    </xdr:from>
    <xdr:ext cx="405111" cy="259045"/>
    <xdr:sp macro="" textlink="">
      <xdr:nvSpPr>
        <xdr:cNvPr id="200" name="n_1mainValue【体育館・プール】&#10;有形固定資産減価償却率">
          <a:extLst>
            <a:ext uri="{FF2B5EF4-FFF2-40B4-BE49-F238E27FC236}">
              <a16:creationId xmlns:a16="http://schemas.microsoft.com/office/drawing/2014/main" id="{1830B778-56E9-4D2D-A883-C6FC25F05364}"/>
            </a:ext>
          </a:extLst>
        </xdr:cNvPr>
        <xdr:cNvSpPr txBox="1"/>
      </xdr:nvSpPr>
      <xdr:spPr>
        <a:xfrm>
          <a:off x="3582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34942</xdr:rowOff>
    </xdr:from>
    <xdr:ext cx="405111" cy="259045"/>
    <xdr:sp macro="" textlink="">
      <xdr:nvSpPr>
        <xdr:cNvPr id="201" name="n_2mainValue【体育館・プール】&#10;有形固定資産減価償却率">
          <a:extLst>
            <a:ext uri="{FF2B5EF4-FFF2-40B4-BE49-F238E27FC236}">
              <a16:creationId xmlns:a16="http://schemas.microsoft.com/office/drawing/2014/main" id="{C6D1C4BA-136D-493A-9EE1-8192202C9C74}"/>
            </a:ext>
          </a:extLst>
        </xdr:cNvPr>
        <xdr:cNvSpPr txBox="1"/>
      </xdr:nvSpPr>
      <xdr:spPr>
        <a:xfrm>
          <a:off x="2705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160672</xdr:rowOff>
    </xdr:from>
    <xdr:ext cx="405111" cy="259045"/>
    <xdr:sp macro="" textlink="">
      <xdr:nvSpPr>
        <xdr:cNvPr id="202" name="n_3mainValue【体育館・プール】&#10;有形固定資産減価償却率">
          <a:extLst>
            <a:ext uri="{FF2B5EF4-FFF2-40B4-BE49-F238E27FC236}">
              <a16:creationId xmlns:a16="http://schemas.microsoft.com/office/drawing/2014/main" id="{D3DCA6D5-22C7-4405-A617-323D2A36F7B6}"/>
            </a:ext>
          </a:extLst>
        </xdr:cNvPr>
        <xdr:cNvSpPr txBox="1"/>
      </xdr:nvSpPr>
      <xdr:spPr>
        <a:xfrm>
          <a:off x="1816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114952</xdr:rowOff>
    </xdr:from>
    <xdr:ext cx="405111" cy="259045"/>
    <xdr:sp macro="" textlink="">
      <xdr:nvSpPr>
        <xdr:cNvPr id="203" name="n_4mainValue【体育館・プール】&#10;有形固定資産減価償却率">
          <a:extLst>
            <a:ext uri="{FF2B5EF4-FFF2-40B4-BE49-F238E27FC236}">
              <a16:creationId xmlns:a16="http://schemas.microsoft.com/office/drawing/2014/main" id="{9B4B90AA-F777-4CD2-940D-6F0EC5E751B8}"/>
            </a:ext>
          </a:extLst>
        </xdr:cNvPr>
        <xdr:cNvSpPr txBox="1"/>
      </xdr:nvSpPr>
      <xdr:spPr>
        <a:xfrm>
          <a:off x="927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B1FA835A-F9DC-4F9B-9F09-AA4A660AF7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3CD7A04F-DE32-4AA4-9A55-368F45468D4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A3C6F51B-6310-4505-BA1C-2728D094B16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A99A5F4E-FDF8-49ED-BD82-C710381C2D0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E861678-E3BB-4835-B270-FF35B20453A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12A7183B-0455-47BB-9B4D-1152614858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39F90CEB-F845-478D-A852-3A5927650F2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D89C3606-2140-4C98-8C99-13BF685547B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8E02C872-6994-435D-A454-31232E30211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87A8C190-79FE-43EB-81D7-C3525AB092C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10F0CDB7-72DD-4D67-B6DE-78B9966BF61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C769F83B-F9BD-47C8-8070-B2A6B2C0565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7CD8BBBA-97BA-4AB4-B4A5-BFEBAFA9CFE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B8691B19-865A-48EA-9A1D-5BCB5A55CF7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E42426E8-0868-4045-95D6-019868B76BE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430E0C2C-AECA-4AE9-BE0A-2AA23C7E51B4}"/>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EBA1379A-9149-4F3D-A166-E476FA107F7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B86A21F3-B48F-4C60-AF6A-2BDCEB387B3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538C2F7A-8067-4D30-84F2-8098F5193BC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7DE62425-C41F-4CA2-8917-76BFF96C8D2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DFA9EC26-D2BD-4CD8-B4D5-C631DF99776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55C665D4-4973-450A-9B32-AE75F28E5A5B}"/>
            </a:ext>
          </a:extLst>
        </xdr:cNvPr>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3372138B-4BA8-4A62-B5A6-C86505EDFC24}"/>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761FB0D7-E14E-42B7-B806-94F5BCC4B6EA}"/>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a:extLst>
            <a:ext uri="{FF2B5EF4-FFF2-40B4-BE49-F238E27FC236}">
              <a16:creationId xmlns:a16="http://schemas.microsoft.com/office/drawing/2014/main" id="{A9D705F9-8EB5-44DE-8158-DE3824766247}"/>
            </a:ext>
          </a:extLst>
        </xdr:cNvPr>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a:extLst>
            <a:ext uri="{FF2B5EF4-FFF2-40B4-BE49-F238E27FC236}">
              <a16:creationId xmlns:a16="http://schemas.microsoft.com/office/drawing/2014/main" id="{2BF438A8-F279-4E9F-ACE8-011DA657F1CF}"/>
            </a:ext>
          </a:extLst>
        </xdr:cNvPr>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a:extLst>
            <a:ext uri="{FF2B5EF4-FFF2-40B4-BE49-F238E27FC236}">
              <a16:creationId xmlns:a16="http://schemas.microsoft.com/office/drawing/2014/main" id="{0C004667-C364-4911-9D24-DF84AD24A448}"/>
            </a:ext>
          </a:extLst>
        </xdr:cNvPr>
        <xdr:cNvSpPr txBox="1"/>
      </xdr:nvSpPr>
      <xdr:spPr>
        <a:xfrm>
          <a:off x="105156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a:extLst>
            <a:ext uri="{FF2B5EF4-FFF2-40B4-BE49-F238E27FC236}">
              <a16:creationId xmlns:a16="http://schemas.microsoft.com/office/drawing/2014/main" id="{929143D6-32D4-4A27-9D9E-403E3BA7C8F0}"/>
            </a:ext>
          </a:extLst>
        </xdr:cNvPr>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a:extLst>
            <a:ext uri="{FF2B5EF4-FFF2-40B4-BE49-F238E27FC236}">
              <a16:creationId xmlns:a16="http://schemas.microsoft.com/office/drawing/2014/main" id="{0FA1AA54-D778-4C1F-9155-B33C769EC921}"/>
            </a:ext>
          </a:extLst>
        </xdr:cNvPr>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B2358D9C-2065-42BF-9D68-8FF822290159}"/>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a:extLst>
            <a:ext uri="{FF2B5EF4-FFF2-40B4-BE49-F238E27FC236}">
              <a16:creationId xmlns:a16="http://schemas.microsoft.com/office/drawing/2014/main" id="{B945BA00-85F4-404E-B0B4-B7B46C9BA164}"/>
            </a:ext>
          </a:extLst>
        </xdr:cNvPr>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a:extLst>
            <a:ext uri="{FF2B5EF4-FFF2-40B4-BE49-F238E27FC236}">
              <a16:creationId xmlns:a16="http://schemas.microsoft.com/office/drawing/2014/main" id="{B5FB8B02-B575-4CBF-B18A-674974B48C87}"/>
            </a:ext>
          </a:extLst>
        </xdr:cNvPr>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E105644A-B9D3-4B6D-960F-A98432521EE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4E928D7-6C62-49C0-9685-2B4BE8D95DF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4DF23AD7-5A93-482D-A8E1-F5B708D5E7F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DEEED8F-6263-4B11-8C4E-EDC88DAAA3F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6FD1F8E-C86E-4331-A227-BB07C8CD486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118364</xdr:rowOff>
    </xdr:from>
    <xdr:to>
      <xdr:col>55</xdr:col>
      <xdr:colOff>50800</xdr:colOff>
      <xdr:row>63</xdr:row>
      <xdr:rowOff>48514</xdr:rowOff>
    </xdr:to>
    <xdr:sp macro="" textlink="">
      <xdr:nvSpPr>
        <xdr:cNvPr id="241" name="楕円 240">
          <a:extLst>
            <a:ext uri="{FF2B5EF4-FFF2-40B4-BE49-F238E27FC236}">
              <a16:creationId xmlns:a16="http://schemas.microsoft.com/office/drawing/2014/main" id="{EB49D73C-5076-4F3D-9DE6-43ED88739693}"/>
            </a:ext>
          </a:extLst>
        </xdr:cNvPr>
        <xdr:cNvSpPr/>
      </xdr:nvSpPr>
      <xdr:spPr>
        <a:xfrm>
          <a:off x="10426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96791</xdr:rowOff>
    </xdr:from>
    <xdr:ext cx="469744" cy="259045"/>
    <xdr:sp macro="" textlink="">
      <xdr:nvSpPr>
        <xdr:cNvPr id="242" name="【体育館・プール】&#10;一人当たり面積該当値テキスト">
          <a:extLst>
            <a:ext uri="{FF2B5EF4-FFF2-40B4-BE49-F238E27FC236}">
              <a16:creationId xmlns:a16="http://schemas.microsoft.com/office/drawing/2014/main" id="{8138E454-B01C-4E6E-95EF-CF2CC1D1414F}"/>
            </a:ext>
          </a:extLst>
        </xdr:cNvPr>
        <xdr:cNvSpPr txBox="1"/>
      </xdr:nvSpPr>
      <xdr:spPr>
        <a:xfrm>
          <a:off x="10515600"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118364</xdr:rowOff>
    </xdr:from>
    <xdr:to>
      <xdr:col>50</xdr:col>
      <xdr:colOff>165100</xdr:colOff>
      <xdr:row>63</xdr:row>
      <xdr:rowOff>48514</xdr:rowOff>
    </xdr:to>
    <xdr:sp macro="" textlink="">
      <xdr:nvSpPr>
        <xdr:cNvPr id="243" name="楕円 242">
          <a:extLst>
            <a:ext uri="{FF2B5EF4-FFF2-40B4-BE49-F238E27FC236}">
              <a16:creationId xmlns:a16="http://schemas.microsoft.com/office/drawing/2014/main" id="{DE78432A-125B-4AE2-8637-CF4C02AF8F59}"/>
            </a:ext>
          </a:extLst>
        </xdr:cNvPr>
        <xdr:cNvSpPr/>
      </xdr:nvSpPr>
      <xdr:spPr>
        <a:xfrm>
          <a:off x="9588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169164</xdr:rowOff>
    </xdr:from>
    <xdr:to>
      <xdr:col>55</xdr:col>
      <xdr:colOff>0</xdr:colOff>
      <xdr:row>62</xdr:row>
      <xdr:rowOff>169164</xdr:rowOff>
    </xdr:to>
    <xdr:cxnSp macro="">
      <xdr:nvCxnSpPr>
        <xdr:cNvPr id="244" name="直線コネクタ 243">
          <a:extLst>
            <a:ext uri="{FF2B5EF4-FFF2-40B4-BE49-F238E27FC236}">
              <a16:creationId xmlns:a16="http://schemas.microsoft.com/office/drawing/2014/main" id="{25592AE3-CF35-4C0D-822F-13148559AEC1}"/>
            </a:ext>
          </a:extLst>
        </xdr:cNvPr>
        <xdr:cNvCxnSpPr/>
      </xdr:nvCxnSpPr>
      <xdr:spPr>
        <a:xfrm>
          <a:off x="9639300" y="10799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118364</xdr:rowOff>
    </xdr:from>
    <xdr:to>
      <xdr:col>46</xdr:col>
      <xdr:colOff>38100</xdr:colOff>
      <xdr:row>63</xdr:row>
      <xdr:rowOff>48514</xdr:rowOff>
    </xdr:to>
    <xdr:sp macro="" textlink="">
      <xdr:nvSpPr>
        <xdr:cNvPr id="245" name="楕円 244">
          <a:extLst>
            <a:ext uri="{FF2B5EF4-FFF2-40B4-BE49-F238E27FC236}">
              <a16:creationId xmlns:a16="http://schemas.microsoft.com/office/drawing/2014/main" id="{4F25AC8D-04C8-4976-9F52-3C1A18E1D611}"/>
            </a:ext>
          </a:extLst>
        </xdr:cNvPr>
        <xdr:cNvSpPr/>
      </xdr:nvSpPr>
      <xdr:spPr>
        <a:xfrm>
          <a:off x="8699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169164</xdr:rowOff>
    </xdr:from>
    <xdr:to>
      <xdr:col>50</xdr:col>
      <xdr:colOff>114300</xdr:colOff>
      <xdr:row>62</xdr:row>
      <xdr:rowOff>169164</xdr:rowOff>
    </xdr:to>
    <xdr:cxnSp macro="">
      <xdr:nvCxnSpPr>
        <xdr:cNvPr id="246" name="直線コネクタ 245">
          <a:extLst>
            <a:ext uri="{FF2B5EF4-FFF2-40B4-BE49-F238E27FC236}">
              <a16:creationId xmlns:a16="http://schemas.microsoft.com/office/drawing/2014/main" id="{B3841B8D-B69B-453E-934D-DA4E70BCEB42}"/>
            </a:ext>
          </a:extLst>
        </xdr:cNvPr>
        <xdr:cNvCxnSpPr/>
      </xdr:nvCxnSpPr>
      <xdr:spPr>
        <a:xfrm>
          <a:off x="8750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118364</xdr:rowOff>
    </xdr:from>
    <xdr:to>
      <xdr:col>41</xdr:col>
      <xdr:colOff>101600</xdr:colOff>
      <xdr:row>63</xdr:row>
      <xdr:rowOff>48514</xdr:rowOff>
    </xdr:to>
    <xdr:sp macro="" textlink="">
      <xdr:nvSpPr>
        <xdr:cNvPr id="247" name="楕円 246">
          <a:extLst>
            <a:ext uri="{FF2B5EF4-FFF2-40B4-BE49-F238E27FC236}">
              <a16:creationId xmlns:a16="http://schemas.microsoft.com/office/drawing/2014/main" id="{C2F1DAA4-EA63-4968-900B-6640E5C9AA0D}"/>
            </a:ext>
          </a:extLst>
        </xdr:cNvPr>
        <xdr:cNvSpPr/>
      </xdr:nvSpPr>
      <xdr:spPr>
        <a:xfrm>
          <a:off x="7810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169164</xdr:rowOff>
    </xdr:from>
    <xdr:to>
      <xdr:col>45</xdr:col>
      <xdr:colOff>177800</xdr:colOff>
      <xdr:row>62</xdr:row>
      <xdr:rowOff>169164</xdr:rowOff>
    </xdr:to>
    <xdr:cxnSp macro="">
      <xdr:nvCxnSpPr>
        <xdr:cNvPr id="248" name="直線コネクタ 247">
          <a:extLst>
            <a:ext uri="{FF2B5EF4-FFF2-40B4-BE49-F238E27FC236}">
              <a16:creationId xmlns:a16="http://schemas.microsoft.com/office/drawing/2014/main" id="{62025BD8-D5B4-4FCD-8B89-50C40016274B}"/>
            </a:ext>
          </a:extLst>
        </xdr:cNvPr>
        <xdr:cNvCxnSpPr/>
      </xdr:nvCxnSpPr>
      <xdr:spPr>
        <a:xfrm>
          <a:off x="7861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118364</xdr:rowOff>
    </xdr:from>
    <xdr:to>
      <xdr:col>36</xdr:col>
      <xdr:colOff>165100</xdr:colOff>
      <xdr:row>63</xdr:row>
      <xdr:rowOff>48514</xdr:rowOff>
    </xdr:to>
    <xdr:sp macro="" textlink="">
      <xdr:nvSpPr>
        <xdr:cNvPr id="249" name="楕円 248">
          <a:extLst>
            <a:ext uri="{FF2B5EF4-FFF2-40B4-BE49-F238E27FC236}">
              <a16:creationId xmlns:a16="http://schemas.microsoft.com/office/drawing/2014/main" id="{63AB2ED2-8855-4BDA-AC09-C48D5904589B}"/>
            </a:ext>
          </a:extLst>
        </xdr:cNvPr>
        <xdr:cNvSpPr/>
      </xdr:nvSpPr>
      <xdr:spPr>
        <a:xfrm>
          <a:off x="6921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169164</xdr:rowOff>
    </xdr:from>
    <xdr:to>
      <xdr:col>41</xdr:col>
      <xdr:colOff>50800</xdr:colOff>
      <xdr:row>62</xdr:row>
      <xdr:rowOff>169164</xdr:rowOff>
    </xdr:to>
    <xdr:cxnSp macro="">
      <xdr:nvCxnSpPr>
        <xdr:cNvPr id="250" name="直線コネクタ 249">
          <a:extLst>
            <a:ext uri="{FF2B5EF4-FFF2-40B4-BE49-F238E27FC236}">
              <a16:creationId xmlns:a16="http://schemas.microsoft.com/office/drawing/2014/main" id="{05F669ED-60FD-4C59-8100-ABC5C00E74BF}"/>
            </a:ext>
          </a:extLst>
        </xdr:cNvPr>
        <xdr:cNvCxnSpPr/>
      </xdr:nvCxnSpPr>
      <xdr:spPr>
        <a:xfrm>
          <a:off x="6972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a:extLst>
            <a:ext uri="{FF2B5EF4-FFF2-40B4-BE49-F238E27FC236}">
              <a16:creationId xmlns:a16="http://schemas.microsoft.com/office/drawing/2014/main" id="{5EB8377A-5D87-4078-B26F-26315F6DB2B5}"/>
            </a:ext>
          </a:extLst>
        </xdr:cNvPr>
        <xdr:cNvSpPr txBox="1"/>
      </xdr:nvSpPr>
      <xdr:spPr>
        <a:xfrm>
          <a:off x="9391727" y="1043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2AC8BE72-FF6C-4C4B-9A35-7D59945630BB}"/>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a:extLst>
            <a:ext uri="{FF2B5EF4-FFF2-40B4-BE49-F238E27FC236}">
              <a16:creationId xmlns:a16="http://schemas.microsoft.com/office/drawing/2014/main" id="{8E2311C3-5D71-42C7-A29E-EC7BD7D00907}"/>
            </a:ext>
          </a:extLst>
        </xdr:cNvPr>
        <xdr:cNvSpPr txBox="1"/>
      </xdr:nvSpPr>
      <xdr:spPr>
        <a:xfrm>
          <a:off x="7626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a:extLst>
            <a:ext uri="{FF2B5EF4-FFF2-40B4-BE49-F238E27FC236}">
              <a16:creationId xmlns:a16="http://schemas.microsoft.com/office/drawing/2014/main" id="{E4AFE924-BBD5-4648-85F5-FAE6B5B292BB}"/>
            </a:ext>
          </a:extLst>
        </xdr:cNvPr>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39641</xdr:rowOff>
    </xdr:from>
    <xdr:ext cx="469744" cy="259045"/>
    <xdr:sp macro="" textlink="">
      <xdr:nvSpPr>
        <xdr:cNvPr id="255" name="n_1mainValue【体育館・プール】&#10;一人当たり面積">
          <a:extLst>
            <a:ext uri="{FF2B5EF4-FFF2-40B4-BE49-F238E27FC236}">
              <a16:creationId xmlns:a16="http://schemas.microsoft.com/office/drawing/2014/main" id="{965C9735-687D-4E3B-90C5-6F892BB314EF}"/>
            </a:ext>
          </a:extLst>
        </xdr:cNvPr>
        <xdr:cNvSpPr txBox="1"/>
      </xdr:nvSpPr>
      <xdr:spPr>
        <a:xfrm>
          <a:off x="9391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39641</xdr:rowOff>
    </xdr:from>
    <xdr:ext cx="469744" cy="259045"/>
    <xdr:sp macro="" textlink="">
      <xdr:nvSpPr>
        <xdr:cNvPr id="256" name="n_2mainValue【体育館・プール】&#10;一人当たり面積">
          <a:extLst>
            <a:ext uri="{FF2B5EF4-FFF2-40B4-BE49-F238E27FC236}">
              <a16:creationId xmlns:a16="http://schemas.microsoft.com/office/drawing/2014/main" id="{18D4A14B-B382-4E93-ADCF-E7EF538E82D8}"/>
            </a:ext>
          </a:extLst>
        </xdr:cNvPr>
        <xdr:cNvSpPr txBox="1"/>
      </xdr:nvSpPr>
      <xdr:spPr>
        <a:xfrm>
          <a:off x="8515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39641</xdr:rowOff>
    </xdr:from>
    <xdr:ext cx="469744" cy="259045"/>
    <xdr:sp macro="" textlink="">
      <xdr:nvSpPr>
        <xdr:cNvPr id="257" name="n_3mainValue【体育館・プール】&#10;一人当たり面積">
          <a:extLst>
            <a:ext uri="{FF2B5EF4-FFF2-40B4-BE49-F238E27FC236}">
              <a16:creationId xmlns:a16="http://schemas.microsoft.com/office/drawing/2014/main" id="{537B5B55-9143-44ED-9C22-DE786CD9455B}"/>
            </a:ext>
          </a:extLst>
        </xdr:cNvPr>
        <xdr:cNvSpPr txBox="1"/>
      </xdr:nvSpPr>
      <xdr:spPr>
        <a:xfrm>
          <a:off x="7626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39641</xdr:rowOff>
    </xdr:from>
    <xdr:ext cx="469744" cy="259045"/>
    <xdr:sp macro="" textlink="">
      <xdr:nvSpPr>
        <xdr:cNvPr id="258" name="n_4mainValue【体育館・プール】&#10;一人当たり面積">
          <a:extLst>
            <a:ext uri="{FF2B5EF4-FFF2-40B4-BE49-F238E27FC236}">
              <a16:creationId xmlns:a16="http://schemas.microsoft.com/office/drawing/2014/main" id="{84EED6F2-744B-455C-9F1D-E38EC3522FDE}"/>
            </a:ext>
          </a:extLst>
        </xdr:cNvPr>
        <xdr:cNvSpPr txBox="1"/>
      </xdr:nvSpPr>
      <xdr:spPr>
        <a:xfrm>
          <a:off x="6737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5A8AD5B9-803E-46AD-A90D-B74845C5133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8841FA8F-3942-40BB-8138-D2A84C233EB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25E0D312-5FFB-4DD0-9A72-A5B6803DCBB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36DE3CA8-09A0-4BE4-B941-714436948EA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34EB9820-5E5A-4724-A0FA-1585C78326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BF012889-563C-4C53-ADAD-10BDAC45EB6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79E13726-EA7A-4ED1-BFBA-8B9CB9F9154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BA595522-6EFE-485C-A5A3-E7CD4E7BBD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FABB4177-9140-4B30-B33F-9D057965870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E9E140CF-0B7E-471F-9DFC-79DACC7C2B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74E54A34-94D1-4A63-A346-9EFCD28B717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8D9226A6-0972-4088-9B3D-29F13809A5C6}"/>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EB48EDC9-2EBA-49F7-9424-8C70AA467ACD}"/>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C8376AAC-67E8-4FB5-8BA0-927583169121}"/>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AB29EFAF-A55D-46F0-8E43-C533E31A89D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4D44A4B4-766D-479A-ADDB-75615DC4D4B7}"/>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734050BD-890B-4843-8546-B46FD8AB11FD}"/>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AB464C63-821C-41A2-AAA7-842F2B394FB3}"/>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199AEDE5-060B-4D1C-B157-94884DA7F55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EBA20CC8-6859-4E6B-AF57-9EB2F2386F2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76443F67-DF8B-4715-90F7-1220750C0CFE}"/>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1A47776A-A4FF-4C3F-BE2E-2F7D17B859D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a:extLst>
            <a:ext uri="{FF2B5EF4-FFF2-40B4-BE49-F238E27FC236}">
              <a16:creationId xmlns:a16="http://schemas.microsoft.com/office/drawing/2014/main" id="{944FE289-F537-495F-BB67-0546A92659AA}"/>
            </a:ext>
          </a:extLst>
        </xdr:cNvPr>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62DC8A1B-BB85-4937-A4E1-8533C768CF02}"/>
            </a:ext>
          </a:extLst>
        </xdr:cNvPr>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a:extLst>
            <a:ext uri="{FF2B5EF4-FFF2-40B4-BE49-F238E27FC236}">
              <a16:creationId xmlns:a16="http://schemas.microsoft.com/office/drawing/2014/main" id="{D27B6974-00B3-4E67-9363-D56CEAD767F2}"/>
            </a:ext>
          </a:extLst>
        </xdr:cNvPr>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D4B259D2-E8E2-488E-BB00-3076A67B2B65}"/>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a:extLst>
            <a:ext uri="{FF2B5EF4-FFF2-40B4-BE49-F238E27FC236}">
              <a16:creationId xmlns:a16="http://schemas.microsoft.com/office/drawing/2014/main" id="{2370BBA8-7DF7-47E7-AD5E-1B0FAF9BB4D9}"/>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162323</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BEB95591-6597-48CF-912E-9A478F7732CF}"/>
            </a:ext>
          </a:extLst>
        </xdr:cNvPr>
        <xdr:cNvSpPr txBox="1"/>
      </xdr:nvSpPr>
      <xdr:spPr>
        <a:xfrm>
          <a:off x="4673600" y="13706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a:extLst>
            <a:ext uri="{FF2B5EF4-FFF2-40B4-BE49-F238E27FC236}">
              <a16:creationId xmlns:a16="http://schemas.microsoft.com/office/drawing/2014/main" id="{3000C5A1-F068-4999-B700-346FBFE89A24}"/>
            </a:ext>
          </a:extLst>
        </xdr:cNvPr>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a:extLst>
            <a:ext uri="{FF2B5EF4-FFF2-40B4-BE49-F238E27FC236}">
              <a16:creationId xmlns:a16="http://schemas.microsoft.com/office/drawing/2014/main" id="{B488A9E8-63E9-45F1-A85F-82E66AFCBC37}"/>
            </a:ext>
          </a:extLst>
        </xdr:cNvPr>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a:extLst>
            <a:ext uri="{FF2B5EF4-FFF2-40B4-BE49-F238E27FC236}">
              <a16:creationId xmlns:a16="http://schemas.microsoft.com/office/drawing/2014/main" id="{157FE0DB-E4ED-4D8D-A5B2-CCF16E8F4014}"/>
            </a:ext>
          </a:extLst>
        </xdr:cNvPr>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a:extLst>
            <a:ext uri="{FF2B5EF4-FFF2-40B4-BE49-F238E27FC236}">
              <a16:creationId xmlns:a16="http://schemas.microsoft.com/office/drawing/2014/main" id="{F3DF7F87-078E-40CE-8CC4-F462391B9789}"/>
            </a:ext>
          </a:extLst>
        </xdr:cNvPr>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a:extLst>
            <a:ext uri="{FF2B5EF4-FFF2-40B4-BE49-F238E27FC236}">
              <a16:creationId xmlns:a16="http://schemas.microsoft.com/office/drawing/2014/main" id="{0D5B3F8B-68F8-46C8-B07B-AB15D346DDE6}"/>
            </a:ext>
          </a:extLst>
        </xdr:cNvPr>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472731DB-4EB0-40F9-978C-2F1CFBDC270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4A982D1-E6FA-4BB4-9BCD-81488AC976A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4F88ABA9-5A57-4153-A3C7-7669E275679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3183718-DC01-4267-A476-D9123FE3ADC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E947F536-0D0A-405E-A5A2-5609B6D10C9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58165</xdr:rowOff>
    </xdr:from>
    <xdr:to>
      <xdr:col>24</xdr:col>
      <xdr:colOff>114300</xdr:colOff>
      <xdr:row>79</xdr:row>
      <xdr:rowOff>159765</xdr:rowOff>
    </xdr:to>
    <xdr:sp macro="" textlink="">
      <xdr:nvSpPr>
        <xdr:cNvPr id="297" name="楕円 296">
          <a:extLst>
            <a:ext uri="{FF2B5EF4-FFF2-40B4-BE49-F238E27FC236}">
              <a16:creationId xmlns:a16="http://schemas.microsoft.com/office/drawing/2014/main" id="{A15EC0F5-11AF-4FAD-BA10-A80AB6D2ADF8}"/>
            </a:ext>
          </a:extLst>
        </xdr:cNvPr>
        <xdr:cNvSpPr/>
      </xdr:nvSpPr>
      <xdr:spPr>
        <a:xfrm>
          <a:off x="4584700" y="136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81042</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4340E867-E3DC-4A7F-8CD8-DF6EF17208B4}"/>
            </a:ext>
          </a:extLst>
        </xdr:cNvPr>
        <xdr:cNvSpPr txBox="1"/>
      </xdr:nvSpPr>
      <xdr:spPr>
        <a:xfrm>
          <a:off x="4673600" y="134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7874</xdr:rowOff>
    </xdr:from>
    <xdr:to>
      <xdr:col>20</xdr:col>
      <xdr:colOff>38100</xdr:colOff>
      <xdr:row>79</xdr:row>
      <xdr:rowOff>109474</xdr:rowOff>
    </xdr:to>
    <xdr:sp macro="" textlink="">
      <xdr:nvSpPr>
        <xdr:cNvPr id="299" name="楕円 298">
          <a:extLst>
            <a:ext uri="{FF2B5EF4-FFF2-40B4-BE49-F238E27FC236}">
              <a16:creationId xmlns:a16="http://schemas.microsoft.com/office/drawing/2014/main" id="{574D0E98-CC1D-48E7-A6CC-274501D8D22B}"/>
            </a:ext>
          </a:extLst>
        </xdr:cNvPr>
        <xdr:cNvSpPr/>
      </xdr:nvSpPr>
      <xdr:spPr>
        <a:xfrm>
          <a:off x="3746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58674</xdr:rowOff>
    </xdr:from>
    <xdr:to>
      <xdr:col>24</xdr:col>
      <xdr:colOff>63500</xdr:colOff>
      <xdr:row>79</xdr:row>
      <xdr:rowOff>108965</xdr:rowOff>
    </xdr:to>
    <xdr:cxnSp macro="">
      <xdr:nvCxnSpPr>
        <xdr:cNvPr id="300" name="直線コネクタ 299">
          <a:extLst>
            <a:ext uri="{FF2B5EF4-FFF2-40B4-BE49-F238E27FC236}">
              <a16:creationId xmlns:a16="http://schemas.microsoft.com/office/drawing/2014/main" id="{189829C3-4C11-4616-BFED-43140E548F0D}"/>
            </a:ext>
          </a:extLst>
        </xdr:cNvPr>
        <xdr:cNvCxnSpPr/>
      </xdr:nvCxnSpPr>
      <xdr:spPr>
        <a:xfrm>
          <a:off x="3797300" y="136032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126746</xdr:rowOff>
    </xdr:from>
    <xdr:to>
      <xdr:col>15</xdr:col>
      <xdr:colOff>101600</xdr:colOff>
      <xdr:row>79</xdr:row>
      <xdr:rowOff>56896</xdr:rowOff>
    </xdr:to>
    <xdr:sp macro="" textlink="">
      <xdr:nvSpPr>
        <xdr:cNvPr id="301" name="楕円 300">
          <a:extLst>
            <a:ext uri="{FF2B5EF4-FFF2-40B4-BE49-F238E27FC236}">
              <a16:creationId xmlns:a16="http://schemas.microsoft.com/office/drawing/2014/main" id="{73FD1350-E31C-4D16-ABF3-6ADBA7A45286}"/>
            </a:ext>
          </a:extLst>
        </xdr:cNvPr>
        <xdr:cNvSpPr/>
      </xdr:nvSpPr>
      <xdr:spPr>
        <a:xfrm>
          <a:off x="2857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xdr:rowOff>
    </xdr:from>
    <xdr:to>
      <xdr:col>19</xdr:col>
      <xdr:colOff>177800</xdr:colOff>
      <xdr:row>79</xdr:row>
      <xdr:rowOff>58674</xdr:rowOff>
    </xdr:to>
    <xdr:cxnSp macro="">
      <xdr:nvCxnSpPr>
        <xdr:cNvPr id="302" name="直線コネクタ 301">
          <a:extLst>
            <a:ext uri="{FF2B5EF4-FFF2-40B4-BE49-F238E27FC236}">
              <a16:creationId xmlns:a16="http://schemas.microsoft.com/office/drawing/2014/main" id="{6230FF60-6693-4D50-A962-016A1C6EFF39}"/>
            </a:ext>
          </a:extLst>
        </xdr:cNvPr>
        <xdr:cNvCxnSpPr/>
      </xdr:nvCxnSpPr>
      <xdr:spPr>
        <a:xfrm>
          <a:off x="2908300" y="1355064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135889</xdr:rowOff>
    </xdr:from>
    <xdr:to>
      <xdr:col>10</xdr:col>
      <xdr:colOff>165100</xdr:colOff>
      <xdr:row>80</xdr:row>
      <xdr:rowOff>66039</xdr:rowOff>
    </xdr:to>
    <xdr:sp macro="" textlink="">
      <xdr:nvSpPr>
        <xdr:cNvPr id="303" name="楕円 302">
          <a:extLst>
            <a:ext uri="{FF2B5EF4-FFF2-40B4-BE49-F238E27FC236}">
              <a16:creationId xmlns:a16="http://schemas.microsoft.com/office/drawing/2014/main" id="{02CF1CC0-F1B4-4DA9-9B78-7A89D496EFB6}"/>
            </a:ext>
          </a:extLst>
        </xdr:cNvPr>
        <xdr:cNvSpPr/>
      </xdr:nvSpPr>
      <xdr:spPr>
        <a:xfrm>
          <a:off x="1968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6096</xdr:rowOff>
    </xdr:from>
    <xdr:to>
      <xdr:col>15</xdr:col>
      <xdr:colOff>50800</xdr:colOff>
      <xdr:row>80</xdr:row>
      <xdr:rowOff>15239</xdr:rowOff>
    </xdr:to>
    <xdr:cxnSp macro="">
      <xdr:nvCxnSpPr>
        <xdr:cNvPr id="304" name="直線コネクタ 303">
          <a:extLst>
            <a:ext uri="{FF2B5EF4-FFF2-40B4-BE49-F238E27FC236}">
              <a16:creationId xmlns:a16="http://schemas.microsoft.com/office/drawing/2014/main" id="{84D49357-F023-4F52-A5A9-405F2046A445}"/>
            </a:ext>
          </a:extLst>
        </xdr:cNvPr>
        <xdr:cNvCxnSpPr/>
      </xdr:nvCxnSpPr>
      <xdr:spPr>
        <a:xfrm flipV="1">
          <a:off x="2019300" y="13550646"/>
          <a:ext cx="889000" cy="18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133604</xdr:rowOff>
    </xdr:from>
    <xdr:to>
      <xdr:col>6</xdr:col>
      <xdr:colOff>38100</xdr:colOff>
      <xdr:row>80</xdr:row>
      <xdr:rowOff>63754</xdr:rowOff>
    </xdr:to>
    <xdr:sp macro="" textlink="">
      <xdr:nvSpPr>
        <xdr:cNvPr id="305" name="楕円 304">
          <a:extLst>
            <a:ext uri="{FF2B5EF4-FFF2-40B4-BE49-F238E27FC236}">
              <a16:creationId xmlns:a16="http://schemas.microsoft.com/office/drawing/2014/main" id="{7E8BD83A-3B96-4800-8BC5-7096D2FB9510}"/>
            </a:ext>
          </a:extLst>
        </xdr:cNvPr>
        <xdr:cNvSpPr/>
      </xdr:nvSpPr>
      <xdr:spPr>
        <a:xfrm>
          <a:off x="10795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12954</xdr:rowOff>
    </xdr:from>
    <xdr:to>
      <xdr:col>10</xdr:col>
      <xdr:colOff>114300</xdr:colOff>
      <xdr:row>80</xdr:row>
      <xdr:rowOff>15239</xdr:rowOff>
    </xdr:to>
    <xdr:cxnSp macro="">
      <xdr:nvCxnSpPr>
        <xdr:cNvPr id="306" name="直線コネクタ 305">
          <a:extLst>
            <a:ext uri="{FF2B5EF4-FFF2-40B4-BE49-F238E27FC236}">
              <a16:creationId xmlns:a16="http://schemas.microsoft.com/office/drawing/2014/main" id="{80F8EF93-A1A5-46F8-B03D-091EE78DC806}"/>
            </a:ext>
          </a:extLst>
        </xdr:cNvPr>
        <xdr:cNvCxnSpPr/>
      </xdr:nvCxnSpPr>
      <xdr:spPr>
        <a:xfrm>
          <a:off x="1130300" y="137289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68597</xdr:rowOff>
    </xdr:from>
    <xdr:ext cx="405111" cy="259045"/>
    <xdr:sp macro="" textlink="">
      <xdr:nvSpPr>
        <xdr:cNvPr id="307" name="n_1aveValue【福祉施設】&#10;有形固定資産減価償却率">
          <a:extLst>
            <a:ext uri="{FF2B5EF4-FFF2-40B4-BE49-F238E27FC236}">
              <a16:creationId xmlns:a16="http://schemas.microsoft.com/office/drawing/2014/main" id="{F8AD1B82-4515-447A-8EA5-FEB659354C98}"/>
            </a:ext>
          </a:extLst>
        </xdr:cNvPr>
        <xdr:cNvSpPr txBox="1"/>
      </xdr:nvSpPr>
      <xdr:spPr>
        <a:xfrm>
          <a:off x="35820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32021</xdr:rowOff>
    </xdr:from>
    <xdr:ext cx="405111" cy="259045"/>
    <xdr:sp macro="" textlink="">
      <xdr:nvSpPr>
        <xdr:cNvPr id="308" name="n_2aveValue【福祉施設】&#10;有形固定資産減価償却率">
          <a:extLst>
            <a:ext uri="{FF2B5EF4-FFF2-40B4-BE49-F238E27FC236}">
              <a16:creationId xmlns:a16="http://schemas.microsoft.com/office/drawing/2014/main" id="{EF59887A-5A85-444A-B0F8-2A687BDB1517}"/>
            </a:ext>
          </a:extLst>
        </xdr:cNvPr>
        <xdr:cNvSpPr txBox="1"/>
      </xdr:nvSpPr>
      <xdr:spPr>
        <a:xfrm>
          <a:off x="27057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a:extLst>
            <a:ext uri="{FF2B5EF4-FFF2-40B4-BE49-F238E27FC236}">
              <a16:creationId xmlns:a16="http://schemas.microsoft.com/office/drawing/2014/main" id="{57BEEE6D-8CA8-435E-889B-0A03B44A1FC2}"/>
            </a:ext>
          </a:extLst>
        </xdr:cNvPr>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a:extLst>
            <a:ext uri="{FF2B5EF4-FFF2-40B4-BE49-F238E27FC236}">
              <a16:creationId xmlns:a16="http://schemas.microsoft.com/office/drawing/2014/main" id="{5C2C57F8-D6C3-40F4-8640-D338A73D9FFC}"/>
            </a:ext>
          </a:extLst>
        </xdr:cNvPr>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126001</xdr:rowOff>
    </xdr:from>
    <xdr:ext cx="405111" cy="259045"/>
    <xdr:sp macro="" textlink="">
      <xdr:nvSpPr>
        <xdr:cNvPr id="311" name="n_1mainValue【福祉施設】&#10;有形固定資産減価償却率">
          <a:extLst>
            <a:ext uri="{FF2B5EF4-FFF2-40B4-BE49-F238E27FC236}">
              <a16:creationId xmlns:a16="http://schemas.microsoft.com/office/drawing/2014/main" id="{4259E283-E242-475E-809D-07E3793850D4}"/>
            </a:ext>
          </a:extLst>
        </xdr:cNvPr>
        <xdr:cNvSpPr txBox="1"/>
      </xdr:nvSpPr>
      <xdr:spPr>
        <a:xfrm>
          <a:off x="3582044" y="133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73423</xdr:rowOff>
    </xdr:from>
    <xdr:ext cx="405111" cy="259045"/>
    <xdr:sp macro="" textlink="">
      <xdr:nvSpPr>
        <xdr:cNvPr id="312" name="n_2mainValue【福祉施設】&#10;有形固定資産減価償却率">
          <a:extLst>
            <a:ext uri="{FF2B5EF4-FFF2-40B4-BE49-F238E27FC236}">
              <a16:creationId xmlns:a16="http://schemas.microsoft.com/office/drawing/2014/main" id="{8FA55FF5-B9CD-43F5-B9A1-2E173DB9FFDD}"/>
            </a:ext>
          </a:extLst>
        </xdr:cNvPr>
        <xdr:cNvSpPr txBox="1"/>
      </xdr:nvSpPr>
      <xdr:spPr>
        <a:xfrm>
          <a:off x="2705744" y="1327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57166</xdr:rowOff>
    </xdr:from>
    <xdr:ext cx="405111" cy="259045"/>
    <xdr:sp macro="" textlink="">
      <xdr:nvSpPr>
        <xdr:cNvPr id="313" name="n_3mainValue【福祉施設】&#10;有形固定資産減価償却率">
          <a:extLst>
            <a:ext uri="{FF2B5EF4-FFF2-40B4-BE49-F238E27FC236}">
              <a16:creationId xmlns:a16="http://schemas.microsoft.com/office/drawing/2014/main" id="{4BC799FE-24C9-488F-9175-CD126BDC5590}"/>
            </a:ext>
          </a:extLst>
        </xdr:cNvPr>
        <xdr:cNvSpPr txBox="1"/>
      </xdr:nvSpPr>
      <xdr:spPr>
        <a:xfrm>
          <a:off x="1816744" y="1377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54881</xdr:rowOff>
    </xdr:from>
    <xdr:ext cx="405111" cy="259045"/>
    <xdr:sp macro="" textlink="">
      <xdr:nvSpPr>
        <xdr:cNvPr id="314" name="n_4mainValue【福祉施設】&#10;有形固定資産減価償却率">
          <a:extLst>
            <a:ext uri="{FF2B5EF4-FFF2-40B4-BE49-F238E27FC236}">
              <a16:creationId xmlns:a16="http://schemas.microsoft.com/office/drawing/2014/main" id="{FA7BA177-EE8E-4B1D-BF2E-287F18A9070E}"/>
            </a:ext>
          </a:extLst>
        </xdr:cNvPr>
        <xdr:cNvSpPr txBox="1"/>
      </xdr:nvSpPr>
      <xdr:spPr>
        <a:xfrm>
          <a:off x="927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9492C7FE-6389-4531-BFD2-BC688ABF196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9CC8D79-8D83-406F-9070-08AD4F8B629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22E7E9C-7309-4F01-9934-4349A51E833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505D2CD0-5F63-46A7-A053-A7E9A7149C9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63088BF9-DECB-48B3-B841-EB0FBC880F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BE29C975-0CD0-4B54-BF4C-BA4B9391064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B74383DB-8580-4AF1-BABC-5283EFDCE1F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ED60F299-F463-4A89-94B9-A0DC0B96163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EE2CD4D8-1E76-4956-91FD-2403B1269E7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C53C5C23-4449-4738-8E96-7C918F77E3E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7FCD9B7B-205A-4169-9027-9D7906C07DF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7B92C7B-6CE9-4FCF-864B-52882BABA60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CCF6745E-899F-40B2-B22F-83119597FFD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48E74C22-6138-4FE0-9867-09363E551FD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79F63B36-F54A-4927-9B29-5FAD1B9ABE5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D07A134-0277-463B-A9D0-5714584C362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89D2D1D5-B0E0-4D09-9427-F2D590DCCC9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F82E7B68-61FC-4773-919A-3831C2C4049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8066E792-523C-4A78-94AD-3DE1630D002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354517ED-8FF7-4A67-B76A-6F6DA06E312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ECC38193-178C-4820-96D4-ADBE4D6933B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AF0C8DC9-1B7B-4797-9FC1-4BDDC36B860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2DC94AE8-9D11-4A9F-9BC6-D5561416042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A2B1DA1D-81A4-4A88-A571-E667C2A7AE1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2D2ABB2B-D502-4780-895F-A83BFFDB1FF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278366AD-BFD7-41F6-9593-727032E45CD2}"/>
            </a:ext>
          </a:extLst>
        </xdr:cNvPr>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ECF42A08-FFB4-4E25-B003-576AFB1331FB}"/>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27B916C1-41A3-4C11-B414-CCB4638B15A6}"/>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a:extLst>
            <a:ext uri="{FF2B5EF4-FFF2-40B4-BE49-F238E27FC236}">
              <a16:creationId xmlns:a16="http://schemas.microsoft.com/office/drawing/2014/main" id="{9AB14B3D-6404-4BD9-B518-77D2BECF0DA8}"/>
            </a:ext>
          </a:extLst>
        </xdr:cNvPr>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a:extLst>
            <a:ext uri="{FF2B5EF4-FFF2-40B4-BE49-F238E27FC236}">
              <a16:creationId xmlns:a16="http://schemas.microsoft.com/office/drawing/2014/main" id="{6E743138-BC12-4048-9DF8-EA8C95E6E071}"/>
            </a:ext>
          </a:extLst>
        </xdr:cNvPr>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a:extLst>
            <a:ext uri="{FF2B5EF4-FFF2-40B4-BE49-F238E27FC236}">
              <a16:creationId xmlns:a16="http://schemas.microsoft.com/office/drawing/2014/main" id="{068CD9D8-BC76-40F9-BB38-75E56DD676DC}"/>
            </a:ext>
          </a:extLst>
        </xdr:cNvPr>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a:extLst>
            <a:ext uri="{FF2B5EF4-FFF2-40B4-BE49-F238E27FC236}">
              <a16:creationId xmlns:a16="http://schemas.microsoft.com/office/drawing/2014/main" id="{CCC2A7EF-9716-40B9-A520-9B7BE40677E3}"/>
            </a:ext>
          </a:extLst>
        </xdr:cNvPr>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8130BDF3-AD69-46BC-A226-F3470D390E8A}"/>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AACE69A5-C322-4B77-951F-A969230174A8}"/>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a:extLst>
            <a:ext uri="{FF2B5EF4-FFF2-40B4-BE49-F238E27FC236}">
              <a16:creationId xmlns:a16="http://schemas.microsoft.com/office/drawing/2014/main" id="{E66358D0-005F-49E1-A0FD-7ACEE19428DF}"/>
            </a:ext>
          </a:extLst>
        </xdr:cNvPr>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a:extLst>
            <a:ext uri="{FF2B5EF4-FFF2-40B4-BE49-F238E27FC236}">
              <a16:creationId xmlns:a16="http://schemas.microsoft.com/office/drawing/2014/main" id="{FCE9382A-C037-4645-8FB6-27696BDC5A85}"/>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4070B33-B3A6-49A1-9E68-29CCCCEEA4B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940115B-A80F-4C6E-BBC0-D433E137191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B409DA6-DFF5-4115-85A0-8D88A0CE016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A37A2C8-6A34-4AB6-9414-D44767E5217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ABBE2C7-D49E-48B0-B42C-FB918073182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33564</xdr:rowOff>
    </xdr:from>
    <xdr:to>
      <xdr:col>55</xdr:col>
      <xdr:colOff>50800</xdr:colOff>
      <xdr:row>83</xdr:row>
      <xdr:rowOff>135164</xdr:rowOff>
    </xdr:to>
    <xdr:sp macro="" textlink="">
      <xdr:nvSpPr>
        <xdr:cNvPr id="356" name="楕円 355">
          <a:extLst>
            <a:ext uri="{FF2B5EF4-FFF2-40B4-BE49-F238E27FC236}">
              <a16:creationId xmlns:a16="http://schemas.microsoft.com/office/drawing/2014/main" id="{FABD4A65-C699-481E-BE0D-A7CD171269B9}"/>
            </a:ext>
          </a:extLst>
        </xdr:cNvPr>
        <xdr:cNvSpPr/>
      </xdr:nvSpPr>
      <xdr:spPr>
        <a:xfrm>
          <a:off x="104267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56441</xdr:rowOff>
    </xdr:from>
    <xdr:ext cx="469744" cy="259045"/>
    <xdr:sp macro="" textlink="">
      <xdr:nvSpPr>
        <xdr:cNvPr id="357" name="【福祉施設】&#10;一人当たり面積該当値テキスト">
          <a:extLst>
            <a:ext uri="{FF2B5EF4-FFF2-40B4-BE49-F238E27FC236}">
              <a16:creationId xmlns:a16="http://schemas.microsoft.com/office/drawing/2014/main" id="{63944D10-26A1-4261-9E1D-44885744A413}"/>
            </a:ext>
          </a:extLst>
        </xdr:cNvPr>
        <xdr:cNvSpPr txBox="1"/>
      </xdr:nvSpPr>
      <xdr:spPr>
        <a:xfrm>
          <a:off x="10515600"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33564</xdr:rowOff>
    </xdr:from>
    <xdr:to>
      <xdr:col>50</xdr:col>
      <xdr:colOff>165100</xdr:colOff>
      <xdr:row>83</xdr:row>
      <xdr:rowOff>135164</xdr:rowOff>
    </xdr:to>
    <xdr:sp macro="" textlink="">
      <xdr:nvSpPr>
        <xdr:cNvPr id="358" name="楕円 357">
          <a:extLst>
            <a:ext uri="{FF2B5EF4-FFF2-40B4-BE49-F238E27FC236}">
              <a16:creationId xmlns:a16="http://schemas.microsoft.com/office/drawing/2014/main" id="{7E6338FB-CCFD-40AF-A1D3-68D514896E17}"/>
            </a:ext>
          </a:extLst>
        </xdr:cNvPr>
        <xdr:cNvSpPr/>
      </xdr:nvSpPr>
      <xdr:spPr>
        <a:xfrm>
          <a:off x="9588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84364</xdr:rowOff>
    </xdr:from>
    <xdr:to>
      <xdr:col>55</xdr:col>
      <xdr:colOff>0</xdr:colOff>
      <xdr:row>83</xdr:row>
      <xdr:rowOff>84364</xdr:rowOff>
    </xdr:to>
    <xdr:cxnSp macro="">
      <xdr:nvCxnSpPr>
        <xdr:cNvPr id="359" name="直線コネクタ 358">
          <a:extLst>
            <a:ext uri="{FF2B5EF4-FFF2-40B4-BE49-F238E27FC236}">
              <a16:creationId xmlns:a16="http://schemas.microsoft.com/office/drawing/2014/main" id="{8178AD35-FAF1-4E0C-99A7-AECA2EEECA57}"/>
            </a:ext>
          </a:extLst>
        </xdr:cNvPr>
        <xdr:cNvCxnSpPr/>
      </xdr:nvCxnSpPr>
      <xdr:spPr>
        <a:xfrm>
          <a:off x="9639300" y="14314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22679</xdr:rowOff>
    </xdr:from>
    <xdr:to>
      <xdr:col>46</xdr:col>
      <xdr:colOff>38100</xdr:colOff>
      <xdr:row>83</xdr:row>
      <xdr:rowOff>124279</xdr:rowOff>
    </xdr:to>
    <xdr:sp macro="" textlink="">
      <xdr:nvSpPr>
        <xdr:cNvPr id="360" name="楕円 359">
          <a:extLst>
            <a:ext uri="{FF2B5EF4-FFF2-40B4-BE49-F238E27FC236}">
              <a16:creationId xmlns:a16="http://schemas.microsoft.com/office/drawing/2014/main" id="{A5E14520-E71D-4075-8F1D-D0584727CA0E}"/>
            </a:ext>
          </a:extLst>
        </xdr:cNvPr>
        <xdr:cNvSpPr/>
      </xdr:nvSpPr>
      <xdr:spPr>
        <a:xfrm>
          <a:off x="8699500" y="142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73479</xdr:rowOff>
    </xdr:from>
    <xdr:to>
      <xdr:col>50</xdr:col>
      <xdr:colOff>114300</xdr:colOff>
      <xdr:row>83</xdr:row>
      <xdr:rowOff>84364</xdr:rowOff>
    </xdr:to>
    <xdr:cxnSp macro="">
      <xdr:nvCxnSpPr>
        <xdr:cNvPr id="361" name="直線コネクタ 360">
          <a:extLst>
            <a:ext uri="{FF2B5EF4-FFF2-40B4-BE49-F238E27FC236}">
              <a16:creationId xmlns:a16="http://schemas.microsoft.com/office/drawing/2014/main" id="{BD9E39A4-DD78-4247-8F62-76E26C612C0D}"/>
            </a:ext>
          </a:extLst>
        </xdr:cNvPr>
        <xdr:cNvCxnSpPr/>
      </xdr:nvCxnSpPr>
      <xdr:spPr>
        <a:xfrm>
          <a:off x="8750300" y="143038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98879</xdr:rowOff>
    </xdr:from>
    <xdr:to>
      <xdr:col>41</xdr:col>
      <xdr:colOff>101600</xdr:colOff>
      <xdr:row>84</xdr:row>
      <xdr:rowOff>29029</xdr:rowOff>
    </xdr:to>
    <xdr:sp macro="" textlink="">
      <xdr:nvSpPr>
        <xdr:cNvPr id="362" name="楕円 361">
          <a:extLst>
            <a:ext uri="{FF2B5EF4-FFF2-40B4-BE49-F238E27FC236}">
              <a16:creationId xmlns:a16="http://schemas.microsoft.com/office/drawing/2014/main" id="{A7D45553-CFF7-421B-AD4A-607066F9C7B9}"/>
            </a:ext>
          </a:extLst>
        </xdr:cNvPr>
        <xdr:cNvSpPr/>
      </xdr:nvSpPr>
      <xdr:spPr>
        <a:xfrm>
          <a:off x="7810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73479</xdr:rowOff>
    </xdr:from>
    <xdr:to>
      <xdr:col>45</xdr:col>
      <xdr:colOff>177800</xdr:colOff>
      <xdr:row>83</xdr:row>
      <xdr:rowOff>149679</xdr:rowOff>
    </xdr:to>
    <xdr:cxnSp macro="">
      <xdr:nvCxnSpPr>
        <xdr:cNvPr id="363" name="直線コネクタ 362">
          <a:extLst>
            <a:ext uri="{FF2B5EF4-FFF2-40B4-BE49-F238E27FC236}">
              <a16:creationId xmlns:a16="http://schemas.microsoft.com/office/drawing/2014/main" id="{FC93A6B9-E2C2-4E39-8ACB-C01EF274B717}"/>
            </a:ext>
          </a:extLst>
        </xdr:cNvPr>
        <xdr:cNvCxnSpPr/>
      </xdr:nvCxnSpPr>
      <xdr:spPr>
        <a:xfrm flipV="1">
          <a:off x="7861300" y="143038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98879</xdr:rowOff>
    </xdr:from>
    <xdr:to>
      <xdr:col>36</xdr:col>
      <xdr:colOff>165100</xdr:colOff>
      <xdr:row>84</xdr:row>
      <xdr:rowOff>29029</xdr:rowOff>
    </xdr:to>
    <xdr:sp macro="" textlink="">
      <xdr:nvSpPr>
        <xdr:cNvPr id="364" name="楕円 363">
          <a:extLst>
            <a:ext uri="{FF2B5EF4-FFF2-40B4-BE49-F238E27FC236}">
              <a16:creationId xmlns:a16="http://schemas.microsoft.com/office/drawing/2014/main" id="{B6F44ADB-774A-4669-9C3C-BC3B4B8C7336}"/>
            </a:ext>
          </a:extLst>
        </xdr:cNvPr>
        <xdr:cNvSpPr/>
      </xdr:nvSpPr>
      <xdr:spPr>
        <a:xfrm>
          <a:off x="6921500" y="1432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149679</xdr:rowOff>
    </xdr:from>
    <xdr:to>
      <xdr:col>41</xdr:col>
      <xdr:colOff>50800</xdr:colOff>
      <xdr:row>83</xdr:row>
      <xdr:rowOff>149679</xdr:rowOff>
    </xdr:to>
    <xdr:cxnSp macro="">
      <xdr:nvCxnSpPr>
        <xdr:cNvPr id="365" name="直線コネクタ 364">
          <a:extLst>
            <a:ext uri="{FF2B5EF4-FFF2-40B4-BE49-F238E27FC236}">
              <a16:creationId xmlns:a16="http://schemas.microsoft.com/office/drawing/2014/main" id="{D041D684-B9C2-4C56-90C1-DD7A16668E96}"/>
            </a:ext>
          </a:extLst>
        </xdr:cNvPr>
        <xdr:cNvCxnSpPr/>
      </xdr:nvCxnSpPr>
      <xdr:spPr>
        <a:xfrm>
          <a:off x="6972300" y="14380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22B29594-EFCD-4DAA-B666-882C3813D131}"/>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561511ED-274A-419D-921A-0BA53F0E6D7A}"/>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a:extLst>
            <a:ext uri="{FF2B5EF4-FFF2-40B4-BE49-F238E27FC236}">
              <a16:creationId xmlns:a16="http://schemas.microsoft.com/office/drawing/2014/main" id="{D4D07416-E5B3-4E68-8488-78C2B84B7065}"/>
            </a:ext>
          </a:extLst>
        </xdr:cNvPr>
        <xdr:cNvSpPr txBox="1"/>
      </xdr:nvSpPr>
      <xdr:spPr>
        <a:xfrm>
          <a:off x="7626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a:extLst>
            <a:ext uri="{FF2B5EF4-FFF2-40B4-BE49-F238E27FC236}">
              <a16:creationId xmlns:a16="http://schemas.microsoft.com/office/drawing/2014/main" id="{C8B5C83C-2248-48C2-A35B-4B1DEE378A2A}"/>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151691</xdr:rowOff>
    </xdr:from>
    <xdr:ext cx="469744" cy="259045"/>
    <xdr:sp macro="" textlink="">
      <xdr:nvSpPr>
        <xdr:cNvPr id="370" name="n_1mainValue【福祉施設】&#10;一人当たり面積">
          <a:extLst>
            <a:ext uri="{FF2B5EF4-FFF2-40B4-BE49-F238E27FC236}">
              <a16:creationId xmlns:a16="http://schemas.microsoft.com/office/drawing/2014/main" id="{AD7ACB17-8ED6-402C-A4DB-D34A98E6A7EC}"/>
            </a:ext>
          </a:extLst>
        </xdr:cNvPr>
        <xdr:cNvSpPr txBox="1"/>
      </xdr:nvSpPr>
      <xdr:spPr>
        <a:xfrm>
          <a:off x="93917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140806</xdr:rowOff>
    </xdr:from>
    <xdr:ext cx="469744" cy="259045"/>
    <xdr:sp macro="" textlink="">
      <xdr:nvSpPr>
        <xdr:cNvPr id="371" name="n_2mainValue【福祉施設】&#10;一人当たり面積">
          <a:extLst>
            <a:ext uri="{FF2B5EF4-FFF2-40B4-BE49-F238E27FC236}">
              <a16:creationId xmlns:a16="http://schemas.microsoft.com/office/drawing/2014/main" id="{A3964980-DD9F-48E0-A98B-481B8E37389D}"/>
            </a:ext>
          </a:extLst>
        </xdr:cNvPr>
        <xdr:cNvSpPr txBox="1"/>
      </xdr:nvSpPr>
      <xdr:spPr>
        <a:xfrm>
          <a:off x="8515427"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72" name="n_3mainValue【福祉施設】&#10;一人当たり面積">
          <a:extLst>
            <a:ext uri="{FF2B5EF4-FFF2-40B4-BE49-F238E27FC236}">
              <a16:creationId xmlns:a16="http://schemas.microsoft.com/office/drawing/2014/main" id="{E39F04AF-402F-4423-8FB5-1B6258763504}"/>
            </a:ext>
          </a:extLst>
        </xdr:cNvPr>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73" name="n_4mainValue【福祉施設】&#10;一人当たり面積">
          <a:extLst>
            <a:ext uri="{FF2B5EF4-FFF2-40B4-BE49-F238E27FC236}">
              <a16:creationId xmlns:a16="http://schemas.microsoft.com/office/drawing/2014/main" id="{27D9BB78-463B-4E00-848A-84ED27B704CD}"/>
            </a:ext>
          </a:extLst>
        </xdr:cNvPr>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32691519-6EA4-441E-8965-C473728574F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EB23D6E6-1850-4DF5-B599-B90E779513D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E1CA7512-4200-4947-8ADE-0002B0731DA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48D412BD-4975-4C53-AD2F-7C8737FA96B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3621A69B-05C0-4703-B509-3F9939741AA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586A1085-DE08-4985-BD20-B8B232481BA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BFBBD59C-7127-452C-A727-CD00300BD5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B2D0716B-F21E-4878-A060-ED888136757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F65CA597-C259-43B1-97A2-5E50B950970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286B6A2B-C71F-43E1-B93C-78C00F90F92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250B4D14-B5A4-4A5A-B18D-2C9F26C7F2B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2565C85C-E766-4D5C-91CE-5BC951434AD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4A148C6D-917A-4904-AF46-741E7DB4A07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9CCD3496-9E13-4D3D-B9A1-E7C0BCF04B0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D788601C-895A-44EF-93BC-E4C988BBE54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9467B290-404F-4150-8CED-FF1788ECFC2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64989FAD-1AF8-4E08-9956-F797D6509CA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355B1CDE-1A56-4F62-8A45-E97792F6F306}"/>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CC63ECD7-A86A-4858-A4A8-AD88F854229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DF94B4D9-61C9-4399-90CD-95EA8733C966}"/>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E72372A5-0D02-4DB1-B8E8-E54ECFA0361C}"/>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BAB20EBC-1277-41AB-9EC2-7F63A01C7F0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731A50C9-8447-4F26-9D27-95783B761D7B}"/>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278C27A6-6DD7-4CB1-8380-BBE4A904CC6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8ACD0F66-9E07-4115-8FFD-1E9A99C95260}"/>
            </a:ext>
          </a:extLst>
        </xdr:cNvPr>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8DC27094-7257-452D-A6D7-CA76EB598B91}"/>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26F1AD1B-98C1-44FD-AD33-26C807932B4A}"/>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8811A9D6-2180-4FD7-A993-E83EEC749C6D}"/>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a:extLst>
            <a:ext uri="{FF2B5EF4-FFF2-40B4-BE49-F238E27FC236}">
              <a16:creationId xmlns:a16="http://schemas.microsoft.com/office/drawing/2014/main" id="{D1E04A25-6E22-461D-8182-9AC4EFB57287}"/>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3827</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29DF591A-F040-424B-A083-87777BD26622}"/>
            </a:ext>
          </a:extLst>
        </xdr:cNvPr>
        <xdr:cNvSpPr txBox="1"/>
      </xdr:nvSpPr>
      <xdr:spPr>
        <a:xfrm>
          <a:off x="46736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a:extLst>
            <a:ext uri="{FF2B5EF4-FFF2-40B4-BE49-F238E27FC236}">
              <a16:creationId xmlns:a16="http://schemas.microsoft.com/office/drawing/2014/main" id="{4B18DD28-D07B-48E7-BFB3-6B8CE3FCE683}"/>
            </a:ext>
          </a:extLst>
        </xdr:cNvPr>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a:extLst>
            <a:ext uri="{FF2B5EF4-FFF2-40B4-BE49-F238E27FC236}">
              <a16:creationId xmlns:a16="http://schemas.microsoft.com/office/drawing/2014/main" id="{35824779-29B9-42E9-B0DB-2B7E768ECB16}"/>
            </a:ext>
          </a:extLst>
        </xdr:cNvPr>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a:extLst>
            <a:ext uri="{FF2B5EF4-FFF2-40B4-BE49-F238E27FC236}">
              <a16:creationId xmlns:a16="http://schemas.microsoft.com/office/drawing/2014/main" id="{147EBA0A-C932-4B1D-A347-5130F80D8C03}"/>
            </a:ext>
          </a:extLst>
        </xdr:cNvPr>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a:extLst>
            <a:ext uri="{FF2B5EF4-FFF2-40B4-BE49-F238E27FC236}">
              <a16:creationId xmlns:a16="http://schemas.microsoft.com/office/drawing/2014/main" id="{FD9D556B-7A4C-42A9-B69B-67D7F0E1D6D6}"/>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a:extLst>
            <a:ext uri="{FF2B5EF4-FFF2-40B4-BE49-F238E27FC236}">
              <a16:creationId xmlns:a16="http://schemas.microsoft.com/office/drawing/2014/main" id="{0F1676DD-7EA5-4B9A-8B82-5230F6EF19EA}"/>
            </a:ext>
          </a:extLst>
        </xdr:cNvPr>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235D07C3-D59C-455F-A43D-50D631DCA25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617728-A6CD-4889-BB6D-C4422E8AE67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E57562F-DC5D-478B-91CA-9E7E7B0B09C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BFD452A-D4F7-496F-AB65-1307249A05E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18B04891-1CAF-42B5-8155-8B63A4F58FC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170180</xdr:rowOff>
    </xdr:from>
    <xdr:to>
      <xdr:col>24</xdr:col>
      <xdr:colOff>114300</xdr:colOff>
      <xdr:row>101</xdr:row>
      <xdr:rowOff>100330</xdr:rowOff>
    </xdr:to>
    <xdr:sp macro="" textlink="">
      <xdr:nvSpPr>
        <xdr:cNvPr id="414" name="楕円 413">
          <a:extLst>
            <a:ext uri="{FF2B5EF4-FFF2-40B4-BE49-F238E27FC236}">
              <a16:creationId xmlns:a16="http://schemas.microsoft.com/office/drawing/2014/main" id="{B25EC5CB-7D83-4920-91F5-E3B778E7CB6B}"/>
            </a:ext>
          </a:extLst>
        </xdr:cNvPr>
        <xdr:cNvSpPr/>
      </xdr:nvSpPr>
      <xdr:spPr>
        <a:xfrm>
          <a:off x="4584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21607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D3802273-7582-40A4-A758-57EEF9D1B686}"/>
            </a:ext>
          </a:extLst>
        </xdr:cNvPr>
        <xdr:cNvSpPr txBox="1"/>
      </xdr:nvSpPr>
      <xdr:spPr>
        <a:xfrm>
          <a:off x="4673600"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132080</xdr:rowOff>
    </xdr:from>
    <xdr:to>
      <xdr:col>20</xdr:col>
      <xdr:colOff>38100</xdr:colOff>
      <xdr:row>101</xdr:row>
      <xdr:rowOff>62230</xdr:rowOff>
    </xdr:to>
    <xdr:sp macro="" textlink="">
      <xdr:nvSpPr>
        <xdr:cNvPr id="416" name="楕円 415">
          <a:extLst>
            <a:ext uri="{FF2B5EF4-FFF2-40B4-BE49-F238E27FC236}">
              <a16:creationId xmlns:a16="http://schemas.microsoft.com/office/drawing/2014/main" id="{761A1B7A-12CF-4718-84D8-F95564FCE575}"/>
            </a:ext>
          </a:extLst>
        </xdr:cNvPr>
        <xdr:cNvSpPr/>
      </xdr:nvSpPr>
      <xdr:spPr>
        <a:xfrm>
          <a:off x="3746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11430</xdr:rowOff>
    </xdr:from>
    <xdr:to>
      <xdr:col>24</xdr:col>
      <xdr:colOff>63500</xdr:colOff>
      <xdr:row>101</xdr:row>
      <xdr:rowOff>49530</xdr:rowOff>
    </xdr:to>
    <xdr:cxnSp macro="">
      <xdr:nvCxnSpPr>
        <xdr:cNvPr id="417" name="直線コネクタ 416">
          <a:extLst>
            <a:ext uri="{FF2B5EF4-FFF2-40B4-BE49-F238E27FC236}">
              <a16:creationId xmlns:a16="http://schemas.microsoft.com/office/drawing/2014/main" id="{6A3789E2-F523-4CEA-9E65-C652FBF55D3A}"/>
            </a:ext>
          </a:extLst>
        </xdr:cNvPr>
        <xdr:cNvCxnSpPr/>
      </xdr:nvCxnSpPr>
      <xdr:spPr>
        <a:xfrm>
          <a:off x="3797300" y="17327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93980</xdr:rowOff>
    </xdr:from>
    <xdr:to>
      <xdr:col>15</xdr:col>
      <xdr:colOff>101600</xdr:colOff>
      <xdr:row>101</xdr:row>
      <xdr:rowOff>24130</xdr:rowOff>
    </xdr:to>
    <xdr:sp macro="" textlink="">
      <xdr:nvSpPr>
        <xdr:cNvPr id="418" name="楕円 417">
          <a:extLst>
            <a:ext uri="{FF2B5EF4-FFF2-40B4-BE49-F238E27FC236}">
              <a16:creationId xmlns:a16="http://schemas.microsoft.com/office/drawing/2014/main" id="{2A7EB0E7-1948-405D-ABFE-6AB84FCC4EAD}"/>
            </a:ext>
          </a:extLst>
        </xdr:cNvPr>
        <xdr:cNvSpPr/>
      </xdr:nvSpPr>
      <xdr:spPr>
        <a:xfrm>
          <a:off x="2857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144780</xdr:rowOff>
    </xdr:from>
    <xdr:to>
      <xdr:col>19</xdr:col>
      <xdr:colOff>177800</xdr:colOff>
      <xdr:row>101</xdr:row>
      <xdr:rowOff>11430</xdr:rowOff>
    </xdr:to>
    <xdr:cxnSp macro="">
      <xdr:nvCxnSpPr>
        <xdr:cNvPr id="419" name="直線コネクタ 418">
          <a:extLst>
            <a:ext uri="{FF2B5EF4-FFF2-40B4-BE49-F238E27FC236}">
              <a16:creationId xmlns:a16="http://schemas.microsoft.com/office/drawing/2014/main" id="{385907A1-BE87-4E04-A112-705C211FC80C}"/>
            </a:ext>
          </a:extLst>
        </xdr:cNvPr>
        <xdr:cNvCxnSpPr/>
      </xdr:nvCxnSpPr>
      <xdr:spPr>
        <a:xfrm>
          <a:off x="2908300" y="17289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53975</xdr:rowOff>
    </xdr:from>
    <xdr:to>
      <xdr:col>10</xdr:col>
      <xdr:colOff>165100</xdr:colOff>
      <xdr:row>100</xdr:row>
      <xdr:rowOff>155575</xdr:rowOff>
    </xdr:to>
    <xdr:sp macro="" textlink="">
      <xdr:nvSpPr>
        <xdr:cNvPr id="420" name="楕円 419">
          <a:extLst>
            <a:ext uri="{FF2B5EF4-FFF2-40B4-BE49-F238E27FC236}">
              <a16:creationId xmlns:a16="http://schemas.microsoft.com/office/drawing/2014/main" id="{7310A474-5911-4BEF-AC1A-209C0A6A5E09}"/>
            </a:ext>
          </a:extLst>
        </xdr:cNvPr>
        <xdr:cNvSpPr/>
      </xdr:nvSpPr>
      <xdr:spPr>
        <a:xfrm>
          <a:off x="1968500" y="171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104775</xdr:rowOff>
    </xdr:from>
    <xdr:to>
      <xdr:col>15</xdr:col>
      <xdr:colOff>50800</xdr:colOff>
      <xdr:row>100</xdr:row>
      <xdr:rowOff>144780</xdr:rowOff>
    </xdr:to>
    <xdr:cxnSp macro="">
      <xdr:nvCxnSpPr>
        <xdr:cNvPr id="421" name="直線コネクタ 420">
          <a:extLst>
            <a:ext uri="{FF2B5EF4-FFF2-40B4-BE49-F238E27FC236}">
              <a16:creationId xmlns:a16="http://schemas.microsoft.com/office/drawing/2014/main" id="{D3AA6E57-24CD-4CA0-AFF1-E7A9B454C1D3}"/>
            </a:ext>
          </a:extLst>
        </xdr:cNvPr>
        <xdr:cNvCxnSpPr/>
      </xdr:nvCxnSpPr>
      <xdr:spPr>
        <a:xfrm>
          <a:off x="2019300" y="17249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15875</xdr:rowOff>
    </xdr:from>
    <xdr:to>
      <xdr:col>6</xdr:col>
      <xdr:colOff>38100</xdr:colOff>
      <xdr:row>100</xdr:row>
      <xdr:rowOff>117475</xdr:rowOff>
    </xdr:to>
    <xdr:sp macro="" textlink="">
      <xdr:nvSpPr>
        <xdr:cNvPr id="422" name="楕円 421">
          <a:extLst>
            <a:ext uri="{FF2B5EF4-FFF2-40B4-BE49-F238E27FC236}">
              <a16:creationId xmlns:a16="http://schemas.microsoft.com/office/drawing/2014/main" id="{6968B75D-419A-442A-8304-0FBF9395D6B3}"/>
            </a:ext>
          </a:extLst>
        </xdr:cNvPr>
        <xdr:cNvSpPr/>
      </xdr:nvSpPr>
      <xdr:spPr>
        <a:xfrm>
          <a:off x="10795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66675</xdr:rowOff>
    </xdr:from>
    <xdr:to>
      <xdr:col>10</xdr:col>
      <xdr:colOff>114300</xdr:colOff>
      <xdr:row>100</xdr:row>
      <xdr:rowOff>104775</xdr:rowOff>
    </xdr:to>
    <xdr:cxnSp macro="">
      <xdr:nvCxnSpPr>
        <xdr:cNvPr id="423" name="直線コネクタ 422">
          <a:extLst>
            <a:ext uri="{FF2B5EF4-FFF2-40B4-BE49-F238E27FC236}">
              <a16:creationId xmlns:a16="http://schemas.microsoft.com/office/drawing/2014/main" id="{FDC641FE-DB80-4DF8-B022-C30CBF60B03C}"/>
            </a:ext>
          </a:extLst>
        </xdr:cNvPr>
        <xdr:cNvCxnSpPr/>
      </xdr:nvCxnSpPr>
      <xdr:spPr>
        <a:xfrm>
          <a:off x="1130300" y="17211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116222</xdr:rowOff>
    </xdr:from>
    <xdr:ext cx="405111" cy="259045"/>
    <xdr:sp macro="" textlink="">
      <xdr:nvSpPr>
        <xdr:cNvPr id="424" name="n_1aveValue【市民会館】&#10;有形固定資産減価償却率">
          <a:extLst>
            <a:ext uri="{FF2B5EF4-FFF2-40B4-BE49-F238E27FC236}">
              <a16:creationId xmlns:a16="http://schemas.microsoft.com/office/drawing/2014/main" id="{08D864CB-1EAF-4842-9891-25C049AF1423}"/>
            </a:ext>
          </a:extLst>
        </xdr:cNvPr>
        <xdr:cNvSpPr txBox="1"/>
      </xdr:nvSpPr>
      <xdr:spPr>
        <a:xfrm>
          <a:off x="35820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91457</xdr:rowOff>
    </xdr:from>
    <xdr:ext cx="405111" cy="259045"/>
    <xdr:sp macro="" textlink="">
      <xdr:nvSpPr>
        <xdr:cNvPr id="425" name="n_2aveValue【市民会館】&#10;有形固定資産減価償却率">
          <a:extLst>
            <a:ext uri="{FF2B5EF4-FFF2-40B4-BE49-F238E27FC236}">
              <a16:creationId xmlns:a16="http://schemas.microsoft.com/office/drawing/2014/main" id="{D59B2332-F37E-40D5-8A7F-C92488C0217A}"/>
            </a:ext>
          </a:extLst>
        </xdr:cNvPr>
        <xdr:cNvSpPr txBox="1"/>
      </xdr:nvSpPr>
      <xdr:spPr>
        <a:xfrm>
          <a:off x="2705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26" name="n_3aveValue【市民会館】&#10;有形固定資産減価償却率">
          <a:extLst>
            <a:ext uri="{FF2B5EF4-FFF2-40B4-BE49-F238E27FC236}">
              <a16:creationId xmlns:a16="http://schemas.microsoft.com/office/drawing/2014/main" id="{671886BE-C202-463B-B91D-0253A6BBB08B}"/>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100982</xdr:rowOff>
    </xdr:from>
    <xdr:ext cx="405111" cy="259045"/>
    <xdr:sp macro="" textlink="">
      <xdr:nvSpPr>
        <xdr:cNvPr id="427" name="n_4aveValue【市民会館】&#10;有形固定資産減価償却率">
          <a:extLst>
            <a:ext uri="{FF2B5EF4-FFF2-40B4-BE49-F238E27FC236}">
              <a16:creationId xmlns:a16="http://schemas.microsoft.com/office/drawing/2014/main" id="{0A2CEAD1-987E-48A7-A586-22954D4CD607}"/>
            </a:ext>
          </a:extLst>
        </xdr:cNvPr>
        <xdr:cNvSpPr txBox="1"/>
      </xdr:nvSpPr>
      <xdr:spPr>
        <a:xfrm>
          <a:off x="927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78757</xdr:rowOff>
    </xdr:from>
    <xdr:ext cx="405111" cy="259045"/>
    <xdr:sp macro="" textlink="">
      <xdr:nvSpPr>
        <xdr:cNvPr id="428" name="n_1mainValue【市民会館】&#10;有形固定資産減価償却率">
          <a:extLst>
            <a:ext uri="{FF2B5EF4-FFF2-40B4-BE49-F238E27FC236}">
              <a16:creationId xmlns:a16="http://schemas.microsoft.com/office/drawing/2014/main" id="{9DBC34F8-8580-446A-B797-87D640CD0162}"/>
            </a:ext>
          </a:extLst>
        </xdr:cNvPr>
        <xdr:cNvSpPr txBox="1"/>
      </xdr:nvSpPr>
      <xdr:spPr>
        <a:xfrm>
          <a:off x="3582044"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40657</xdr:rowOff>
    </xdr:from>
    <xdr:ext cx="405111" cy="259045"/>
    <xdr:sp macro="" textlink="">
      <xdr:nvSpPr>
        <xdr:cNvPr id="429" name="n_2mainValue【市民会館】&#10;有形固定資産減価償却率">
          <a:extLst>
            <a:ext uri="{FF2B5EF4-FFF2-40B4-BE49-F238E27FC236}">
              <a16:creationId xmlns:a16="http://schemas.microsoft.com/office/drawing/2014/main" id="{6A3C3820-C34E-4AC1-A091-34FAEDB810A6}"/>
            </a:ext>
          </a:extLst>
        </xdr:cNvPr>
        <xdr:cNvSpPr txBox="1"/>
      </xdr:nvSpPr>
      <xdr:spPr>
        <a:xfrm>
          <a:off x="27057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652</xdr:rowOff>
    </xdr:from>
    <xdr:ext cx="405111" cy="259045"/>
    <xdr:sp macro="" textlink="">
      <xdr:nvSpPr>
        <xdr:cNvPr id="430" name="n_3mainValue【市民会館】&#10;有形固定資産減価償却率">
          <a:extLst>
            <a:ext uri="{FF2B5EF4-FFF2-40B4-BE49-F238E27FC236}">
              <a16:creationId xmlns:a16="http://schemas.microsoft.com/office/drawing/2014/main" id="{86613A53-03F1-4410-AECC-81DFC3308072}"/>
            </a:ext>
          </a:extLst>
        </xdr:cNvPr>
        <xdr:cNvSpPr txBox="1"/>
      </xdr:nvSpPr>
      <xdr:spPr>
        <a:xfrm>
          <a:off x="1816744" y="1697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134002</xdr:rowOff>
    </xdr:from>
    <xdr:ext cx="405111" cy="259045"/>
    <xdr:sp macro="" textlink="">
      <xdr:nvSpPr>
        <xdr:cNvPr id="431" name="n_4mainValue【市民会館】&#10;有形固定資産減価償却率">
          <a:extLst>
            <a:ext uri="{FF2B5EF4-FFF2-40B4-BE49-F238E27FC236}">
              <a16:creationId xmlns:a16="http://schemas.microsoft.com/office/drawing/2014/main" id="{9068E24A-1B1B-4E9C-B2C4-484CBDC0BC0E}"/>
            </a:ext>
          </a:extLst>
        </xdr:cNvPr>
        <xdr:cNvSpPr txBox="1"/>
      </xdr:nvSpPr>
      <xdr:spPr>
        <a:xfrm>
          <a:off x="927744" y="1693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7D6F4E4A-8CA7-4424-8E5B-C7EF219281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758F505A-68C9-47EC-864D-C0DCA99BE0C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ED58002E-D75E-4352-8078-3613E970C0E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8AFFA4A0-1F10-488F-9D74-FEE5837EBAB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EF0BC09F-33ED-4C35-9B16-9650B0D91F3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E0E05762-88BF-447C-BF91-72EE5201E03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987259B2-9D44-4FA6-9D6A-DC8E6025C3B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4B29E4EA-37C8-4ACB-B3A0-796F16051F0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2BFD6551-9C4E-48BC-9815-3D3FDF76469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4EAC6CCE-4660-458C-929E-10A00663F49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202D9D66-0A35-4D5F-B259-173CF7F58F3C}"/>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5CF5E2D5-DD7F-46EF-BBD2-7543B74A2631}"/>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A2577B1E-EF93-4F2C-A170-C299EA0B711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6ADA56FD-72E3-4D32-B5A5-32D90DE9F6F4}"/>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DEEF2D74-BB5A-4C1D-95B4-32E64EA63B54}"/>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248B730E-6850-47F2-93A8-60A5C470829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A28EED48-E442-423D-97FC-DD961BFFA3C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32386BA9-B020-46E4-B6CA-E9F89C1BF9B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75B36935-8656-4DAD-8D09-93485F3F176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892EF016-B5AA-4A41-A2D2-CA54AF51A9B3}"/>
            </a:ext>
          </a:extLst>
        </xdr:cNvPr>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6BB86552-CC45-4EB6-B811-23B932747BAB}"/>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55D16BAF-E28B-45D7-B7B4-56D05C0731C8}"/>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a:extLst>
            <a:ext uri="{FF2B5EF4-FFF2-40B4-BE49-F238E27FC236}">
              <a16:creationId xmlns:a16="http://schemas.microsoft.com/office/drawing/2014/main" id="{1422B645-CEC9-42A9-A788-447BD5B64063}"/>
            </a:ext>
          </a:extLst>
        </xdr:cNvPr>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a:extLst>
            <a:ext uri="{FF2B5EF4-FFF2-40B4-BE49-F238E27FC236}">
              <a16:creationId xmlns:a16="http://schemas.microsoft.com/office/drawing/2014/main" id="{638F1B82-0FA6-458D-88E5-F51B36A986A7}"/>
            </a:ext>
          </a:extLst>
        </xdr:cNvPr>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a:extLst>
            <a:ext uri="{FF2B5EF4-FFF2-40B4-BE49-F238E27FC236}">
              <a16:creationId xmlns:a16="http://schemas.microsoft.com/office/drawing/2014/main" id="{4E9002C0-499E-4427-BCCB-8391FD14A2A9}"/>
            </a:ext>
          </a:extLst>
        </xdr:cNvPr>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a:extLst>
            <a:ext uri="{FF2B5EF4-FFF2-40B4-BE49-F238E27FC236}">
              <a16:creationId xmlns:a16="http://schemas.microsoft.com/office/drawing/2014/main" id="{B4F749A7-5BFE-4ED0-B4DC-3FBB721BA448}"/>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9A8933D1-FC91-4046-8307-80F912A92A9B}"/>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a:extLst>
            <a:ext uri="{FF2B5EF4-FFF2-40B4-BE49-F238E27FC236}">
              <a16:creationId xmlns:a16="http://schemas.microsoft.com/office/drawing/2014/main" id="{F106E6B7-302B-4433-B98C-7789BD8C60A0}"/>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a:extLst>
            <a:ext uri="{FF2B5EF4-FFF2-40B4-BE49-F238E27FC236}">
              <a16:creationId xmlns:a16="http://schemas.microsoft.com/office/drawing/2014/main" id="{46700CE1-B08E-4F3E-861A-60A5071A684D}"/>
            </a:ext>
          </a:extLst>
        </xdr:cNvPr>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63C562C2-5224-4AA5-9CE4-A12CAB5586CD}"/>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578646AD-176B-4E17-ACA8-D1178F8FC9C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F0AB23DD-74EB-48FF-8969-6B8B5B1FFB3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D7B50FE2-9FC3-48EA-ABF0-4C4A0EC074E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69BF28E7-26AF-4D03-BDC9-9E29F7C5B68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AF1EE7F-DB26-4580-BF48-87852B494DC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151130</xdr:rowOff>
    </xdr:from>
    <xdr:to>
      <xdr:col>55</xdr:col>
      <xdr:colOff>50800</xdr:colOff>
      <xdr:row>102</xdr:row>
      <xdr:rowOff>81280</xdr:rowOff>
    </xdr:to>
    <xdr:sp macro="" textlink="">
      <xdr:nvSpPr>
        <xdr:cNvPr id="467" name="楕円 466">
          <a:extLst>
            <a:ext uri="{FF2B5EF4-FFF2-40B4-BE49-F238E27FC236}">
              <a16:creationId xmlns:a16="http://schemas.microsoft.com/office/drawing/2014/main" id="{A648F67A-D031-4C12-AA07-293C7C3365FD}"/>
            </a:ext>
          </a:extLst>
        </xdr:cNvPr>
        <xdr:cNvSpPr/>
      </xdr:nvSpPr>
      <xdr:spPr>
        <a:xfrm>
          <a:off x="10426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2557</xdr:rowOff>
    </xdr:from>
    <xdr:ext cx="469744" cy="259045"/>
    <xdr:sp macro="" textlink="">
      <xdr:nvSpPr>
        <xdr:cNvPr id="468" name="【市民会館】&#10;一人当たり面積該当値テキスト">
          <a:extLst>
            <a:ext uri="{FF2B5EF4-FFF2-40B4-BE49-F238E27FC236}">
              <a16:creationId xmlns:a16="http://schemas.microsoft.com/office/drawing/2014/main" id="{A8D92F21-05D4-4E40-B659-2C41A5C31384}"/>
            </a:ext>
          </a:extLst>
        </xdr:cNvPr>
        <xdr:cNvSpPr txBox="1"/>
      </xdr:nvSpPr>
      <xdr:spPr>
        <a:xfrm>
          <a:off x="10515600"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151130</xdr:rowOff>
    </xdr:from>
    <xdr:to>
      <xdr:col>50</xdr:col>
      <xdr:colOff>165100</xdr:colOff>
      <xdr:row>102</xdr:row>
      <xdr:rowOff>81280</xdr:rowOff>
    </xdr:to>
    <xdr:sp macro="" textlink="">
      <xdr:nvSpPr>
        <xdr:cNvPr id="469" name="楕円 468">
          <a:extLst>
            <a:ext uri="{FF2B5EF4-FFF2-40B4-BE49-F238E27FC236}">
              <a16:creationId xmlns:a16="http://schemas.microsoft.com/office/drawing/2014/main" id="{20ECD457-4B29-411E-B1FE-07C3627F8E83}"/>
            </a:ext>
          </a:extLst>
        </xdr:cNvPr>
        <xdr:cNvSpPr/>
      </xdr:nvSpPr>
      <xdr:spPr>
        <a:xfrm>
          <a:off x="9588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30480</xdr:rowOff>
    </xdr:from>
    <xdr:to>
      <xdr:col>55</xdr:col>
      <xdr:colOff>0</xdr:colOff>
      <xdr:row>102</xdr:row>
      <xdr:rowOff>30480</xdr:rowOff>
    </xdr:to>
    <xdr:cxnSp macro="">
      <xdr:nvCxnSpPr>
        <xdr:cNvPr id="470" name="直線コネクタ 469">
          <a:extLst>
            <a:ext uri="{FF2B5EF4-FFF2-40B4-BE49-F238E27FC236}">
              <a16:creationId xmlns:a16="http://schemas.microsoft.com/office/drawing/2014/main" id="{3281C9BE-8B53-46FC-A219-F17C53432EE6}"/>
            </a:ext>
          </a:extLst>
        </xdr:cNvPr>
        <xdr:cNvCxnSpPr/>
      </xdr:nvCxnSpPr>
      <xdr:spPr>
        <a:xfrm>
          <a:off x="9639300" y="17518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151130</xdr:rowOff>
    </xdr:from>
    <xdr:to>
      <xdr:col>46</xdr:col>
      <xdr:colOff>38100</xdr:colOff>
      <xdr:row>102</xdr:row>
      <xdr:rowOff>81280</xdr:rowOff>
    </xdr:to>
    <xdr:sp macro="" textlink="">
      <xdr:nvSpPr>
        <xdr:cNvPr id="471" name="楕円 470">
          <a:extLst>
            <a:ext uri="{FF2B5EF4-FFF2-40B4-BE49-F238E27FC236}">
              <a16:creationId xmlns:a16="http://schemas.microsoft.com/office/drawing/2014/main" id="{6C7122D6-0C92-4856-9359-29D07732C95E}"/>
            </a:ext>
          </a:extLst>
        </xdr:cNvPr>
        <xdr:cNvSpPr/>
      </xdr:nvSpPr>
      <xdr:spPr>
        <a:xfrm>
          <a:off x="8699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30480</xdr:rowOff>
    </xdr:from>
    <xdr:to>
      <xdr:col>50</xdr:col>
      <xdr:colOff>114300</xdr:colOff>
      <xdr:row>102</xdr:row>
      <xdr:rowOff>30480</xdr:rowOff>
    </xdr:to>
    <xdr:cxnSp macro="">
      <xdr:nvCxnSpPr>
        <xdr:cNvPr id="472" name="直線コネクタ 471">
          <a:extLst>
            <a:ext uri="{FF2B5EF4-FFF2-40B4-BE49-F238E27FC236}">
              <a16:creationId xmlns:a16="http://schemas.microsoft.com/office/drawing/2014/main" id="{BFD64F79-ECFE-4F27-A684-1AEE7EA3874D}"/>
            </a:ext>
          </a:extLst>
        </xdr:cNvPr>
        <xdr:cNvCxnSpPr/>
      </xdr:nvCxnSpPr>
      <xdr:spPr>
        <a:xfrm>
          <a:off x="8750300" y="1751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151130</xdr:rowOff>
    </xdr:from>
    <xdr:to>
      <xdr:col>41</xdr:col>
      <xdr:colOff>101600</xdr:colOff>
      <xdr:row>102</xdr:row>
      <xdr:rowOff>81280</xdr:rowOff>
    </xdr:to>
    <xdr:sp macro="" textlink="">
      <xdr:nvSpPr>
        <xdr:cNvPr id="473" name="楕円 472">
          <a:extLst>
            <a:ext uri="{FF2B5EF4-FFF2-40B4-BE49-F238E27FC236}">
              <a16:creationId xmlns:a16="http://schemas.microsoft.com/office/drawing/2014/main" id="{DE6F7C9C-6C51-4178-B501-8B88119C1F2D}"/>
            </a:ext>
          </a:extLst>
        </xdr:cNvPr>
        <xdr:cNvSpPr/>
      </xdr:nvSpPr>
      <xdr:spPr>
        <a:xfrm>
          <a:off x="7810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30480</xdr:rowOff>
    </xdr:from>
    <xdr:to>
      <xdr:col>45</xdr:col>
      <xdr:colOff>177800</xdr:colOff>
      <xdr:row>102</xdr:row>
      <xdr:rowOff>30480</xdr:rowOff>
    </xdr:to>
    <xdr:cxnSp macro="">
      <xdr:nvCxnSpPr>
        <xdr:cNvPr id="474" name="直線コネクタ 473">
          <a:extLst>
            <a:ext uri="{FF2B5EF4-FFF2-40B4-BE49-F238E27FC236}">
              <a16:creationId xmlns:a16="http://schemas.microsoft.com/office/drawing/2014/main" id="{69C7DE19-7BE8-4A1B-849C-4F396D242809}"/>
            </a:ext>
          </a:extLst>
        </xdr:cNvPr>
        <xdr:cNvCxnSpPr/>
      </xdr:nvCxnSpPr>
      <xdr:spPr>
        <a:xfrm>
          <a:off x="7861300" y="1751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151130</xdr:rowOff>
    </xdr:from>
    <xdr:to>
      <xdr:col>36</xdr:col>
      <xdr:colOff>165100</xdr:colOff>
      <xdr:row>102</xdr:row>
      <xdr:rowOff>81280</xdr:rowOff>
    </xdr:to>
    <xdr:sp macro="" textlink="">
      <xdr:nvSpPr>
        <xdr:cNvPr id="475" name="楕円 474">
          <a:extLst>
            <a:ext uri="{FF2B5EF4-FFF2-40B4-BE49-F238E27FC236}">
              <a16:creationId xmlns:a16="http://schemas.microsoft.com/office/drawing/2014/main" id="{7125C43B-5595-42E5-BEF6-098A0D094BDC}"/>
            </a:ext>
          </a:extLst>
        </xdr:cNvPr>
        <xdr:cNvSpPr/>
      </xdr:nvSpPr>
      <xdr:spPr>
        <a:xfrm>
          <a:off x="6921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30480</xdr:rowOff>
    </xdr:from>
    <xdr:to>
      <xdr:col>41</xdr:col>
      <xdr:colOff>50800</xdr:colOff>
      <xdr:row>102</xdr:row>
      <xdr:rowOff>30480</xdr:rowOff>
    </xdr:to>
    <xdr:cxnSp macro="">
      <xdr:nvCxnSpPr>
        <xdr:cNvPr id="476" name="直線コネクタ 475">
          <a:extLst>
            <a:ext uri="{FF2B5EF4-FFF2-40B4-BE49-F238E27FC236}">
              <a16:creationId xmlns:a16="http://schemas.microsoft.com/office/drawing/2014/main" id="{88FA3407-0B57-40C5-9828-B45E51C1A547}"/>
            </a:ext>
          </a:extLst>
        </xdr:cNvPr>
        <xdr:cNvCxnSpPr/>
      </xdr:nvCxnSpPr>
      <xdr:spPr>
        <a:xfrm>
          <a:off x="6972300" y="17518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46E6DA1C-8DB3-43B9-9F61-63EBDFCC808D}"/>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a:extLst>
            <a:ext uri="{FF2B5EF4-FFF2-40B4-BE49-F238E27FC236}">
              <a16:creationId xmlns:a16="http://schemas.microsoft.com/office/drawing/2014/main" id="{59D7708F-6BF8-41C0-B68C-65F9BF4B5246}"/>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a:extLst>
            <a:ext uri="{FF2B5EF4-FFF2-40B4-BE49-F238E27FC236}">
              <a16:creationId xmlns:a16="http://schemas.microsoft.com/office/drawing/2014/main" id="{7F49A586-5FE2-478F-B55B-0D9B88F7546E}"/>
            </a:ext>
          </a:extLst>
        </xdr:cNvPr>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6FB3642C-6AFD-4A71-AF82-28C87C3E2AEE}"/>
            </a:ext>
          </a:extLst>
        </xdr:cNvPr>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97807</xdr:rowOff>
    </xdr:from>
    <xdr:ext cx="469744" cy="259045"/>
    <xdr:sp macro="" textlink="">
      <xdr:nvSpPr>
        <xdr:cNvPr id="481" name="n_1mainValue【市民会館】&#10;一人当たり面積">
          <a:extLst>
            <a:ext uri="{FF2B5EF4-FFF2-40B4-BE49-F238E27FC236}">
              <a16:creationId xmlns:a16="http://schemas.microsoft.com/office/drawing/2014/main" id="{23EE7788-D99B-48D8-A076-D4C3D9B0F9C1}"/>
            </a:ext>
          </a:extLst>
        </xdr:cNvPr>
        <xdr:cNvSpPr txBox="1"/>
      </xdr:nvSpPr>
      <xdr:spPr>
        <a:xfrm>
          <a:off x="93917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97807</xdr:rowOff>
    </xdr:from>
    <xdr:ext cx="469744" cy="259045"/>
    <xdr:sp macro="" textlink="">
      <xdr:nvSpPr>
        <xdr:cNvPr id="482" name="n_2mainValue【市民会館】&#10;一人当たり面積">
          <a:extLst>
            <a:ext uri="{FF2B5EF4-FFF2-40B4-BE49-F238E27FC236}">
              <a16:creationId xmlns:a16="http://schemas.microsoft.com/office/drawing/2014/main" id="{C1265584-B8A5-40C3-966C-514EA92FA32E}"/>
            </a:ext>
          </a:extLst>
        </xdr:cNvPr>
        <xdr:cNvSpPr txBox="1"/>
      </xdr:nvSpPr>
      <xdr:spPr>
        <a:xfrm>
          <a:off x="8515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97807</xdr:rowOff>
    </xdr:from>
    <xdr:ext cx="469744" cy="259045"/>
    <xdr:sp macro="" textlink="">
      <xdr:nvSpPr>
        <xdr:cNvPr id="483" name="n_3mainValue【市民会館】&#10;一人当たり面積">
          <a:extLst>
            <a:ext uri="{FF2B5EF4-FFF2-40B4-BE49-F238E27FC236}">
              <a16:creationId xmlns:a16="http://schemas.microsoft.com/office/drawing/2014/main" id="{92200DD4-A166-436C-9E5A-FFFCFDD71FB0}"/>
            </a:ext>
          </a:extLst>
        </xdr:cNvPr>
        <xdr:cNvSpPr txBox="1"/>
      </xdr:nvSpPr>
      <xdr:spPr>
        <a:xfrm>
          <a:off x="7626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97807</xdr:rowOff>
    </xdr:from>
    <xdr:ext cx="469744" cy="259045"/>
    <xdr:sp macro="" textlink="">
      <xdr:nvSpPr>
        <xdr:cNvPr id="484" name="n_4mainValue【市民会館】&#10;一人当たり面積">
          <a:extLst>
            <a:ext uri="{FF2B5EF4-FFF2-40B4-BE49-F238E27FC236}">
              <a16:creationId xmlns:a16="http://schemas.microsoft.com/office/drawing/2014/main" id="{2BA16B2F-525D-4A43-AE76-67DB1A4C7CCE}"/>
            </a:ext>
          </a:extLst>
        </xdr:cNvPr>
        <xdr:cNvSpPr txBox="1"/>
      </xdr:nvSpPr>
      <xdr:spPr>
        <a:xfrm>
          <a:off x="6737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9604B09-EFF8-4F54-8CB2-E9554BB29C5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3CF1512-F560-43D6-B296-F04095C16BB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74423047-0A09-4F22-BBAF-0BAE364AF46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38511C26-3D20-452F-B5C8-52807C6F2F6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585A1144-DAA8-4ABE-AC10-6A8DC1ED8CD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D9368320-66D4-4A49-BD76-3D2EBFBA88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9DFE6B8-5AC9-4B1C-A3CD-17E1FAD4A33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CA043338-8535-4195-A062-1A5814AB9F7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7B25273E-AFF2-42D2-903D-7D2504F0BEC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6A2EFD6-47BB-40EA-846F-71C58BB3CDB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85D17A53-B0AE-48FB-8C13-1003FB3A5F8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383C0931-4504-4339-A894-92BB168E138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CC2B3ECA-9060-45E0-9E7C-E9F7016973D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708C5121-8400-47EE-AA40-618A7DF39C9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123569E4-CEC5-485B-AD91-18E3E320007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D8078AA5-1690-4011-B7A8-9DA0F00DCD1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D4CE72DB-0272-4C4D-A45A-24A6C54DD63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8314AEB7-2C12-419C-859B-2D032BE6A10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AF69B27D-759E-4F05-B213-2DD32F59954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8228A82C-9753-47D3-91E9-F416754310A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AA6FD8BA-4B43-44C9-BA49-B31602175DF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CF2871C5-5729-448E-B810-8C219262D6D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57E919DA-6A83-4F9E-B2B0-F29A9132975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D099DC7D-0EFC-4254-91A3-21888966942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a:extLst>
            <a:ext uri="{FF2B5EF4-FFF2-40B4-BE49-F238E27FC236}">
              <a16:creationId xmlns:a16="http://schemas.microsoft.com/office/drawing/2014/main" id="{8D3D41E4-492E-4CA8-9776-9A89E3888BD5}"/>
            </a:ext>
          </a:extLst>
        </xdr:cNvPr>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AE492A28-E7A8-49FC-B3AC-B4B2F2B47270}"/>
            </a:ext>
          </a:extLst>
        </xdr:cNvPr>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a:extLst>
            <a:ext uri="{FF2B5EF4-FFF2-40B4-BE49-F238E27FC236}">
              <a16:creationId xmlns:a16="http://schemas.microsoft.com/office/drawing/2014/main" id="{CBD725DC-9BA0-4B0F-873B-8153E2D64685}"/>
            </a:ext>
          </a:extLst>
        </xdr:cNvPr>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59107230-C574-46C8-AD86-2660112918A1}"/>
            </a:ext>
          </a:extLst>
        </xdr:cNvPr>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a:extLst>
            <a:ext uri="{FF2B5EF4-FFF2-40B4-BE49-F238E27FC236}">
              <a16:creationId xmlns:a16="http://schemas.microsoft.com/office/drawing/2014/main" id="{A38D745F-A106-4BAD-9027-55737C6EDE11}"/>
            </a:ext>
          </a:extLst>
        </xdr:cNvPr>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940DFC2-A448-4B30-ACA0-2167608220AE}"/>
            </a:ext>
          </a:extLst>
        </xdr:cNvPr>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a:extLst>
            <a:ext uri="{FF2B5EF4-FFF2-40B4-BE49-F238E27FC236}">
              <a16:creationId xmlns:a16="http://schemas.microsoft.com/office/drawing/2014/main" id="{6760328E-9864-43E5-A447-99962F81BFCB}"/>
            </a:ext>
          </a:extLst>
        </xdr:cNvPr>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a:extLst>
            <a:ext uri="{FF2B5EF4-FFF2-40B4-BE49-F238E27FC236}">
              <a16:creationId xmlns:a16="http://schemas.microsoft.com/office/drawing/2014/main" id="{3DA89A13-B2CB-4F61-8862-EA4BA96BB58D}"/>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a:extLst>
            <a:ext uri="{FF2B5EF4-FFF2-40B4-BE49-F238E27FC236}">
              <a16:creationId xmlns:a16="http://schemas.microsoft.com/office/drawing/2014/main" id="{CCD3F2F6-1247-4B43-8DE4-6AA1E7FE730D}"/>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a:extLst>
            <a:ext uri="{FF2B5EF4-FFF2-40B4-BE49-F238E27FC236}">
              <a16:creationId xmlns:a16="http://schemas.microsoft.com/office/drawing/2014/main" id="{C9629E74-C448-4E83-95BF-EA8EA1EB8FAE}"/>
            </a:ext>
          </a:extLst>
        </xdr:cNvPr>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a:extLst>
            <a:ext uri="{FF2B5EF4-FFF2-40B4-BE49-F238E27FC236}">
              <a16:creationId xmlns:a16="http://schemas.microsoft.com/office/drawing/2014/main" id="{0ADED907-F49B-48E5-BED3-FA3F7F1A445C}"/>
            </a:ext>
          </a:extLst>
        </xdr:cNvPr>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9E6DC1D6-A9B0-451C-B3A6-39BEA7D4372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370667F0-ACCA-44F6-BDA7-202663FD25A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63C39808-5B8C-4546-9515-EB7C2D5197C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F511F5CA-D1BE-48B7-B8D8-6180AA1E82C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E5603CE7-A6B9-4029-A1EC-AE1E184FD8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25" name="楕円 524">
          <a:extLst>
            <a:ext uri="{FF2B5EF4-FFF2-40B4-BE49-F238E27FC236}">
              <a16:creationId xmlns:a16="http://schemas.microsoft.com/office/drawing/2014/main" id="{66C88DC9-5ED6-40A8-A5F5-F44CA6498F39}"/>
            </a:ext>
          </a:extLst>
        </xdr:cNvPr>
        <xdr:cNvSpPr/>
      </xdr:nvSpPr>
      <xdr:spPr>
        <a:xfrm>
          <a:off x="16268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139717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114247DA-E7AC-4AA1-8233-223FA77F0F6B}"/>
            </a:ext>
          </a:extLst>
        </xdr:cNvPr>
        <xdr:cNvSpPr txBox="1"/>
      </xdr:nvSpPr>
      <xdr:spPr>
        <a:xfrm>
          <a:off x="16357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92075</xdr:rowOff>
    </xdr:from>
    <xdr:to>
      <xdr:col>81</xdr:col>
      <xdr:colOff>101600</xdr:colOff>
      <xdr:row>37</xdr:row>
      <xdr:rowOff>22225</xdr:rowOff>
    </xdr:to>
    <xdr:sp macro="" textlink="">
      <xdr:nvSpPr>
        <xdr:cNvPr id="527" name="楕円 526">
          <a:extLst>
            <a:ext uri="{FF2B5EF4-FFF2-40B4-BE49-F238E27FC236}">
              <a16:creationId xmlns:a16="http://schemas.microsoft.com/office/drawing/2014/main" id="{29A0D823-6D3F-4AB9-B608-087EE6B1B1F7}"/>
            </a:ext>
          </a:extLst>
        </xdr:cNvPr>
        <xdr:cNvSpPr/>
      </xdr:nvSpPr>
      <xdr:spPr>
        <a:xfrm>
          <a:off x="15430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142875</xdr:rowOff>
    </xdr:from>
    <xdr:to>
      <xdr:col>85</xdr:col>
      <xdr:colOff>127000</xdr:colOff>
      <xdr:row>36</xdr:row>
      <xdr:rowOff>167640</xdr:rowOff>
    </xdr:to>
    <xdr:cxnSp macro="">
      <xdr:nvCxnSpPr>
        <xdr:cNvPr id="528" name="直線コネクタ 527">
          <a:extLst>
            <a:ext uri="{FF2B5EF4-FFF2-40B4-BE49-F238E27FC236}">
              <a16:creationId xmlns:a16="http://schemas.microsoft.com/office/drawing/2014/main" id="{9C8D20CA-DEAB-4CE6-A589-B25135C11256}"/>
            </a:ext>
          </a:extLst>
        </xdr:cNvPr>
        <xdr:cNvCxnSpPr/>
      </xdr:nvCxnSpPr>
      <xdr:spPr>
        <a:xfrm>
          <a:off x="15481300" y="63150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42545</xdr:rowOff>
    </xdr:from>
    <xdr:to>
      <xdr:col>76</xdr:col>
      <xdr:colOff>165100</xdr:colOff>
      <xdr:row>36</xdr:row>
      <xdr:rowOff>144145</xdr:rowOff>
    </xdr:to>
    <xdr:sp macro="" textlink="">
      <xdr:nvSpPr>
        <xdr:cNvPr id="529" name="楕円 528">
          <a:extLst>
            <a:ext uri="{FF2B5EF4-FFF2-40B4-BE49-F238E27FC236}">
              <a16:creationId xmlns:a16="http://schemas.microsoft.com/office/drawing/2014/main" id="{3B3E8587-58AB-4AFC-945C-05691ADE49E5}"/>
            </a:ext>
          </a:extLst>
        </xdr:cNvPr>
        <xdr:cNvSpPr/>
      </xdr:nvSpPr>
      <xdr:spPr>
        <a:xfrm>
          <a:off x="14541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93345</xdr:rowOff>
    </xdr:from>
    <xdr:to>
      <xdr:col>81</xdr:col>
      <xdr:colOff>50800</xdr:colOff>
      <xdr:row>36</xdr:row>
      <xdr:rowOff>142875</xdr:rowOff>
    </xdr:to>
    <xdr:cxnSp macro="">
      <xdr:nvCxnSpPr>
        <xdr:cNvPr id="530" name="直線コネクタ 529">
          <a:extLst>
            <a:ext uri="{FF2B5EF4-FFF2-40B4-BE49-F238E27FC236}">
              <a16:creationId xmlns:a16="http://schemas.microsoft.com/office/drawing/2014/main" id="{9BB8CFAA-3C69-4B51-A7D8-0AA34EF83417}"/>
            </a:ext>
          </a:extLst>
        </xdr:cNvPr>
        <xdr:cNvCxnSpPr/>
      </xdr:nvCxnSpPr>
      <xdr:spPr>
        <a:xfrm>
          <a:off x="14592300" y="62655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143510</xdr:rowOff>
    </xdr:from>
    <xdr:to>
      <xdr:col>72</xdr:col>
      <xdr:colOff>38100</xdr:colOff>
      <xdr:row>36</xdr:row>
      <xdr:rowOff>73660</xdr:rowOff>
    </xdr:to>
    <xdr:sp macro="" textlink="">
      <xdr:nvSpPr>
        <xdr:cNvPr id="531" name="楕円 530">
          <a:extLst>
            <a:ext uri="{FF2B5EF4-FFF2-40B4-BE49-F238E27FC236}">
              <a16:creationId xmlns:a16="http://schemas.microsoft.com/office/drawing/2014/main" id="{6C9820F2-697E-401B-86CA-60C13394EE1F}"/>
            </a:ext>
          </a:extLst>
        </xdr:cNvPr>
        <xdr:cNvSpPr/>
      </xdr:nvSpPr>
      <xdr:spPr>
        <a:xfrm>
          <a:off x="13652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22860</xdr:rowOff>
    </xdr:from>
    <xdr:to>
      <xdr:col>76</xdr:col>
      <xdr:colOff>114300</xdr:colOff>
      <xdr:row>36</xdr:row>
      <xdr:rowOff>93345</xdr:rowOff>
    </xdr:to>
    <xdr:cxnSp macro="">
      <xdr:nvCxnSpPr>
        <xdr:cNvPr id="532" name="直線コネクタ 531">
          <a:extLst>
            <a:ext uri="{FF2B5EF4-FFF2-40B4-BE49-F238E27FC236}">
              <a16:creationId xmlns:a16="http://schemas.microsoft.com/office/drawing/2014/main" id="{D3EC763B-B485-4A23-AB90-1411D6B9D394}"/>
            </a:ext>
          </a:extLst>
        </xdr:cNvPr>
        <xdr:cNvCxnSpPr/>
      </xdr:nvCxnSpPr>
      <xdr:spPr>
        <a:xfrm>
          <a:off x="13703300" y="619506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103505</xdr:rowOff>
    </xdr:from>
    <xdr:to>
      <xdr:col>67</xdr:col>
      <xdr:colOff>101600</xdr:colOff>
      <xdr:row>36</xdr:row>
      <xdr:rowOff>33655</xdr:rowOff>
    </xdr:to>
    <xdr:sp macro="" textlink="">
      <xdr:nvSpPr>
        <xdr:cNvPr id="533" name="楕円 532">
          <a:extLst>
            <a:ext uri="{FF2B5EF4-FFF2-40B4-BE49-F238E27FC236}">
              <a16:creationId xmlns:a16="http://schemas.microsoft.com/office/drawing/2014/main" id="{2F0EDC05-E11E-43B0-84B9-FD73A0E56D63}"/>
            </a:ext>
          </a:extLst>
        </xdr:cNvPr>
        <xdr:cNvSpPr/>
      </xdr:nvSpPr>
      <xdr:spPr>
        <a:xfrm>
          <a:off x="12763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154305</xdr:rowOff>
    </xdr:from>
    <xdr:to>
      <xdr:col>71</xdr:col>
      <xdr:colOff>177800</xdr:colOff>
      <xdr:row>36</xdr:row>
      <xdr:rowOff>22860</xdr:rowOff>
    </xdr:to>
    <xdr:cxnSp macro="">
      <xdr:nvCxnSpPr>
        <xdr:cNvPr id="534" name="直線コネクタ 533">
          <a:extLst>
            <a:ext uri="{FF2B5EF4-FFF2-40B4-BE49-F238E27FC236}">
              <a16:creationId xmlns:a16="http://schemas.microsoft.com/office/drawing/2014/main" id="{8138AED4-216F-420D-B8FD-DA123ECDD6DF}"/>
            </a:ext>
          </a:extLst>
        </xdr:cNvPr>
        <xdr:cNvCxnSpPr/>
      </xdr:nvCxnSpPr>
      <xdr:spPr>
        <a:xfrm>
          <a:off x="12814300" y="61550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97029E92-2A9B-4E05-ACAD-AA148C3CBBA5}"/>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EB52B2F-0907-48DD-B0EA-98AADC34B4CF}"/>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12A90CFD-FF7E-495A-843A-11C80326187A}"/>
            </a:ext>
          </a:extLst>
        </xdr:cNvPr>
        <xdr:cNvSpPr txBox="1"/>
      </xdr:nvSpPr>
      <xdr:spPr>
        <a:xfrm>
          <a:off x="13500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E8C91546-0504-49CB-B032-6AC549B1AFB1}"/>
            </a:ext>
          </a:extLst>
        </xdr:cNvPr>
        <xdr:cNvSpPr txBox="1"/>
      </xdr:nvSpPr>
      <xdr:spPr>
        <a:xfrm>
          <a:off x="12611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38752</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B49E595A-4CF9-4B32-B58B-DD64517E33B8}"/>
            </a:ext>
          </a:extLst>
        </xdr:cNvPr>
        <xdr:cNvSpPr txBox="1"/>
      </xdr:nvSpPr>
      <xdr:spPr>
        <a:xfrm>
          <a:off x="152660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160672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C6E63ECC-83B1-4DD6-BD05-1682BD6B4C3B}"/>
            </a:ext>
          </a:extLst>
        </xdr:cNvPr>
        <xdr:cNvSpPr txBox="1"/>
      </xdr:nvSpPr>
      <xdr:spPr>
        <a:xfrm>
          <a:off x="14389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90187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C0C9CC0E-BE0C-4CEA-ADC7-2E6361AE0CC2}"/>
            </a:ext>
          </a:extLst>
        </xdr:cNvPr>
        <xdr:cNvSpPr txBox="1"/>
      </xdr:nvSpPr>
      <xdr:spPr>
        <a:xfrm>
          <a:off x="13500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50182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EC33287-BAA7-4C1D-9F42-A05D6A2918BF}"/>
            </a:ext>
          </a:extLst>
        </xdr:cNvPr>
        <xdr:cNvSpPr txBox="1"/>
      </xdr:nvSpPr>
      <xdr:spPr>
        <a:xfrm>
          <a:off x="12611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504C5BA5-D156-4249-9346-74025DDB3AC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69043A98-C44D-4957-B317-0C64C698CD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C8CA4DEF-2B62-401C-A11E-30FB017C24E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9404078B-579C-47D4-A666-10C150B831B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DE233D9F-DA03-4F10-A7EA-6E05C22BF88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E25AF3BF-CBB0-48BD-99AD-320D949D707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95E581E2-9FF7-42A3-9EE6-8EE4FC1988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76B007D-AF6E-4006-9565-B7DDBB0DFA6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85F6F851-950D-45A4-9765-7809E3E6A6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7722914A-D2C7-4EA1-AB64-C511D0271CC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A03D6591-D9C3-4B16-9B73-1CB8A71294A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8A436230-C030-4DF8-AD36-A4BD4272BFF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D612854-B034-44C7-A6E3-0CEA3961AA9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E96A239D-32ED-44C7-8C55-9089004BB22D}"/>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2B983E32-3DDF-4B73-8815-3011C4A66446}"/>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72F8105A-55B1-468D-A20A-21877506CF8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D8161D51-C84D-4AE2-BA3C-F69F9187993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A8D6A599-0D0A-4539-A362-AAF4E8A30FD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38C6DD56-6E46-442D-96A0-97B90608BB3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760874E9-DF2D-45C3-A18D-80A7047B95CE}"/>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A6E17D1A-D606-4D81-8598-E018A53ABCA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9D8843F4-3F2F-495D-B810-1E5FCDD9FEB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693BB1DB-3099-42B4-86BF-6DE4595BDD3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a:extLst>
            <a:ext uri="{FF2B5EF4-FFF2-40B4-BE49-F238E27FC236}">
              <a16:creationId xmlns:a16="http://schemas.microsoft.com/office/drawing/2014/main" id="{3148B505-1E4F-483E-8188-C378DA392E60}"/>
            </a:ext>
          </a:extLst>
        </xdr:cNvPr>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BCD617A7-BCBC-438D-93E3-929742D33B56}"/>
            </a:ext>
          </a:extLst>
        </xdr:cNvPr>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a:extLst>
            <a:ext uri="{FF2B5EF4-FFF2-40B4-BE49-F238E27FC236}">
              <a16:creationId xmlns:a16="http://schemas.microsoft.com/office/drawing/2014/main" id="{73041A3C-8B35-4F69-9B89-8C91A5976A0F}"/>
            </a:ext>
          </a:extLst>
        </xdr:cNvPr>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F55CA582-620B-4FDC-9255-7263D0A84B6C}"/>
            </a:ext>
          </a:extLst>
        </xdr:cNvPr>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a:extLst>
            <a:ext uri="{FF2B5EF4-FFF2-40B4-BE49-F238E27FC236}">
              <a16:creationId xmlns:a16="http://schemas.microsoft.com/office/drawing/2014/main" id="{B4D38941-FE3B-4693-B57F-D11AC99A0E22}"/>
            </a:ext>
          </a:extLst>
        </xdr:cNvPr>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92693301-124E-4375-8336-B187F66CD325}"/>
            </a:ext>
          </a:extLst>
        </xdr:cNvPr>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a:extLst>
            <a:ext uri="{FF2B5EF4-FFF2-40B4-BE49-F238E27FC236}">
              <a16:creationId xmlns:a16="http://schemas.microsoft.com/office/drawing/2014/main" id="{C77D2A19-52DE-4E58-BF8C-17400219B004}"/>
            </a:ext>
          </a:extLst>
        </xdr:cNvPr>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a:extLst>
            <a:ext uri="{FF2B5EF4-FFF2-40B4-BE49-F238E27FC236}">
              <a16:creationId xmlns:a16="http://schemas.microsoft.com/office/drawing/2014/main" id="{1FA02B3B-C312-4E18-8B0F-03A939EBBDA3}"/>
            </a:ext>
          </a:extLst>
        </xdr:cNvPr>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a:extLst>
            <a:ext uri="{FF2B5EF4-FFF2-40B4-BE49-F238E27FC236}">
              <a16:creationId xmlns:a16="http://schemas.microsoft.com/office/drawing/2014/main" id="{7800BB4C-E1CF-4906-B505-F947875746B9}"/>
            </a:ext>
          </a:extLst>
        </xdr:cNvPr>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a:extLst>
            <a:ext uri="{FF2B5EF4-FFF2-40B4-BE49-F238E27FC236}">
              <a16:creationId xmlns:a16="http://schemas.microsoft.com/office/drawing/2014/main" id="{0BA713A7-0650-4064-A580-E743D8168691}"/>
            </a:ext>
          </a:extLst>
        </xdr:cNvPr>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a:extLst>
            <a:ext uri="{FF2B5EF4-FFF2-40B4-BE49-F238E27FC236}">
              <a16:creationId xmlns:a16="http://schemas.microsoft.com/office/drawing/2014/main" id="{8BF347DB-98AC-47B9-9C17-2966C4226032}"/>
            </a:ext>
          </a:extLst>
        </xdr:cNvPr>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CC0DFF8E-1571-4BF7-B6DB-499CD17D70E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5EC7E415-1991-4780-AA6F-37B469707AF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A11E487-5BBD-4C63-8382-AE5E7D8B56E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52E2ABCF-E540-41B2-A0E1-D754BC3AAA9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3F133A6A-9458-4FAE-9FF8-3E759A55A36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33241</xdr:rowOff>
    </xdr:from>
    <xdr:to>
      <xdr:col>116</xdr:col>
      <xdr:colOff>114300</xdr:colOff>
      <xdr:row>37</xdr:row>
      <xdr:rowOff>134841</xdr:rowOff>
    </xdr:to>
    <xdr:sp macro="" textlink="">
      <xdr:nvSpPr>
        <xdr:cNvPr id="582" name="楕円 581">
          <a:extLst>
            <a:ext uri="{FF2B5EF4-FFF2-40B4-BE49-F238E27FC236}">
              <a16:creationId xmlns:a16="http://schemas.microsoft.com/office/drawing/2014/main" id="{00738519-7E54-46DA-AF43-41A16376C054}"/>
            </a:ext>
          </a:extLst>
        </xdr:cNvPr>
        <xdr:cNvSpPr/>
      </xdr:nvSpPr>
      <xdr:spPr>
        <a:xfrm>
          <a:off x="22110700" y="63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56118</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A4F90A61-FED1-4501-8B4A-65F9557BB4DF}"/>
            </a:ext>
          </a:extLst>
        </xdr:cNvPr>
        <xdr:cNvSpPr txBox="1"/>
      </xdr:nvSpPr>
      <xdr:spPr>
        <a:xfrm>
          <a:off x="22199600" y="622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65725</xdr:rowOff>
    </xdr:from>
    <xdr:to>
      <xdr:col>112</xdr:col>
      <xdr:colOff>38100</xdr:colOff>
      <xdr:row>37</xdr:row>
      <xdr:rowOff>167325</xdr:rowOff>
    </xdr:to>
    <xdr:sp macro="" textlink="">
      <xdr:nvSpPr>
        <xdr:cNvPr id="584" name="楕円 583">
          <a:extLst>
            <a:ext uri="{FF2B5EF4-FFF2-40B4-BE49-F238E27FC236}">
              <a16:creationId xmlns:a16="http://schemas.microsoft.com/office/drawing/2014/main" id="{10E733AC-D503-48FA-8FF5-820173822933}"/>
            </a:ext>
          </a:extLst>
        </xdr:cNvPr>
        <xdr:cNvSpPr/>
      </xdr:nvSpPr>
      <xdr:spPr>
        <a:xfrm>
          <a:off x="21272500" y="640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84041</xdr:rowOff>
    </xdr:from>
    <xdr:to>
      <xdr:col>116</xdr:col>
      <xdr:colOff>63500</xdr:colOff>
      <xdr:row>37</xdr:row>
      <xdr:rowOff>116525</xdr:rowOff>
    </xdr:to>
    <xdr:cxnSp macro="">
      <xdr:nvCxnSpPr>
        <xdr:cNvPr id="585" name="直線コネクタ 584">
          <a:extLst>
            <a:ext uri="{FF2B5EF4-FFF2-40B4-BE49-F238E27FC236}">
              <a16:creationId xmlns:a16="http://schemas.microsoft.com/office/drawing/2014/main" id="{3E6FA8EE-0F14-420B-98F9-84058BEBFC4B}"/>
            </a:ext>
          </a:extLst>
        </xdr:cNvPr>
        <xdr:cNvCxnSpPr/>
      </xdr:nvCxnSpPr>
      <xdr:spPr>
        <a:xfrm flipV="1">
          <a:off x="21323300" y="6427691"/>
          <a:ext cx="838200" cy="3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82382</xdr:rowOff>
    </xdr:from>
    <xdr:to>
      <xdr:col>107</xdr:col>
      <xdr:colOff>101600</xdr:colOff>
      <xdr:row>38</xdr:row>
      <xdr:rowOff>12533</xdr:rowOff>
    </xdr:to>
    <xdr:sp macro="" textlink="">
      <xdr:nvSpPr>
        <xdr:cNvPr id="586" name="楕円 585">
          <a:extLst>
            <a:ext uri="{FF2B5EF4-FFF2-40B4-BE49-F238E27FC236}">
              <a16:creationId xmlns:a16="http://schemas.microsoft.com/office/drawing/2014/main" id="{15DCF98F-CCB4-4D47-B664-40DE8079F0CB}"/>
            </a:ext>
          </a:extLst>
        </xdr:cNvPr>
        <xdr:cNvSpPr/>
      </xdr:nvSpPr>
      <xdr:spPr>
        <a:xfrm>
          <a:off x="20383500" y="64260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116525</xdr:rowOff>
    </xdr:from>
    <xdr:to>
      <xdr:col>111</xdr:col>
      <xdr:colOff>177800</xdr:colOff>
      <xdr:row>37</xdr:row>
      <xdr:rowOff>133182</xdr:rowOff>
    </xdr:to>
    <xdr:cxnSp macro="">
      <xdr:nvCxnSpPr>
        <xdr:cNvPr id="587" name="直線コネクタ 586">
          <a:extLst>
            <a:ext uri="{FF2B5EF4-FFF2-40B4-BE49-F238E27FC236}">
              <a16:creationId xmlns:a16="http://schemas.microsoft.com/office/drawing/2014/main" id="{5BEDF7D3-CB83-4F38-A8EB-BE474441C662}"/>
            </a:ext>
          </a:extLst>
        </xdr:cNvPr>
        <xdr:cNvCxnSpPr/>
      </xdr:nvCxnSpPr>
      <xdr:spPr>
        <a:xfrm flipV="1">
          <a:off x="20434300" y="6460175"/>
          <a:ext cx="8890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82421</xdr:rowOff>
    </xdr:from>
    <xdr:to>
      <xdr:col>102</xdr:col>
      <xdr:colOff>165100</xdr:colOff>
      <xdr:row>38</xdr:row>
      <xdr:rowOff>12571</xdr:rowOff>
    </xdr:to>
    <xdr:sp macro="" textlink="">
      <xdr:nvSpPr>
        <xdr:cNvPr id="588" name="楕円 587">
          <a:extLst>
            <a:ext uri="{FF2B5EF4-FFF2-40B4-BE49-F238E27FC236}">
              <a16:creationId xmlns:a16="http://schemas.microsoft.com/office/drawing/2014/main" id="{91B965F2-97B7-4670-B412-B12907EFD771}"/>
            </a:ext>
          </a:extLst>
        </xdr:cNvPr>
        <xdr:cNvSpPr/>
      </xdr:nvSpPr>
      <xdr:spPr>
        <a:xfrm>
          <a:off x="19494500" y="64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133182</xdr:rowOff>
    </xdr:from>
    <xdr:to>
      <xdr:col>107</xdr:col>
      <xdr:colOff>50800</xdr:colOff>
      <xdr:row>37</xdr:row>
      <xdr:rowOff>133221</xdr:rowOff>
    </xdr:to>
    <xdr:cxnSp macro="">
      <xdr:nvCxnSpPr>
        <xdr:cNvPr id="589" name="直線コネクタ 588">
          <a:extLst>
            <a:ext uri="{FF2B5EF4-FFF2-40B4-BE49-F238E27FC236}">
              <a16:creationId xmlns:a16="http://schemas.microsoft.com/office/drawing/2014/main" id="{68028C70-25CF-4FD5-B970-68A19E3C03A6}"/>
            </a:ext>
          </a:extLst>
        </xdr:cNvPr>
        <xdr:cNvCxnSpPr/>
      </xdr:nvCxnSpPr>
      <xdr:spPr>
        <a:xfrm flipV="1">
          <a:off x="19545300" y="6476832"/>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56916</xdr:rowOff>
    </xdr:from>
    <xdr:to>
      <xdr:col>98</xdr:col>
      <xdr:colOff>38100</xdr:colOff>
      <xdr:row>37</xdr:row>
      <xdr:rowOff>158516</xdr:rowOff>
    </xdr:to>
    <xdr:sp macro="" textlink="">
      <xdr:nvSpPr>
        <xdr:cNvPr id="590" name="楕円 589">
          <a:extLst>
            <a:ext uri="{FF2B5EF4-FFF2-40B4-BE49-F238E27FC236}">
              <a16:creationId xmlns:a16="http://schemas.microsoft.com/office/drawing/2014/main" id="{7453BEAF-C982-40EA-8F9E-BCE3F0B1A728}"/>
            </a:ext>
          </a:extLst>
        </xdr:cNvPr>
        <xdr:cNvSpPr/>
      </xdr:nvSpPr>
      <xdr:spPr>
        <a:xfrm>
          <a:off x="18605500" y="640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107716</xdr:rowOff>
    </xdr:from>
    <xdr:to>
      <xdr:col>102</xdr:col>
      <xdr:colOff>114300</xdr:colOff>
      <xdr:row>37</xdr:row>
      <xdr:rowOff>133221</xdr:rowOff>
    </xdr:to>
    <xdr:cxnSp macro="">
      <xdr:nvCxnSpPr>
        <xdr:cNvPr id="591" name="直線コネクタ 590">
          <a:extLst>
            <a:ext uri="{FF2B5EF4-FFF2-40B4-BE49-F238E27FC236}">
              <a16:creationId xmlns:a16="http://schemas.microsoft.com/office/drawing/2014/main" id="{B6F759A9-70A1-48B8-949B-B1348C39B7C7}"/>
            </a:ext>
          </a:extLst>
        </xdr:cNvPr>
        <xdr:cNvCxnSpPr/>
      </xdr:nvCxnSpPr>
      <xdr:spPr>
        <a:xfrm>
          <a:off x="18656300" y="6451366"/>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AD2408DF-7D97-4654-85F4-93F1CB3CB8A2}"/>
            </a:ext>
          </a:extLst>
        </xdr:cNvPr>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6803616C-4688-4E83-9873-22F19B18D80D}"/>
            </a:ext>
          </a:extLst>
        </xdr:cNvPr>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48341349-29D8-4B43-8156-D7F87B7F6B0D}"/>
            </a:ext>
          </a:extLst>
        </xdr:cNvPr>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699F63D4-812B-43FA-8015-169B326AF45E}"/>
            </a:ext>
          </a:extLst>
        </xdr:cNvPr>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12402</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id="{E8DB81BC-7262-4AF4-98E0-147D3B727D02}"/>
            </a:ext>
          </a:extLst>
        </xdr:cNvPr>
        <xdr:cNvSpPr txBox="1"/>
      </xdr:nvSpPr>
      <xdr:spPr>
        <a:xfrm>
          <a:off x="21011095" y="61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29059</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B9995055-6D16-430F-B946-EDBDD3BF83A7}"/>
            </a:ext>
          </a:extLst>
        </xdr:cNvPr>
        <xdr:cNvSpPr txBox="1"/>
      </xdr:nvSpPr>
      <xdr:spPr>
        <a:xfrm>
          <a:off x="20134795" y="620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29098</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F690D9D5-7C58-4592-9D4B-DDEE19E931C4}"/>
            </a:ext>
          </a:extLst>
        </xdr:cNvPr>
        <xdr:cNvSpPr txBox="1"/>
      </xdr:nvSpPr>
      <xdr:spPr>
        <a:xfrm>
          <a:off x="19245795" y="620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3593</xdr:rowOff>
    </xdr:from>
    <xdr:ext cx="599010" cy="259045"/>
    <xdr:sp macro="" textlink="">
      <xdr:nvSpPr>
        <xdr:cNvPr id="599" name="n_4mainValue【一般廃棄物処理施設】&#10;一人当たり有形固定資産（償却資産）額">
          <a:extLst>
            <a:ext uri="{FF2B5EF4-FFF2-40B4-BE49-F238E27FC236}">
              <a16:creationId xmlns:a16="http://schemas.microsoft.com/office/drawing/2014/main" id="{8DD3745C-6C54-4DE3-AABA-C47620B5B2FF}"/>
            </a:ext>
          </a:extLst>
        </xdr:cNvPr>
        <xdr:cNvSpPr txBox="1"/>
      </xdr:nvSpPr>
      <xdr:spPr>
        <a:xfrm>
          <a:off x="18356795" y="617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A93944FB-93E3-49DD-B702-088B61AE905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683B93D4-830F-489B-AE07-47A4C1F827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9D04D09F-72AD-4F4A-8965-4299C472E34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87C95050-47AA-40F2-BDA3-DC2ADDAF0F9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930D59AB-328F-4320-A6A7-3C76BF6CBE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A82DDB28-2079-4F92-B422-53980CA3601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35633609-1AE4-4D50-AC32-9993CC7950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1035F99D-9379-4C62-816B-3258C55EA89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E01EB5FD-996F-4A84-A5C8-49A733B7458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CFE76F1-F9AA-47D6-8072-E189A07100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740FDFF-6892-460C-BDF1-3B349BA79C3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F2E518C4-52DA-4A43-8CAC-5563CD3F5E8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7A3627CB-8751-4414-9C63-C5EB1551EBB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BD17260F-064A-4C70-B7F5-2F5EF8618FA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70B9C77B-B8C8-464B-AF6B-7734BF57E0C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3E870007-A825-4F8A-8B22-CF1944D40BD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BEF85D18-A4EF-4E5E-99B5-BBEA118A05D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E5CA8F17-CD07-43CA-B5EC-C01E0B2C804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93C1BA1B-4498-44C1-9566-5A976D3F645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917A7DE1-ED68-4F3A-BFB1-29FFECA0B74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E7F765B0-7784-4D0E-94F4-B7205F82965E}"/>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9DF22C2-778F-4FA3-977C-BB4A016EDEA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259C6CC1-0028-486A-84F7-1DF9614FF5F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a:extLst>
            <a:ext uri="{FF2B5EF4-FFF2-40B4-BE49-F238E27FC236}">
              <a16:creationId xmlns:a16="http://schemas.microsoft.com/office/drawing/2014/main" id="{0C9FA02F-FE51-4A02-8CEF-1AAAB66CC4CD}"/>
            </a:ext>
          </a:extLst>
        </xdr:cNvPr>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29A2D4E8-87CD-4DB5-91F4-B1A672448AE7}"/>
            </a:ext>
          </a:extLst>
        </xdr:cNvPr>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a:extLst>
            <a:ext uri="{FF2B5EF4-FFF2-40B4-BE49-F238E27FC236}">
              <a16:creationId xmlns:a16="http://schemas.microsoft.com/office/drawing/2014/main" id="{98878511-E332-40D4-B279-6C496C2BE0A6}"/>
            </a:ext>
          </a:extLst>
        </xdr:cNvPr>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24217C5-2BE8-4526-B1CC-6F55D130A900}"/>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a:extLst>
            <a:ext uri="{FF2B5EF4-FFF2-40B4-BE49-F238E27FC236}">
              <a16:creationId xmlns:a16="http://schemas.microsoft.com/office/drawing/2014/main" id="{2ABDD886-4295-445B-9B1A-609A6AA44D17}"/>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28DC9562-F262-45BE-A767-DD43FE272007}"/>
            </a:ext>
          </a:extLst>
        </xdr:cNvPr>
        <xdr:cNvSpPr txBox="1"/>
      </xdr:nvSpPr>
      <xdr:spPr>
        <a:xfrm>
          <a:off x="16357600" y="1016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a:extLst>
            <a:ext uri="{FF2B5EF4-FFF2-40B4-BE49-F238E27FC236}">
              <a16:creationId xmlns:a16="http://schemas.microsoft.com/office/drawing/2014/main" id="{7ABAB99C-512E-4A76-92FB-11380078B3C2}"/>
            </a:ext>
          </a:extLst>
        </xdr:cNvPr>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2BDA83-6421-4E67-AF16-23D0BC7C855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a:extLst>
            <a:ext uri="{FF2B5EF4-FFF2-40B4-BE49-F238E27FC236}">
              <a16:creationId xmlns:a16="http://schemas.microsoft.com/office/drawing/2014/main" id="{6EC6E9C2-6183-4FAC-A942-0E8BF8DEAA55}"/>
            </a:ext>
          </a:extLst>
        </xdr:cNvPr>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a:extLst>
            <a:ext uri="{FF2B5EF4-FFF2-40B4-BE49-F238E27FC236}">
              <a16:creationId xmlns:a16="http://schemas.microsoft.com/office/drawing/2014/main" id="{E18B6E88-ECC0-45C4-96E7-BB99F1C38A3F}"/>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a:extLst>
            <a:ext uri="{FF2B5EF4-FFF2-40B4-BE49-F238E27FC236}">
              <a16:creationId xmlns:a16="http://schemas.microsoft.com/office/drawing/2014/main" id="{53C67F66-10F5-47EF-9A4B-276C1B870346}"/>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E2213878-A5A5-40F8-B5AA-2943692914A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AE42E645-8026-4F53-AF49-F71301E057C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1952DD2-2916-4A06-9FFA-987CE8356BF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FBC87E13-C514-4878-8F51-DADA7550833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7B2E11E6-8388-4D96-8D46-0DA15E77BC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39" name="楕円 638">
          <a:extLst>
            <a:ext uri="{FF2B5EF4-FFF2-40B4-BE49-F238E27FC236}">
              <a16:creationId xmlns:a16="http://schemas.microsoft.com/office/drawing/2014/main" id="{AFAF5424-1B73-45A0-8AB6-70D821C488F2}"/>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CD12F4B5-C601-4533-987B-AB3B9CDB5B05}"/>
            </a:ext>
          </a:extLst>
        </xdr:cNvPr>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641" name="楕円 640">
          <a:extLst>
            <a:ext uri="{FF2B5EF4-FFF2-40B4-BE49-F238E27FC236}">
              <a16:creationId xmlns:a16="http://schemas.microsoft.com/office/drawing/2014/main" id="{07BF5619-1EE3-4BBC-ABDD-0FC51DE34F31}"/>
            </a:ext>
          </a:extLst>
        </xdr:cNvPr>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114300</xdr:rowOff>
    </xdr:to>
    <xdr:cxnSp macro="">
      <xdr:nvCxnSpPr>
        <xdr:cNvPr id="642" name="直線コネクタ 641">
          <a:extLst>
            <a:ext uri="{FF2B5EF4-FFF2-40B4-BE49-F238E27FC236}">
              <a16:creationId xmlns:a16="http://schemas.microsoft.com/office/drawing/2014/main" id="{C72D0214-541C-4A7C-B6F9-755A11C59054}"/>
            </a:ext>
          </a:extLst>
        </xdr:cNvPr>
        <xdr:cNvCxnSpPr/>
      </xdr:nvCxnSpPr>
      <xdr:spPr>
        <a:xfrm>
          <a:off x="15481300" y="103670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92075</xdr:rowOff>
    </xdr:from>
    <xdr:to>
      <xdr:col>76</xdr:col>
      <xdr:colOff>165100</xdr:colOff>
      <xdr:row>60</xdr:row>
      <xdr:rowOff>22225</xdr:rowOff>
    </xdr:to>
    <xdr:sp macro="" textlink="">
      <xdr:nvSpPr>
        <xdr:cNvPr id="643" name="楕円 642">
          <a:extLst>
            <a:ext uri="{FF2B5EF4-FFF2-40B4-BE49-F238E27FC236}">
              <a16:creationId xmlns:a16="http://schemas.microsoft.com/office/drawing/2014/main" id="{0A930AE7-8098-4CD6-A781-D096E437E873}"/>
            </a:ext>
          </a:extLst>
        </xdr:cNvPr>
        <xdr:cNvSpPr/>
      </xdr:nvSpPr>
      <xdr:spPr>
        <a:xfrm>
          <a:off x="14541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142875</xdr:rowOff>
    </xdr:from>
    <xdr:to>
      <xdr:col>81</xdr:col>
      <xdr:colOff>50800</xdr:colOff>
      <xdr:row>60</xdr:row>
      <xdr:rowOff>80010</xdr:rowOff>
    </xdr:to>
    <xdr:cxnSp macro="">
      <xdr:nvCxnSpPr>
        <xdr:cNvPr id="644" name="直線コネクタ 643">
          <a:extLst>
            <a:ext uri="{FF2B5EF4-FFF2-40B4-BE49-F238E27FC236}">
              <a16:creationId xmlns:a16="http://schemas.microsoft.com/office/drawing/2014/main" id="{011DC5B5-8671-4D9C-9A43-82C67DC96EE9}"/>
            </a:ext>
          </a:extLst>
        </xdr:cNvPr>
        <xdr:cNvCxnSpPr/>
      </xdr:nvCxnSpPr>
      <xdr:spPr>
        <a:xfrm>
          <a:off x="14592300" y="1025842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53975</xdr:rowOff>
    </xdr:from>
    <xdr:to>
      <xdr:col>72</xdr:col>
      <xdr:colOff>38100</xdr:colOff>
      <xdr:row>59</xdr:row>
      <xdr:rowOff>155575</xdr:rowOff>
    </xdr:to>
    <xdr:sp macro="" textlink="">
      <xdr:nvSpPr>
        <xdr:cNvPr id="645" name="楕円 644">
          <a:extLst>
            <a:ext uri="{FF2B5EF4-FFF2-40B4-BE49-F238E27FC236}">
              <a16:creationId xmlns:a16="http://schemas.microsoft.com/office/drawing/2014/main" id="{BF5B4966-32B8-403B-8183-A1C217116E8B}"/>
            </a:ext>
          </a:extLst>
        </xdr:cNvPr>
        <xdr:cNvSpPr/>
      </xdr:nvSpPr>
      <xdr:spPr>
        <a:xfrm>
          <a:off x="13652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104775</xdr:rowOff>
    </xdr:from>
    <xdr:to>
      <xdr:col>76</xdr:col>
      <xdr:colOff>114300</xdr:colOff>
      <xdr:row>59</xdr:row>
      <xdr:rowOff>142875</xdr:rowOff>
    </xdr:to>
    <xdr:cxnSp macro="">
      <xdr:nvCxnSpPr>
        <xdr:cNvPr id="646" name="直線コネクタ 645">
          <a:extLst>
            <a:ext uri="{FF2B5EF4-FFF2-40B4-BE49-F238E27FC236}">
              <a16:creationId xmlns:a16="http://schemas.microsoft.com/office/drawing/2014/main" id="{6AE27C9E-23FD-488F-B9AE-962962233AF8}"/>
            </a:ext>
          </a:extLst>
        </xdr:cNvPr>
        <xdr:cNvCxnSpPr/>
      </xdr:nvCxnSpPr>
      <xdr:spPr>
        <a:xfrm>
          <a:off x="13703300" y="10220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xdr:rowOff>
    </xdr:from>
    <xdr:to>
      <xdr:col>67</xdr:col>
      <xdr:colOff>101600</xdr:colOff>
      <xdr:row>59</xdr:row>
      <xdr:rowOff>117475</xdr:rowOff>
    </xdr:to>
    <xdr:sp macro="" textlink="">
      <xdr:nvSpPr>
        <xdr:cNvPr id="647" name="楕円 646">
          <a:extLst>
            <a:ext uri="{FF2B5EF4-FFF2-40B4-BE49-F238E27FC236}">
              <a16:creationId xmlns:a16="http://schemas.microsoft.com/office/drawing/2014/main" id="{333D7D23-CAD6-4ECC-92C3-098DDAE12F24}"/>
            </a:ext>
          </a:extLst>
        </xdr:cNvPr>
        <xdr:cNvSpPr/>
      </xdr:nvSpPr>
      <xdr:spPr>
        <a:xfrm>
          <a:off x="12763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66675</xdr:rowOff>
    </xdr:from>
    <xdr:to>
      <xdr:col>71</xdr:col>
      <xdr:colOff>177800</xdr:colOff>
      <xdr:row>59</xdr:row>
      <xdr:rowOff>104775</xdr:rowOff>
    </xdr:to>
    <xdr:cxnSp macro="">
      <xdr:nvCxnSpPr>
        <xdr:cNvPr id="648" name="直線コネクタ 647">
          <a:extLst>
            <a:ext uri="{FF2B5EF4-FFF2-40B4-BE49-F238E27FC236}">
              <a16:creationId xmlns:a16="http://schemas.microsoft.com/office/drawing/2014/main" id="{53944DC3-75F9-4CEA-A8F9-32F3B95A68F0}"/>
            </a:ext>
          </a:extLst>
        </xdr:cNvPr>
        <xdr:cNvCxnSpPr/>
      </xdr:nvCxnSpPr>
      <xdr:spPr>
        <a:xfrm>
          <a:off x="12814300" y="1018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CE19C483-7424-44B5-A3E1-69A374424FA5}"/>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60977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3A8019EC-AEF0-4BA6-97CA-F4937322003E}"/>
            </a:ext>
          </a:extLst>
        </xdr:cNvPr>
        <xdr:cNvSpPr txBox="1"/>
      </xdr:nvSpPr>
      <xdr:spPr>
        <a:xfrm>
          <a:off x="14389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BC825A70-D3D6-445B-B34E-ED898DEC371C}"/>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165752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6E3E458F-D067-436B-8FBA-116C526015CF}"/>
            </a:ext>
          </a:extLst>
        </xdr:cNvPr>
        <xdr:cNvSpPr txBox="1"/>
      </xdr:nvSpPr>
      <xdr:spPr>
        <a:xfrm>
          <a:off x="12611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121937</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738F723F-1236-429B-941C-CD66988E1808}"/>
            </a:ext>
          </a:extLst>
        </xdr:cNvPr>
        <xdr:cNvSpPr txBox="1"/>
      </xdr:nvSpPr>
      <xdr:spPr>
        <a:xfrm>
          <a:off x="15266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9BC5C04C-5323-4DF2-A9D2-100649832A92}"/>
            </a:ext>
          </a:extLst>
        </xdr:cNvPr>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5E49ED7D-6131-4E6B-B5EB-47FC5C0FE373}"/>
            </a:ext>
          </a:extLst>
        </xdr:cNvPr>
        <xdr:cNvSpPr txBox="1"/>
      </xdr:nvSpPr>
      <xdr:spPr>
        <a:xfrm>
          <a:off x="13500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134002</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A2E4885B-EC7D-43DD-9E91-22B3654E4AE3}"/>
            </a:ext>
          </a:extLst>
        </xdr:cNvPr>
        <xdr:cNvSpPr txBox="1"/>
      </xdr:nvSpPr>
      <xdr:spPr>
        <a:xfrm>
          <a:off x="12611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7A0BF2C8-82E9-44CD-A944-801E786936F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9ABBEEED-39EA-4688-880D-977E2F46268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1364458E-1B39-4676-B6B4-1C940695F7C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A83E01D9-DF8C-4CB1-BF46-61691FA3B50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6BA8D27F-ACCA-4825-9409-32F23E15FAC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57CCD72F-ECD9-483F-817F-A9C42C02969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FF778D96-F51E-46B3-9ED2-E91C1104A33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3AB865FB-AABD-4F72-935A-5F21E5A24E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73628801-3CB5-4BBF-9164-3D84438F78E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E51209CC-4879-448F-9421-F68DA75D296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62429829-8FB3-44A7-A2C4-BF8F1801CC8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B2979282-C2F2-4793-9823-6D048042F3E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4152B6A2-FCA2-4999-BD04-DBE53907718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B2B62A22-AAEC-4FEF-8989-07ACA39AC8E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CAAAF6F8-AA20-4F29-888C-3242AF23874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24F402F3-147F-4E8B-9705-503FF03169E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A04852AB-10E2-4F56-995F-F30893E35B4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5539F7D6-F595-4B99-BF32-BEEC460BF3D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EE1DDB3A-24DC-4E9E-A7BD-BCB94C9EE6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598F7E7B-02A5-444F-84B0-4F3F6243CFB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8FE37716-5E0A-4657-A4A1-2E36F54D4D0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25B07D86-1EAF-4804-8E8F-BBE47AA23D91}"/>
            </a:ext>
          </a:extLst>
        </xdr:cNvPr>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43BFC931-02C9-407E-A1C9-ED6BBB3EEB87}"/>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A56D310-6EB4-4E95-8BEB-DEC84C2CED92}"/>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664FD183-4E12-4603-87B3-BA73BD06A25F}"/>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a:extLst>
            <a:ext uri="{FF2B5EF4-FFF2-40B4-BE49-F238E27FC236}">
              <a16:creationId xmlns:a16="http://schemas.microsoft.com/office/drawing/2014/main" id="{9088CE3A-B687-4369-A961-899515495035}"/>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86897777-F01E-4BD8-887A-CD6F1835C245}"/>
            </a:ext>
          </a:extLst>
        </xdr:cNvPr>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2B056266-F955-44E7-B822-EFD2A7047CB3}"/>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a:extLst>
            <a:ext uri="{FF2B5EF4-FFF2-40B4-BE49-F238E27FC236}">
              <a16:creationId xmlns:a16="http://schemas.microsoft.com/office/drawing/2014/main" id="{87C804AC-A995-4D4A-9A77-38517C8B62FC}"/>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a:extLst>
            <a:ext uri="{FF2B5EF4-FFF2-40B4-BE49-F238E27FC236}">
              <a16:creationId xmlns:a16="http://schemas.microsoft.com/office/drawing/2014/main" id="{5D50A278-9210-4308-9819-383D40E01273}"/>
            </a:ext>
          </a:extLst>
        </xdr:cNvPr>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a:extLst>
            <a:ext uri="{FF2B5EF4-FFF2-40B4-BE49-F238E27FC236}">
              <a16:creationId xmlns:a16="http://schemas.microsoft.com/office/drawing/2014/main" id="{680B20B2-2DC8-434D-9826-12C2BD3B42D7}"/>
            </a:ext>
          </a:extLst>
        </xdr:cNvPr>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a:extLst>
            <a:ext uri="{FF2B5EF4-FFF2-40B4-BE49-F238E27FC236}">
              <a16:creationId xmlns:a16="http://schemas.microsoft.com/office/drawing/2014/main" id="{C55BFAEC-AC39-488A-9310-9DC361728DD0}"/>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F2CB132D-FCAD-4596-A6D0-F7433953284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D2A455CE-2AC2-407D-AC1E-D4FC59D0753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AF014416-700F-4CF0-8DF0-F313541F82C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6038F668-2F83-46F7-AC37-A8F40B5066F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A985859F-58DC-4264-BBF1-1CC832526A0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694" name="楕円 693">
          <a:extLst>
            <a:ext uri="{FF2B5EF4-FFF2-40B4-BE49-F238E27FC236}">
              <a16:creationId xmlns:a16="http://schemas.microsoft.com/office/drawing/2014/main" id="{6121469F-3FE3-40B2-83A7-BB82C62135C5}"/>
            </a:ext>
          </a:extLst>
        </xdr:cNvPr>
        <xdr:cNvSpPr/>
      </xdr:nvSpPr>
      <xdr:spPr>
        <a:xfrm>
          <a:off x="221107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68089</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C642525C-2AC7-4421-A9D0-B520DF98D0E4}"/>
            </a:ext>
          </a:extLst>
        </xdr:cNvPr>
        <xdr:cNvSpPr txBox="1"/>
      </xdr:nvSpPr>
      <xdr:spPr>
        <a:xfrm>
          <a:off x="22199600" y="1052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45212</xdr:rowOff>
    </xdr:from>
    <xdr:to>
      <xdr:col>112</xdr:col>
      <xdr:colOff>38100</xdr:colOff>
      <xdr:row>62</xdr:row>
      <xdr:rowOff>146812</xdr:rowOff>
    </xdr:to>
    <xdr:sp macro="" textlink="">
      <xdr:nvSpPr>
        <xdr:cNvPr id="696" name="楕円 695">
          <a:extLst>
            <a:ext uri="{FF2B5EF4-FFF2-40B4-BE49-F238E27FC236}">
              <a16:creationId xmlns:a16="http://schemas.microsoft.com/office/drawing/2014/main" id="{9A3BA3C9-9DE2-41EE-8891-B34E8DCFB398}"/>
            </a:ext>
          </a:extLst>
        </xdr:cNvPr>
        <xdr:cNvSpPr/>
      </xdr:nvSpPr>
      <xdr:spPr>
        <a:xfrm>
          <a:off x="21272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96012</xdr:rowOff>
    </xdr:from>
    <xdr:to>
      <xdr:col>116</xdr:col>
      <xdr:colOff>63500</xdr:colOff>
      <xdr:row>62</xdr:row>
      <xdr:rowOff>96012</xdr:rowOff>
    </xdr:to>
    <xdr:cxnSp macro="">
      <xdr:nvCxnSpPr>
        <xdr:cNvPr id="697" name="直線コネクタ 696">
          <a:extLst>
            <a:ext uri="{FF2B5EF4-FFF2-40B4-BE49-F238E27FC236}">
              <a16:creationId xmlns:a16="http://schemas.microsoft.com/office/drawing/2014/main" id="{B5828721-49FE-4464-A05F-13ABEEF0C8A9}"/>
            </a:ext>
          </a:extLst>
        </xdr:cNvPr>
        <xdr:cNvCxnSpPr/>
      </xdr:nvCxnSpPr>
      <xdr:spPr>
        <a:xfrm>
          <a:off x="21323300" y="10725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698" name="楕円 697">
          <a:extLst>
            <a:ext uri="{FF2B5EF4-FFF2-40B4-BE49-F238E27FC236}">
              <a16:creationId xmlns:a16="http://schemas.microsoft.com/office/drawing/2014/main" id="{CBFF13BB-3490-40BF-80CC-0FE503934C86}"/>
            </a:ext>
          </a:extLst>
        </xdr:cNvPr>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96012</xdr:rowOff>
    </xdr:from>
    <xdr:to>
      <xdr:col>111</xdr:col>
      <xdr:colOff>177800</xdr:colOff>
      <xdr:row>62</xdr:row>
      <xdr:rowOff>132588</xdr:rowOff>
    </xdr:to>
    <xdr:cxnSp macro="">
      <xdr:nvCxnSpPr>
        <xdr:cNvPr id="699" name="直線コネクタ 698">
          <a:extLst>
            <a:ext uri="{FF2B5EF4-FFF2-40B4-BE49-F238E27FC236}">
              <a16:creationId xmlns:a16="http://schemas.microsoft.com/office/drawing/2014/main" id="{13337AF4-9D76-4587-AE4E-85740B180074}"/>
            </a:ext>
          </a:extLst>
        </xdr:cNvPr>
        <xdr:cNvCxnSpPr/>
      </xdr:nvCxnSpPr>
      <xdr:spPr>
        <a:xfrm flipV="1">
          <a:off x="20434300" y="10725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700" name="楕円 699">
          <a:extLst>
            <a:ext uri="{FF2B5EF4-FFF2-40B4-BE49-F238E27FC236}">
              <a16:creationId xmlns:a16="http://schemas.microsoft.com/office/drawing/2014/main" id="{3B60B2B9-0112-4C4A-A76D-D587C52ABD11}"/>
            </a:ext>
          </a:extLst>
        </xdr:cNvPr>
        <xdr:cNvSpPr/>
      </xdr:nvSpPr>
      <xdr:spPr>
        <a:xfrm>
          <a:off x="19494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132588</xdr:rowOff>
    </xdr:to>
    <xdr:cxnSp macro="">
      <xdr:nvCxnSpPr>
        <xdr:cNvPr id="701" name="直線コネクタ 700">
          <a:extLst>
            <a:ext uri="{FF2B5EF4-FFF2-40B4-BE49-F238E27FC236}">
              <a16:creationId xmlns:a16="http://schemas.microsoft.com/office/drawing/2014/main" id="{435419E7-ACA2-435E-9BF4-27515B36BA02}"/>
            </a:ext>
          </a:extLst>
        </xdr:cNvPr>
        <xdr:cNvCxnSpPr/>
      </xdr:nvCxnSpPr>
      <xdr:spPr>
        <a:xfrm>
          <a:off x="19545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81788</xdr:rowOff>
    </xdr:from>
    <xdr:to>
      <xdr:col>98</xdr:col>
      <xdr:colOff>38100</xdr:colOff>
      <xdr:row>63</xdr:row>
      <xdr:rowOff>11938</xdr:rowOff>
    </xdr:to>
    <xdr:sp macro="" textlink="">
      <xdr:nvSpPr>
        <xdr:cNvPr id="702" name="楕円 701">
          <a:extLst>
            <a:ext uri="{FF2B5EF4-FFF2-40B4-BE49-F238E27FC236}">
              <a16:creationId xmlns:a16="http://schemas.microsoft.com/office/drawing/2014/main" id="{E148DD74-4828-4B6E-A0C2-52589D3856DC}"/>
            </a:ext>
          </a:extLst>
        </xdr:cNvPr>
        <xdr:cNvSpPr/>
      </xdr:nvSpPr>
      <xdr:spPr>
        <a:xfrm>
          <a:off x="18605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132588</xdr:rowOff>
    </xdr:from>
    <xdr:to>
      <xdr:col>102</xdr:col>
      <xdr:colOff>114300</xdr:colOff>
      <xdr:row>62</xdr:row>
      <xdr:rowOff>132588</xdr:rowOff>
    </xdr:to>
    <xdr:cxnSp macro="">
      <xdr:nvCxnSpPr>
        <xdr:cNvPr id="703" name="直線コネクタ 702">
          <a:extLst>
            <a:ext uri="{FF2B5EF4-FFF2-40B4-BE49-F238E27FC236}">
              <a16:creationId xmlns:a16="http://schemas.microsoft.com/office/drawing/2014/main" id="{C6876126-7D64-4579-BDEA-B7734543AF8D}"/>
            </a:ext>
          </a:extLst>
        </xdr:cNvPr>
        <xdr:cNvCxnSpPr/>
      </xdr:nvCxnSpPr>
      <xdr:spPr>
        <a:xfrm>
          <a:off x="18656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704" name="n_1aveValue【保健センター・保健所】&#10;一人当たり面積">
          <a:extLst>
            <a:ext uri="{FF2B5EF4-FFF2-40B4-BE49-F238E27FC236}">
              <a16:creationId xmlns:a16="http://schemas.microsoft.com/office/drawing/2014/main" id="{199EE300-267A-42BB-B9BB-9EA4B71103FA}"/>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a:extLst>
            <a:ext uri="{FF2B5EF4-FFF2-40B4-BE49-F238E27FC236}">
              <a16:creationId xmlns:a16="http://schemas.microsoft.com/office/drawing/2014/main" id="{3D019FD2-51CD-48DA-BFC7-B1EA1FD16732}"/>
            </a:ext>
          </a:extLst>
        </xdr:cNvPr>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a:extLst>
            <a:ext uri="{FF2B5EF4-FFF2-40B4-BE49-F238E27FC236}">
              <a16:creationId xmlns:a16="http://schemas.microsoft.com/office/drawing/2014/main" id="{5B003A78-A157-4257-B32C-F5EFBBA3FD6A}"/>
            </a:ext>
          </a:extLst>
        </xdr:cNvPr>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a:extLst>
            <a:ext uri="{FF2B5EF4-FFF2-40B4-BE49-F238E27FC236}">
              <a16:creationId xmlns:a16="http://schemas.microsoft.com/office/drawing/2014/main" id="{00F58752-B76A-4CC6-A525-BC437E77DD45}"/>
            </a:ext>
          </a:extLst>
        </xdr:cNvPr>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163339</xdr:rowOff>
    </xdr:from>
    <xdr:ext cx="469744" cy="259045"/>
    <xdr:sp macro="" textlink="">
      <xdr:nvSpPr>
        <xdr:cNvPr id="708" name="n_1mainValue【保健センター・保健所】&#10;一人当たり面積">
          <a:extLst>
            <a:ext uri="{FF2B5EF4-FFF2-40B4-BE49-F238E27FC236}">
              <a16:creationId xmlns:a16="http://schemas.microsoft.com/office/drawing/2014/main" id="{653333E5-48D9-4209-A70A-9C6F6DD622E1}"/>
            </a:ext>
          </a:extLst>
        </xdr:cNvPr>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709" name="n_2mainValue【保健センター・保健所】&#10;一人当たり面積">
          <a:extLst>
            <a:ext uri="{FF2B5EF4-FFF2-40B4-BE49-F238E27FC236}">
              <a16:creationId xmlns:a16="http://schemas.microsoft.com/office/drawing/2014/main" id="{3C47DAF9-01B0-4AD5-B0CD-92B6482F075D}"/>
            </a:ext>
          </a:extLst>
        </xdr:cNvPr>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710" name="n_3mainValue【保健センター・保健所】&#10;一人当たり面積">
          <a:extLst>
            <a:ext uri="{FF2B5EF4-FFF2-40B4-BE49-F238E27FC236}">
              <a16:creationId xmlns:a16="http://schemas.microsoft.com/office/drawing/2014/main" id="{4235393A-F116-4A16-86AD-FB07A2A0398D}"/>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711" name="n_4mainValue【保健センター・保健所】&#10;一人当たり面積">
          <a:extLst>
            <a:ext uri="{FF2B5EF4-FFF2-40B4-BE49-F238E27FC236}">
              <a16:creationId xmlns:a16="http://schemas.microsoft.com/office/drawing/2014/main" id="{BB6C6976-BCE7-4AB8-B065-4A8738AE838E}"/>
            </a:ext>
          </a:extLst>
        </xdr:cNvPr>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26467534-0A75-4E13-8B7A-DF6B33D670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CE2ED89-3AA2-4E1D-A891-4211810BD2F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1F4F0C84-3372-4109-8F19-2182BF69E2F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D1D6FC9F-A564-41A0-9728-D9766A82447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61FD8883-17AB-4E2B-8CF0-86FDDD0DA85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15514B6E-1D48-4423-AE13-4D1EC039F1A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1044EA8F-B6A4-4163-BBF2-F1792FB50D0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9F01B1F5-43FD-4261-B3C9-FF17A3DFF59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4BFDDCA8-C2F1-4348-9BCA-F11E8DAC607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B15BA5F4-9D94-4E68-9C58-ABE1AEB24F1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AFC8CBC4-1D1F-4E16-A823-87EF1055C24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E8F838C0-D3ED-4E80-AA83-2AF15148D34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585A60F5-72E6-4666-B87C-F3BF295D88D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5C39A2DA-3C69-446F-96D7-15E10A100AF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DD697FB4-821A-4501-9574-D16676FEA0C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594565C6-D444-410B-BF4E-3E48B0B5693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76517757-32BB-4EF8-B6C1-0F1AA028718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65275F91-FF4A-4C65-8505-1FAA307AFC8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36403B9C-56FB-46D2-B432-E39E1A57018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CD895B2C-DBFC-4C03-BAAA-11E1059AD79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4A4A0A99-DFF6-4F29-BB82-A7CC8137B1E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1E8785FA-15F5-4CCC-870C-DC6C4549AC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349F8C8A-7F80-4F78-9127-F95DDEBE431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58FC261E-DF57-4675-A5DD-30ABFCD9F3F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a:extLst>
            <a:ext uri="{FF2B5EF4-FFF2-40B4-BE49-F238E27FC236}">
              <a16:creationId xmlns:a16="http://schemas.microsoft.com/office/drawing/2014/main" id="{55CF8F98-A342-40EB-9ECA-8B4EE2835094}"/>
            </a:ext>
          </a:extLst>
        </xdr:cNvPr>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6576EF5C-31AD-4098-904E-83B1DB500514}"/>
            </a:ext>
          </a:extLst>
        </xdr:cNvPr>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a:extLst>
            <a:ext uri="{FF2B5EF4-FFF2-40B4-BE49-F238E27FC236}">
              <a16:creationId xmlns:a16="http://schemas.microsoft.com/office/drawing/2014/main" id="{A962A626-33C7-40BC-ABD0-2D3EF2FDCE51}"/>
            </a:ext>
          </a:extLst>
        </xdr:cNvPr>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8DD0D3E6-37F1-40C8-80BE-06F0FE66490C}"/>
            </a:ext>
          </a:extLst>
        </xdr:cNvPr>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a:extLst>
            <a:ext uri="{FF2B5EF4-FFF2-40B4-BE49-F238E27FC236}">
              <a16:creationId xmlns:a16="http://schemas.microsoft.com/office/drawing/2014/main" id="{3ECEE8E7-3A61-4411-9C1E-E28B7CD073E9}"/>
            </a:ext>
          </a:extLst>
        </xdr:cNvPr>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19296C6A-1EF3-40B0-A225-3E83417E6264}"/>
            </a:ext>
          </a:extLst>
        </xdr:cNvPr>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a:extLst>
            <a:ext uri="{FF2B5EF4-FFF2-40B4-BE49-F238E27FC236}">
              <a16:creationId xmlns:a16="http://schemas.microsoft.com/office/drawing/2014/main" id="{837ECD05-558C-4E58-AE7A-DCCE41F15036}"/>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a:extLst>
            <a:ext uri="{FF2B5EF4-FFF2-40B4-BE49-F238E27FC236}">
              <a16:creationId xmlns:a16="http://schemas.microsoft.com/office/drawing/2014/main" id="{A113DCF5-0A8C-40D3-800D-7B1B24129100}"/>
            </a:ext>
          </a:extLst>
        </xdr:cNvPr>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a:extLst>
            <a:ext uri="{FF2B5EF4-FFF2-40B4-BE49-F238E27FC236}">
              <a16:creationId xmlns:a16="http://schemas.microsoft.com/office/drawing/2014/main" id="{634EBC54-1654-4049-8B04-84E001DFE218}"/>
            </a:ext>
          </a:extLst>
        </xdr:cNvPr>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a:extLst>
            <a:ext uri="{FF2B5EF4-FFF2-40B4-BE49-F238E27FC236}">
              <a16:creationId xmlns:a16="http://schemas.microsoft.com/office/drawing/2014/main" id="{7AEDA2D1-A679-4818-9F1B-7AEE6316F03D}"/>
            </a:ext>
          </a:extLst>
        </xdr:cNvPr>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a:extLst>
            <a:ext uri="{FF2B5EF4-FFF2-40B4-BE49-F238E27FC236}">
              <a16:creationId xmlns:a16="http://schemas.microsoft.com/office/drawing/2014/main" id="{CE955C5B-BBDE-440B-B62B-F003CF37803A}"/>
            </a:ext>
          </a:extLst>
        </xdr:cNvPr>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16B7F176-43BE-419D-87DD-42478CF4A09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FF6FB789-C850-4381-A49B-F6FA36005BA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815AF766-5161-4DD0-AB74-1633787E5D0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1A45A5D1-E0CF-4715-B102-FDE74DAB751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9987E9D8-675A-47F8-9729-18DD6B2A3BF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752" name="楕円 751">
          <a:extLst>
            <a:ext uri="{FF2B5EF4-FFF2-40B4-BE49-F238E27FC236}">
              <a16:creationId xmlns:a16="http://schemas.microsoft.com/office/drawing/2014/main" id="{BD3CD8A3-6B26-4A13-8B9E-D0F3885F4A29}"/>
            </a:ext>
          </a:extLst>
        </xdr:cNvPr>
        <xdr:cNvSpPr/>
      </xdr:nvSpPr>
      <xdr:spPr>
        <a:xfrm>
          <a:off x="16268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19066</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9509DA49-A46E-4943-9EBC-A96E870C9C3E}"/>
            </a:ext>
          </a:extLst>
        </xdr:cNvPr>
        <xdr:cNvSpPr txBox="1"/>
      </xdr:nvSpPr>
      <xdr:spPr>
        <a:xfrm>
          <a:off x="16357600"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42545</xdr:rowOff>
    </xdr:from>
    <xdr:to>
      <xdr:col>81</xdr:col>
      <xdr:colOff>101600</xdr:colOff>
      <xdr:row>82</xdr:row>
      <xdr:rowOff>144145</xdr:rowOff>
    </xdr:to>
    <xdr:sp macro="" textlink="">
      <xdr:nvSpPr>
        <xdr:cNvPr id="754" name="楕円 753">
          <a:extLst>
            <a:ext uri="{FF2B5EF4-FFF2-40B4-BE49-F238E27FC236}">
              <a16:creationId xmlns:a16="http://schemas.microsoft.com/office/drawing/2014/main" id="{BB83A89D-DC05-48BE-A17F-BC545E4E6630}"/>
            </a:ext>
          </a:extLst>
        </xdr:cNvPr>
        <xdr:cNvSpPr/>
      </xdr:nvSpPr>
      <xdr:spPr>
        <a:xfrm>
          <a:off x="15430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91439</xdr:rowOff>
    </xdr:from>
    <xdr:to>
      <xdr:col>85</xdr:col>
      <xdr:colOff>127000</xdr:colOff>
      <xdr:row>82</xdr:row>
      <xdr:rowOff>93345</xdr:rowOff>
    </xdr:to>
    <xdr:cxnSp macro="">
      <xdr:nvCxnSpPr>
        <xdr:cNvPr id="755" name="直線コネクタ 754">
          <a:extLst>
            <a:ext uri="{FF2B5EF4-FFF2-40B4-BE49-F238E27FC236}">
              <a16:creationId xmlns:a16="http://schemas.microsoft.com/office/drawing/2014/main" id="{EFD3EF75-15E5-44BE-9920-2E1FA97D6F54}"/>
            </a:ext>
          </a:extLst>
        </xdr:cNvPr>
        <xdr:cNvCxnSpPr/>
      </xdr:nvCxnSpPr>
      <xdr:spPr>
        <a:xfrm flipV="1">
          <a:off x="15481300" y="141503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756" name="楕円 755">
          <a:extLst>
            <a:ext uri="{FF2B5EF4-FFF2-40B4-BE49-F238E27FC236}">
              <a16:creationId xmlns:a16="http://schemas.microsoft.com/office/drawing/2014/main" id="{67E0DB6E-B0DC-46B3-9FCE-CA529E9FD84E}"/>
            </a:ext>
          </a:extLst>
        </xdr:cNvPr>
        <xdr:cNvSpPr/>
      </xdr:nvSpPr>
      <xdr:spPr>
        <a:xfrm>
          <a:off x="14541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49530</xdr:rowOff>
    </xdr:from>
    <xdr:to>
      <xdr:col>81</xdr:col>
      <xdr:colOff>50800</xdr:colOff>
      <xdr:row>82</xdr:row>
      <xdr:rowOff>93345</xdr:rowOff>
    </xdr:to>
    <xdr:cxnSp macro="">
      <xdr:nvCxnSpPr>
        <xdr:cNvPr id="757" name="直線コネクタ 756">
          <a:extLst>
            <a:ext uri="{FF2B5EF4-FFF2-40B4-BE49-F238E27FC236}">
              <a16:creationId xmlns:a16="http://schemas.microsoft.com/office/drawing/2014/main" id="{5A5434E1-CDB3-43C1-AE7D-D74CDDB4B844}"/>
            </a:ext>
          </a:extLst>
        </xdr:cNvPr>
        <xdr:cNvCxnSpPr/>
      </xdr:nvCxnSpPr>
      <xdr:spPr>
        <a:xfrm>
          <a:off x="14592300" y="141084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120650</xdr:rowOff>
    </xdr:from>
    <xdr:to>
      <xdr:col>72</xdr:col>
      <xdr:colOff>38100</xdr:colOff>
      <xdr:row>82</xdr:row>
      <xdr:rowOff>50800</xdr:rowOff>
    </xdr:to>
    <xdr:sp macro="" textlink="">
      <xdr:nvSpPr>
        <xdr:cNvPr id="758" name="楕円 757">
          <a:extLst>
            <a:ext uri="{FF2B5EF4-FFF2-40B4-BE49-F238E27FC236}">
              <a16:creationId xmlns:a16="http://schemas.microsoft.com/office/drawing/2014/main" id="{0E657B96-D46C-43E9-AA34-7AEB35847BF2}"/>
            </a:ext>
          </a:extLst>
        </xdr:cNvPr>
        <xdr:cNvSpPr/>
      </xdr:nvSpPr>
      <xdr:spPr>
        <a:xfrm>
          <a:off x="1365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0</xdr:rowOff>
    </xdr:from>
    <xdr:to>
      <xdr:col>76</xdr:col>
      <xdr:colOff>114300</xdr:colOff>
      <xdr:row>82</xdr:row>
      <xdr:rowOff>49530</xdr:rowOff>
    </xdr:to>
    <xdr:cxnSp macro="">
      <xdr:nvCxnSpPr>
        <xdr:cNvPr id="759" name="直線コネクタ 758">
          <a:extLst>
            <a:ext uri="{FF2B5EF4-FFF2-40B4-BE49-F238E27FC236}">
              <a16:creationId xmlns:a16="http://schemas.microsoft.com/office/drawing/2014/main" id="{83B3B966-9430-4EF3-A2AF-DE6595072CC6}"/>
            </a:ext>
          </a:extLst>
        </xdr:cNvPr>
        <xdr:cNvCxnSpPr/>
      </xdr:nvCxnSpPr>
      <xdr:spPr>
        <a:xfrm>
          <a:off x="13703300" y="14058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76836</xdr:rowOff>
    </xdr:from>
    <xdr:to>
      <xdr:col>67</xdr:col>
      <xdr:colOff>101600</xdr:colOff>
      <xdr:row>82</xdr:row>
      <xdr:rowOff>6986</xdr:rowOff>
    </xdr:to>
    <xdr:sp macro="" textlink="">
      <xdr:nvSpPr>
        <xdr:cNvPr id="760" name="楕円 759">
          <a:extLst>
            <a:ext uri="{FF2B5EF4-FFF2-40B4-BE49-F238E27FC236}">
              <a16:creationId xmlns:a16="http://schemas.microsoft.com/office/drawing/2014/main" id="{51EC8BE9-44CD-4B24-9D30-683E6415D66F}"/>
            </a:ext>
          </a:extLst>
        </xdr:cNvPr>
        <xdr:cNvSpPr/>
      </xdr:nvSpPr>
      <xdr:spPr>
        <a:xfrm>
          <a:off x="12763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127636</xdr:rowOff>
    </xdr:from>
    <xdr:to>
      <xdr:col>71</xdr:col>
      <xdr:colOff>177800</xdr:colOff>
      <xdr:row>82</xdr:row>
      <xdr:rowOff>0</xdr:rowOff>
    </xdr:to>
    <xdr:cxnSp macro="">
      <xdr:nvCxnSpPr>
        <xdr:cNvPr id="761" name="直線コネクタ 760">
          <a:extLst>
            <a:ext uri="{FF2B5EF4-FFF2-40B4-BE49-F238E27FC236}">
              <a16:creationId xmlns:a16="http://schemas.microsoft.com/office/drawing/2014/main" id="{DA601D46-E4D7-46D7-B6D5-7E07555B70F0}"/>
            </a:ext>
          </a:extLst>
        </xdr:cNvPr>
        <xdr:cNvCxnSpPr/>
      </xdr:nvCxnSpPr>
      <xdr:spPr>
        <a:xfrm>
          <a:off x="12814300" y="140150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a:extLst>
            <a:ext uri="{FF2B5EF4-FFF2-40B4-BE49-F238E27FC236}">
              <a16:creationId xmlns:a16="http://schemas.microsoft.com/office/drawing/2014/main" id="{A93D90F9-BB99-4F7F-BDC3-9DF979B6857B}"/>
            </a:ext>
          </a:extLst>
        </xdr:cNvPr>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a:extLst>
            <a:ext uri="{FF2B5EF4-FFF2-40B4-BE49-F238E27FC236}">
              <a16:creationId xmlns:a16="http://schemas.microsoft.com/office/drawing/2014/main" id="{44EBAF0A-8D41-4CEA-9DBB-A22D0F651AF6}"/>
            </a:ext>
          </a:extLst>
        </xdr:cNvPr>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a:extLst>
            <a:ext uri="{FF2B5EF4-FFF2-40B4-BE49-F238E27FC236}">
              <a16:creationId xmlns:a16="http://schemas.microsoft.com/office/drawing/2014/main" id="{D965DDC8-0F59-4FC1-8E9F-CB12EE2F0478}"/>
            </a:ext>
          </a:extLst>
        </xdr:cNvPr>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5" name="n_4aveValue【消防施設】&#10;有形固定資産減価償却率">
          <a:extLst>
            <a:ext uri="{FF2B5EF4-FFF2-40B4-BE49-F238E27FC236}">
              <a16:creationId xmlns:a16="http://schemas.microsoft.com/office/drawing/2014/main" id="{4ACADAD6-8F56-47F8-9BA2-F348F5061359}"/>
            </a:ext>
          </a:extLst>
        </xdr:cNvPr>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135272</xdr:rowOff>
    </xdr:from>
    <xdr:ext cx="405111" cy="259045"/>
    <xdr:sp macro="" textlink="">
      <xdr:nvSpPr>
        <xdr:cNvPr id="766" name="n_1mainValue【消防施設】&#10;有形固定資産減価償却率">
          <a:extLst>
            <a:ext uri="{FF2B5EF4-FFF2-40B4-BE49-F238E27FC236}">
              <a16:creationId xmlns:a16="http://schemas.microsoft.com/office/drawing/2014/main" id="{91515E09-CD0F-418B-BE2B-DE110E100BEE}"/>
            </a:ext>
          </a:extLst>
        </xdr:cNvPr>
        <xdr:cNvSpPr txBox="1"/>
      </xdr:nvSpPr>
      <xdr:spPr>
        <a:xfrm>
          <a:off x="152660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767" name="n_2mainValue【消防施設】&#10;有形固定資産減価償却率">
          <a:extLst>
            <a:ext uri="{FF2B5EF4-FFF2-40B4-BE49-F238E27FC236}">
              <a16:creationId xmlns:a16="http://schemas.microsoft.com/office/drawing/2014/main" id="{F69A4FF9-4255-4713-8A41-A70DB2CFED5C}"/>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41927</xdr:rowOff>
    </xdr:from>
    <xdr:ext cx="405111" cy="259045"/>
    <xdr:sp macro="" textlink="">
      <xdr:nvSpPr>
        <xdr:cNvPr id="768" name="n_3mainValue【消防施設】&#10;有形固定資産減価償却率">
          <a:extLst>
            <a:ext uri="{FF2B5EF4-FFF2-40B4-BE49-F238E27FC236}">
              <a16:creationId xmlns:a16="http://schemas.microsoft.com/office/drawing/2014/main" id="{969F9B21-CB9E-4AD2-BD93-30EED1902ABC}"/>
            </a:ext>
          </a:extLst>
        </xdr:cNvPr>
        <xdr:cNvSpPr txBox="1"/>
      </xdr:nvSpPr>
      <xdr:spPr>
        <a:xfrm>
          <a:off x="13500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169563</xdr:rowOff>
    </xdr:from>
    <xdr:ext cx="405111" cy="259045"/>
    <xdr:sp macro="" textlink="">
      <xdr:nvSpPr>
        <xdr:cNvPr id="769" name="n_4mainValue【消防施設】&#10;有形固定資産減価償却率">
          <a:extLst>
            <a:ext uri="{FF2B5EF4-FFF2-40B4-BE49-F238E27FC236}">
              <a16:creationId xmlns:a16="http://schemas.microsoft.com/office/drawing/2014/main" id="{0A52ADFB-6F22-4341-9E30-D38C034213B6}"/>
            </a:ext>
          </a:extLst>
        </xdr:cNvPr>
        <xdr:cNvSpPr txBox="1"/>
      </xdr:nvSpPr>
      <xdr:spPr>
        <a:xfrm>
          <a:off x="12611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B821C1B8-AE0F-4F5A-83AC-85F5BD8EB0F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8CDD70A1-963C-4377-87AF-529B22799E8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172D1DBE-CF79-4B65-AD9F-BB435719DF3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E928AB2F-5923-4158-889E-D236A6DD419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CC69FFE5-43AF-4E8B-B1BB-29FD70651CF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A5B37618-4DB4-4DF9-B9A5-9C553DACE91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3A481D9C-E115-40D8-A65F-1EF6F885682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C7A4087D-6CF5-433F-9381-53FA2920B77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C990EF42-E7DF-421E-83D6-8FE881BD5E9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CE154C7F-906B-4A71-A1A5-D9D2507F464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6C2BA829-2F39-43D4-B120-208BA6D6B21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1BCB76F3-98E7-48E8-8C79-1AB28310D6E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A3A58B9A-A63E-491F-95B9-CC6FD87A6B3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8C456EC4-0E27-43CC-948F-DC0218874F2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74796404-20B4-45C2-B316-1995C12CD1D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9EFDC066-3C26-417E-8403-73877F5E910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631AA60E-265B-4FD7-A099-CEA5841D16F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E7F1F717-7789-477F-B449-57DD85103B3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423EA44B-C1D3-4638-B704-6EE5FEA4AB4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C08DBC34-CA66-412C-8519-D7E49CB3323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F94FB7F5-08B1-430A-BB08-CC849AB491D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4C15AA93-02D8-4232-9013-BB550CD3293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4A452687-583D-47E8-A858-4D8A26133A2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6DBF4FE6-9B9B-4EFD-B1FF-3D475BDBEC88}"/>
            </a:ext>
          </a:extLst>
        </xdr:cNvPr>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36A97A1B-8924-4509-A61A-F6442AC39175}"/>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72EB7C23-C478-4AF5-B2EF-DE7A28FD9B9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a:extLst>
            <a:ext uri="{FF2B5EF4-FFF2-40B4-BE49-F238E27FC236}">
              <a16:creationId xmlns:a16="http://schemas.microsoft.com/office/drawing/2014/main" id="{115D9762-CB1C-4B91-8AF9-4E1197B2BD70}"/>
            </a:ext>
          </a:extLst>
        </xdr:cNvPr>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a:extLst>
            <a:ext uri="{FF2B5EF4-FFF2-40B4-BE49-F238E27FC236}">
              <a16:creationId xmlns:a16="http://schemas.microsoft.com/office/drawing/2014/main" id="{927830A2-8BF7-498B-958B-CAB1815A4504}"/>
            </a:ext>
          </a:extLst>
        </xdr:cNvPr>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a:extLst>
            <a:ext uri="{FF2B5EF4-FFF2-40B4-BE49-F238E27FC236}">
              <a16:creationId xmlns:a16="http://schemas.microsoft.com/office/drawing/2014/main" id="{F1A84CD1-59F3-4EB3-953E-A699EC579193}"/>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A0111B72-ECF1-4072-9B8E-85C72DF9A546}"/>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AC943A10-3CBA-418F-B104-DC5FBD15E242}"/>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a:extLst>
            <a:ext uri="{FF2B5EF4-FFF2-40B4-BE49-F238E27FC236}">
              <a16:creationId xmlns:a16="http://schemas.microsoft.com/office/drawing/2014/main" id="{7C4DCB3D-35CF-467D-8819-49534F44172D}"/>
            </a:ext>
          </a:extLst>
        </xdr:cNvPr>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a:extLst>
            <a:ext uri="{FF2B5EF4-FFF2-40B4-BE49-F238E27FC236}">
              <a16:creationId xmlns:a16="http://schemas.microsoft.com/office/drawing/2014/main" id="{EE82FDE3-6CB1-430B-9BF1-627F2BF9A605}"/>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a:extLst>
            <a:ext uri="{FF2B5EF4-FFF2-40B4-BE49-F238E27FC236}">
              <a16:creationId xmlns:a16="http://schemas.microsoft.com/office/drawing/2014/main" id="{634057E5-4AAF-44BE-8269-80D664A160DA}"/>
            </a:ext>
          </a:extLst>
        </xdr:cNvPr>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1FE3A078-9E72-4C2C-B435-C6B974C0FA1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240921D5-F745-46D5-BD16-FF27C059C9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54A49855-0B45-4ACB-80CB-AB69E50EA67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357B7677-DFEA-480A-91F1-9EB486A08CE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64B00B1B-06C2-4000-8263-2D1BCBC1F60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809" name="楕円 808">
          <a:extLst>
            <a:ext uri="{FF2B5EF4-FFF2-40B4-BE49-F238E27FC236}">
              <a16:creationId xmlns:a16="http://schemas.microsoft.com/office/drawing/2014/main" id="{D19E6B70-D216-4601-9019-423B10E11FFE}"/>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810" name="【消防施設】&#10;一人当たり面積該当値テキスト">
          <a:extLst>
            <a:ext uri="{FF2B5EF4-FFF2-40B4-BE49-F238E27FC236}">
              <a16:creationId xmlns:a16="http://schemas.microsoft.com/office/drawing/2014/main" id="{CA54A1AB-DAC6-457C-947F-38E1F71173F0}"/>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811" name="楕円 810">
          <a:extLst>
            <a:ext uri="{FF2B5EF4-FFF2-40B4-BE49-F238E27FC236}">
              <a16:creationId xmlns:a16="http://schemas.microsoft.com/office/drawing/2014/main" id="{8AB7E81B-BBBF-4B58-9E92-B9BC5DCF3376}"/>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812" name="直線コネクタ 811">
          <a:extLst>
            <a:ext uri="{FF2B5EF4-FFF2-40B4-BE49-F238E27FC236}">
              <a16:creationId xmlns:a16="http://schemas.microsoft.com/office/drawing/2014/main" id="{AD623069-1DF6-41D6-84E0-A1D1C04A7929}"/>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813" name="楕円 812">
          <a:extLst>
            <a:ext uri="{FF2B5EF4-FFF2-40B4-BE49-F238E27FC236}">
              <a16:creationId xmlns:a16="http://schemas.microsoft.com/office/drawing/2014/main" id="{D6A77EFD-C06D-4D2B-8BB7-8443E9052379}"/>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814" name="直線コネクタ 813">
          <a:extLst>
            <a:ext uri="{FF2B5EF4-FFF2-40B4-BE49-F238E27FC236}">
              <a16:creationId xmlns:a16="http://schemas.microsoft.com/office/drawing/2014/main" id="{D9BD4995-68E0-4D35-8A69-A1A333EFD8C0}"/>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815" name="楕円 814">
          <a:extLst>
            <a:ext uri="{FF2B5EF4-FFF2-40B4-BE49-F238E27FC236}">
              <a16:creationId xmlns:a16="http://schemas.microsoft.com/office/drawing/2014/main" id="{4DE1AC43-1024-4C9F-8D99-7A315F8FB521}"/>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816" name="直線コネクタ 815">
          <a:extLst>
            <a:ext uri="{FF2B5EF4-FFF2-40B4-BE49-F238E27FC236}">
              <a16:creationId xmlns:a16="http://schemas.microsoft.com/office/drawing/2014/main" id="{116A1D18-1EBC-4182-80E0-5B4365267398}"/>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817" name="楕円 816">
          <a:extLst>
            <a:ext uri="{FF2B5EF4-FFF2-40B4-BE49-F238E27FC236}">
              <a16:creationId xmlns:a16="http://schemas.microsoft.com/office/drawing/2014/main" id="{D3EB98A3-449D-40C8-9CDC-F45849E508C6}"/>
            </a:ext>
          </a:extLst>
        </xdr:cNvPr>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818" name="直線コネクタ 817">
          <a:extLst>
            <a:ext uri="{FF2B5EF4-FFF2-40B4-BE49-F238E27FC236}">
              <a16:creationId xmlns:a16="http://schemas.microsoft.com/office/drawing/2014/main" id="{D0D63544-2B61-4182-9E8B-0E5A57CACB1C}"/>
            </a:ext>
          </a:extLst>
        </xdr:cNvPr>
        <xdr:cNvCxnSpPr/>
      </xdr:nvCxnSpPr>
      <xdr:spPr>
        <a:xfrm>
          <a:off x="18656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a:extLst>
            <a:ext uri="{FF2B5EF4-FFF2-40B4-BE49-F238E27FC236}">
              <a16:creationId xmlns:a16="http://schemas.microsoft.com/office/drawing/2014/main" id="{D14659B4-4261-4352-8416-13EB04D2FED5}"/>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a:extLst>
            <a:ext uri="{FF2B5EF4-FFF2-40B4-BE49-F238E27FC236}">
              <a16:creationId xmlns:a16="http://schemas.microsoft.com/office/drawing/2014/main" id="{1A53C781-2DBC-4DAC-91E4-4148F2956159}"/>
            </a:ext>
          </a:extLst>
        </xdr:cNvPr>
        <xdr:cNvSpPr txBox="1"/>
      </xdr:nvSpPr>
      <xdr:spPr>
        <a:xfrm>
          <a:off x="20199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a:extLst>
            <a:ext uri="{FF2B5EF4-FFF2-40B4-BE49-F238E27FC236}">
              <a16:creationId xmlns:a16="http://schemas.microsoft.com/office/drawing/2014/main" id="{B6ABAB9A-164B-4278-8F62-AB0508179378}"/>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a:extLst>
            <a:ext uri="{FF2B5EF4-FFF2-40B4-BE49-F238E27FC236}">
              <a16:creationId xmlns:a16="http://schemas.microsoft.com/office/drawing/2014/main" id="{B445E456-4606-446A-AB41-78233B4F5060}"/>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823" name="n_1mainValue【消防施設】&#10;一人当たり面積">
          <a:extLst>
            <a:ext uri="{FF2B5EF4-FFF2-40B4-BE49-F238E27FC236}">
              <a16:creationId xmlns:a16="http://schemas.microsoft.com/office/drawing/2014/main" id="{BE00844D-F97A-4676-901F-A33EE80CE118}"/>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824" name="n_2mainValue【消防施設】&#10;一人当たり面積">
          <a:extLst>
            <a:ext uri="{FF2B5EF4-FFF2-40B4-BE49-F238E27FC236}">
              <a16:creationId xmlns:a16="http://schemas.microsoft.com/office/drawing/2014/main" id="{5502F8B7-B073-43B2-AE96-64D582DE565A}"/>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825" name="n_3mainValue【消防施設】&#10;一人当たり面積">
          <a:extLst>
            <a:ext uri="{FF2B5EF4-FFF2-40B4-BE49-F238E27FC236}">
              <a16:creationId xmlns:a16="http://schemas.microsoft.com/office/drawing/2014/main" id="{DB1F2AFF-721B-40C5-8AD5-FF894905C380}"/>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826" name="n_4mainValue【消防施設】&#10;一人当たり面積">
          <a:extLst>
            <a:ext uri="{FF2B5EF4-FFF2-40B4-BE49-F238E27FC236}">
              <a16:creationId xmlns:a16="http://schemas.microsoft.com/office/drawing/2014/main" id="{0B591760-FF88-4046-A818-2B201B12B679}"/>
            </a:ext>
          </a:extLst>
        </xdr:cNvPr>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4C4EA40C-B7B2-4980-9D1A-FAD03C00CAE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F541F9C0-04B2-4406-87B4-F8B31E53D4E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746FA29C-C242-4095-B26A-3196EBC4C6F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D690CFA8-14CA-462E-8923-A80CAF8B7B5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DCB2264-8071-4C4B-8407-49FD83D840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F11BF470-C211-4DD1-937D-37458F7FB6B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9FEC6A46-7CF5-48A5-8307-09BAF508F3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20CA4395-560D-4CDD-B27E-8DC8B222E47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791C327F-C558-42B7-BBBA-675D78ADED6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9B750A33-99C5-4BF6-9032-B9D3E50B854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A4C9BC18-E452-4A2F-B223-A335CA5A2F2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793AA066-A34C-43D2-A0A6-D72CE5C1B37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a:extLst>
            <a:ext uri="{FF2B5EF4-FFF2-40B4-BE49-F238E27FC236}">
              <a16:creationId xmlns:a16="http://schemas.microsoft.com/office/drawing/2014/main" id="{60B82B85-22FE-4481-8B1C-335754DC364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C5FEDD84-79D5-4621-A582-A9AA2A77AED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71552307-C540-4DB0-AA70-5646C8705B8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B8FE4308-D87A-43BC-BE47-934824EC7A3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9B8D823F-23FB-4B08-A64A-CC864D0D6F7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682D77D8-CFEE-4FAD-A746-0FDF0AF7BB4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486BCE29-4715-4108-9B90-538E6367CCC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97AB006B-C340-4AE1-ABA1-28FFBA3875B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a:extLst>
            <a:ext uri="{FF2B5EF4-FFF2-40B4-BE49-F238E27FC236}">
              <a16:creationId xmlns:a16="http://schemas.microsoft.com/office/drawing/2014/main" id="{E501DE8F-5E5C-44AE-8C03-A01FFB52893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D65209FE-3DEC-4EB0-97E0-1D9F4A96C9A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a:extLst>
            <a:ext uri="{FF2B5EF4-FFF2-40B4-BE49-F238E27FC236}">
              <a16:creationId xmlns:a16="http://schemas.microsoft.com/office/drawing/2014/main" id="{E375F4CD-5E80-41CD-8D96-C5652D81AF9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a:extLst>
            <a:ext uri="{FF2B5EF4-FFF2-40B4-BE49-F238E27FC236}">
              <a16:creationId xmlns:a16="http://schemas.microsoft.com/office/drawing/2014/main" id="{6C45DD43-5185-4A94-A85D-CFD83A5F78E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a:extLst>
            <a:ext uri="{FF2B5EF4-FFF2-40B4-BE49-F238E27FC236}">
              <a16:creationId xmlns:a16="http://schemas.microsoft.com/office/drawing/2014/main" id="{B80DDB43-4631-4417-9A5D-CB3EE5FBC46E}"/>
            </a:ext>
          </a:extLst>
        </xdr:cNvPr>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a:extLst>
            <a:ext uri="{FF2B5EF4-FFF2-40B4-BE49-F238E27FC236}">
              <a16:creationId xmlns:a16="http://schemas.microsoft.com/office/drawing/2014/main" id="{914E7546-E7B9-420C-9BDC-35AD62BD551E}"/>
            </a:ext>
          </a:extLst>
        </xdr:cNvPr>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a:extLst>
            <a:ext uri="{FF2B5EF4-FFF2-40B4-BE49-F238E27FC236}">
              <a16:creationId xmlns:a16="http://schemas.microsoft.com/office/drawing/2014/main" id="{3D04F4DD-034D-4FCE-A830-E02E3C1FFB43}"/>
            </a:ext>
          </a:extLst>
        </xdr:cNvPr>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a:extLst>
            <a:ext uri="{FF2B5EF4-FFF2-40B4-BE49-F238E27FC236}">
              <a16:creationId xmlns:a16="http://schemas.microsoft.com/office/drawing/2014/main" id="{190EDF88-64A8-4416-A156-6D8AB31F6687}"/>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a:extLst>
            <a:ext uri="{FF2B5EF4-FFF2-40B4-BE49-F238E27FC236}">
              <a16:creationId xmlns:a16="http://schemas.microsoft.com/office/drawing/2014/main" id="{8D77C1AD-762B-4B0F-ADB3-A1B8ACD920AD}"/>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56" name="【庁舎】&#10;有形固定資産減価償却率平均値テキスト">
          <a:extLst>
            <a:ext uri="{FF2B5EF4-FFF2-40B4-BE49-F238E27FC236}">
              <a16:creationId xmlns:a16="http://schemas.microsoft.com/office/drawing/2014/main" id="{3FBF61E9-4E86-4278-9C66-254D6E319FE1}"/>
            </a:ext>
          </a:extLst>
        </xdr:cNvPr>
        <xdr:cNvSpPr txBox="1"/>
      </xdr:nvSpPr>
      <xdr:spPr>
        <a:xfrm>
          <a:off x="16357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a:extLst>
            <a:ext uri="{FF2B5EF4-FFF2-40B4-BE49-F238E27FC236}">
              <a16:creationId xmlns:a16="http://schemas.microsoft.com/office/drawing/2014/main" id="{08135FFE-7D31-4E5B-B8A5-E40C00589414}"/>
            </a:ext>
          </a:extLst>
        </xdr:cNvPr>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a:extLst>
            <a:ext uri="{FF2B5EF4-FFF2-40B4-BE49-F238E27FC236}">
              <a16:creationId xmlns:a16="http://schemas.microsoft.com/office/drawing/2014/main" id="{B2308E35-44BF-4EFA-8793-B9C23B8E4DC8}"/>
            </a:ext>
          </a:extLst>
        </xdr:cNvPr>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a:extLst>
            <a:ext uri="{FF2B5EF4-FFF2-40B4-BE49-F238E27FC236}">
              <a16:creationId xmlns:a16="http://schemas.microsoft.com/office/drawing/2014/main" id="{62B0F85C-C3EB-406B-9729-2AE619FC7101}"/>
            </a:ext>
          </a:extLst>
        </xdr:cNvPr>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a:extLst>
            <a:ext uri="{FF2B5EF4-FFF2-40B4-BE49-F238E27FC236}">
              <a16:creationId xmlns:a16="http://schemas.microsoft.com/office/drawing/2014/main" id="{752BB91F-51C4-4E62-A9D7-A67285094E89}"/>
            </a:ext>
          </a:extLst>
        </xdr:cNvPr>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a:extLst>
            <a:ext uri="{FF2B5EF4-FFF2-40B4-BE49-F238E27FC236}">
              <a16:creationId xmlns:a16="http://schemas.microsoft.com/office/drawing/2014/main" id="{870D2856-6481-40DA-9408-341877BF0962}"/>
            </a:ext>
          </a:extLst>
        </xdr:cNvPr>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AC2713B4-D66F-4972-B2D7-035D287124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2381793B-E5C5-4F67-B488-D96E93D01D9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5F899E73-C111-4A89-8821-2385ACCA40F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D14A5EB6-B6D0-471B-8158-58A8DE08D73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AE322924-48DC-4BB0-A60A-35D83112E3F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44450</xdr:rowOff>
    </xdr:from>
    <xdr:to>
      <xdr:col>85</xdr:col>
      <xdr:colOff>177800</xdr:colOff>
      <xdr:row>101</xdr:row>
      <xdr:rowOff>146050</xdr:rowOff>
    </xdr:to>
    <xdr:sp macro="" textlink="">
      <xdr:nvSpPr>
        <xdr:cNvPr id="867" name="楕円 866">
          <a:extLst>
            <a:ext uri="{FF2B5EF4-FFF2-40B4-BE49-F238E27FC236}">
              <a16:creationId xmlns:a16="http://schemas.microsoft.com/office/drawing/2014/main" id="{77A7D7A9-1CBC-4FBE-B573-9B28743EECD9}"/>
            </a:ext>
          </a:extLst>
        </xdr:cNvPr>
        <xdr:cNvSpPr/>
      </xdr:nvSpPr>
      <xdr:spPr>
        <a:xfrm>
          <a:off x="162687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67327</xdr:rowOff>
    </xdr:from>
    <xdr:ext cx="405111" cy="259045"/>
    <xdr:sp macro="" textlink="">
      <xdr:nvSpPr>
        <xdr:cNvPr id="868" name="【庁舎】&#10;有形固定資産減価償却率該当値テキスト">
          <a:extLst>
            <a:ext uri="{FF2B5EF4-FFF2-40B4-BE49-F238E27FC236}">
              <a16:creationId xmlns:a16="http://schemas.microsoft.com/office/drawing/2014/main" id="{F777DD69-DCF7-476F-AF41-528F900AEB6D}"/>
            </a:ext>
          </a:extLst>
        </xdr:cNvPr>
        <xdr:cNvSpPr txBox="1"/>
      </xdr:nvSpPr>
      <xdr:spPr>
        <a:xfrm>
          <a:off x="16357600"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xdr:rowOff>
    </xdr:from>
    <xdr:to>
      <xdr:col>81</xdr:col>
      <xdr:colOff>101600</xdr:colOff>
      <xdr:row>101</xdr:row>
      <xdr:rowOff>115570</xdr:rowOff>
    </xdr:to>
    <xdr:sp macro="" textlink="">
      <xdr:nvSpPr>
        <xdr:cNvPr id="869" name="楕円 868">
          <a:extLst>
            <a:ext uri="{FF2B5EF4-FFF2-40B4-BE49-F238E27FC236}">
              <a16:creationId xmlns:a16="http://schemas.microsoft.com/office/drawing/2014/main" id="{13FA8C5C-93B4-476E-BE04-1318A8F700FE}"/>
            </a:ext>
          </a:extLst>
        </xdr:cNvPr>
        <xdr:cNvSpPr/>
      </xdr:nvSpPr>
      <xdr:spPr>
        <a:xfrm>
          <a:off x="1543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64770</xdr:rowOff>
    </xdr:from>
    <xdr:to>
      <xdr:col>85</xdr:col>
      <xdr:colOff>127000</xdr:colOff>
      <xdr:row>101</xdr:row>
      <xdr:rowOff>95250</xdr:rowOff>
    </xdr:to>
    <xdr:cxnSp macro="">
      <xdr:nvCxnSpPr>
        <xdr:cNvPr id="870" name="直線コネクタ 869">
          <a:extLst>
            <a:ext uri="{FF2B5EF4-FFF2-40B4-BE49-F238E27FC236}">
              <a16:creationId xmlns:a16="http://schemas.microsoft.com/office/drawing/2014/main" id="{3C729E7C-0A68-4D77-A81C-61955344819B}"/>
            </a:ext>
          </a:extLst>
        </xdr:cNvPr>
        <xdr:cNvCxnSpPr/>
      </xdr:nvCxnSpPr>
      <xdr:spPr>
        <a:xfrm>
          <a:off x="15481300" y="173812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149225</xdr:rowOff>
    </xdr:from>
    <xdr:to>
      <xdr:col>76</xdr:col>
      <xdr:colOff>165100</xdr:colOff>
      <xdr:row>101</xdr:row>
      <xdr:rowOff>79375</xdr:rowOff>
    </xdr:to>
    <xdr:sp macro="" textlink="">
      <xdr:nvSpPr>
        <xdr:cNvPr id="871" name="楕円 870">
          <a:extLst>
            <a:ext uri="{FF2B5EF4-FFF2-40B4-BE49-F238E27FC236}">
              <a16:creationId xmlns:a16="http://schemas.microsoft.com/office/drawing/2014/main" id="{E5654913-93A8-4F64-9031-7668EF1C4459}"/>
            </a:ext>
          </a:extLst>
        </xdr:cNvPr>
        <xdr:cNvSpPr/>
      </xdr:nvSpPr>
      <xdr:spPr>
        <a:xfrm>
          <a:off x="145415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28575</xdr:rowOff>
    </xdr:from>
    <xdr:to>
      <xdr:col>81</xdr:col>
      <xdr:colOff>50800</xdr:colOff>
      <xdr:row>101</xdr:row>
      <xdr:rowOff>64770</xdr:rowOff>
    </xdr:to>
    <xdr:cxnSp macro="">
      <xdr:nvCxnSpPr>
        <xdr:cNvPr id="872" name="直線コネクタ 871">
          <a:extLst>
            <a:ext uri="{FF2B5EF4-FFF2-40B4-BE49-F238E27FC236}">
              <a16:creationId xmlns:a16="http://schemas.microsoft.com/office/drawing/2014/main" id="{06D4ECE2-D81A-4BB9-92AF-56CDAD677D17}"/>
            </a:ext>
          </a:extLst>
        </xdr:cNvPr>
        <xdr:cNvCxnSpPr/>
      </xdr:nvCxnSpPr>
      <xdr:spPr>
        <a:xfrm>
          <a:off x="14592300" y="173450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113030</xdr:rowOff>
    </xdr:from>
    <xdr:to>
      <xdr:col>72</xdr:col>
      <xdr:colOff>38100</xdr:colOff>
      <xdr:row>101</xdr:row>
      <xdr:rowOff>43180</xdr:rowOff>
    </xdr:to>
    <xdr:sp macro="" textlink="">
      <xdr:nvSpPr>
        <xdr:cNvPr id="873" name="楕円 872">
          <a:extLst>
            <a:ext uri="{FF2B5EF4-FFF2-40B4-BE49-F238E27FC236}">
              <a16:creationId xmlns:a16="http://schemas.microsoft.com/office/drawing/2014/main" id="{D2BCFAE1-E416-4FD9-BE1F-FB009760D530}"/>
            </a:ext>
          </a:extLst>
        </xdr:cNvPr>
        <xdr:cNvSpPr/>
      </xdr:nvSpPr>
      <xdr:spPr>
        <a:xfrm>
          <a:off x="13652500" y="172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163830</xdr:rowOff>
    </xdr:from>
    <xdr:to>
      <xdr:col>76</xdr:col>
      <xdr:colOff>114300</xdr:colOff>
      <xdr:row>101</xdr:row>
      <xdr:rowOff>28575</xdr:rowOff>
    </xdr:to>
    <xdr:cxnSp macro="">
      <xdr:nvCxnSpPr>
        <xdr:cNvPr id="874" name="直線コネクタ 873">
          <a:extLst>
            <a:ext uri="{FF2B5EF4-FFF2-40B4-BE49-F238E27FC236}">
              <a16:creationId xmlns:a16="http://schemas.microsoft.com/office/drawing/2014/main" id="{07522450-3063-4748-B54E-FF09C2D5CE2C}"/>
            </a:ext>
          </a:extLst>
        </xdr:cNvPr>
        <xdr:cNvCxnSpPr/>
      </xdr:nvCxnSpPr>
      <xdr:spPr>
        <a:xfrm>
          <a:off x="13703300" y="173088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73025</xdr:rowOff>
    </xdr:from>
    <xdr:to>
      <xdr:col>67</xdr:col>
      <xdr:colOff>101600</xdr:colOff>
      <xdr:row>101</xdr:row>
      <xdr:rowOff>3175</xdr:rowOff>
    </xdr:to>
    <xdr:sp macro="" textlink="">
      <xdr:nvSpPr>
        <xdr:cNvPr id="875" name="楕円 874">
          <a:extLst>
            <a:ext uri="{FF2B5EF4-FFF2-40B4-BE49-F238E27FC236}">
              <a16:creationId xmlns:a16="http://schemas.microsoft.com/office/drawing/2014/main" id="{317D6343-C566-4C8E-9DF6-331B62D92F97}"/>
            </a:ext>
          </a:extLst>
        </xdr:cNvPr>
        <xdr:cNvSpPr/>
      </xdr:nvSpPr>
      <xdr:spPr>
        <a:xfrm>
          <a:off x="12763500" y="172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123825</xdr:rowOff>
    </xdr:from>
    <xdr:to>
      <xdr:col>71</xdr:col>
      <xdr:colOff>177800</xdr:colOff>
      <xdr:row>100</xdr:row>
      <xdr:rowOff>163830</xdr:rowOff>
    </xdr:to>
    <xdr:cxnSp macro="">
      <xdr:nvCxnSpPr>
        <xdr:cNvPr id="876" name="直線コネクタ 875">
          <a:extLst>
            <a:ext uri="{FF2B5EF4-FFF2-40B4-BE49-F238E27FC236}">
              <a16:creationId xmlns:a16="http://schemas.microsoft.com/office/drawing/2014/main" id="{7D5C8638-AA37-4FE9-A035-A4518A7FBB2A}"/>
            </a:ext>
          </a:extLst>
        </xdr:cNvPr>
        <xdr:cNvCxnSpPr/>
      </xdr:nvCxnSpPr>
      <xdr:spPr>
        <a:xfrm>
          <a:off x="12814300" y="172688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137177</xdr:rowOff>
    </xdr:from>
    <xdr:ext cx="405111" cy="259045"/>
    <xdr:sp macro="" textlink="">
      <xdr:nvSpPr>
        <xdr:cNvPr id="877" name="n_1aveValue【庁舎】&#10;有形固定資産減価償却率">
          <a:extLst>
            <a:ext uri="{FF2B5EF4-FFF2-40B4-BE49-F238E27FC236}">
              <a16:creationId xmlns:a16="http://schemas.microsoft.com/office/drawing/2014/main" id="{6413B7F9-D282-49B9-B31D-706E1B5C4521}"/>
            </a:ext>
          </a:extLst>
        </xdr:cNvPr>
        <xdr:cNvSpPr txBox="1"/>
      </xdr:nvSpPr>
      <xdr:spPr>
        <a:xfrm>
          <a:off x="15266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8" name="n_2aveValue【庁舎】&#10;有形固定資産減価償却率">
          <a:extLst>
            <a:ext uri="{FF2B5EF4-FFF2-40B4-BE49-F238E27FC236}">
              <a16:creationId xmlns:a16="http://schemas.microsoft.com/office/drawing/2014/main" id="{09910854-69D8-447E-BEA0-EC9F25A25687}"/>
            </a:ext>
          </a:extLst>
        </xdr:cNvPr>
        <xdr:cNvSpPr txBox="1"/>
      </xdr:nvSpPr>
      <xdr:spPr>
        <a:xfrm>
          <a:off x="14389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79" name="n_3aveValue【庁舎】&#10;有形固定資産減価償却率">
          <a:extLst>
            <a:ext uri="{FF2B5EF4-FFF2-40B4-BE49-F238E27FC236}">
              <a16:creationId xmlns:a16="http://schemas.microsoft.com/office/drawing/2014/main" id="{5BD627E3-54B6-4376-8E64-FCA3F8C28844}"/>
            </a:ext>
          </a:extLst>
        </xdr:cNvPr>
        <xdr:cNvSpPr txBox="1"/>
      </xdr:nvSpPr>
      <xdr:spPr>
        <a:xfrm>
          <a:off x="13500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80" name="n_4aveValue【庁舎】&#10;有形固定資産減価償却率">
          <a:extLst>
            <a:ext uri="{FF2B5EF4-FFF2-40B4-BE49-F238E27FC236}">
              <a16:creationId xmlns:a16="http://schemas.microsoft.com/office/drawing/2014/main" id="{01B234FC-E382-40A1-B183-80402F09AB96}"/>
            </a:ext>
          </a:extLst>
        </xdr:cNvPr>
        <xdr:cNvSpPr txBox="1"/>
      </xdr:nvSpPr>
      <xdr:spPr>
        <a:xfrm>
          <a:off x="12611744" y="1781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132097</xdr:rowOff>
    </xdr:from>
    <xdr:ext cx="405111" cy="259045"/>
    <xdr:sp macro="" textlink="">
      <xdr:nvSpPr>
        <xdr:cNvPr id="881" name="n_1mainValue【庁舎】&#10;有形固定資産減価償却率">
          <a:extLst>
            <a:ext uri="{FF2B5EF4-FFF2-40B4-BE49-F238E27FC236}">
              <a16:creationId xmlns:a16="http://schemas.microsoft.com/office/drawing/2014/main" id="{5427E3A7-A070-440A-9BDD-958D53774C43}"/>
            </a:ext>
          </a:extLst>
        </xdr:cNvPr>
        <xdr:cNvSpPr txBox="1"/>
      </xdr:nvSpPr>
      <xdr:spPr>
        <a:xfrm>
          <a:off x="15266044"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95902</xdr:rowOff>
    </xdr:from>
    <xdr:ext cx="405111" cy="259045"/>
    <xdr:sp macro="" textlink="">
      <xdr:nvSpPr>
        <xdr:cNvPr id="882" name="n_2mainValue【庁舎】&#10;有形固定資産減価償却率">
          <a:extLst>
            <a:ext uri="{FF2B5EF4-FFF2-40B4-BE49-F238E27FC236}">
              <a16:creationId xmlns:a16="http://schemas.microsoft.com/office/drawing/2014/main" id="{C7AD4D7B-4D86-4947-95CF-A780008BCE37}"/>
            </a:ext>
          </a:extLst>
        </xdr:cNvPr>
        <xdr:cNvSpPr txBox="1"/>
      </xdr:nvSpPr>
      <xdr:spPr>
        <a:xfrm>
          <a:off x="14389744" y="1706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59707</xdr:rowOff>
    </xdr:from>
    <xdr:ext cx="405111" cy="259045"/>
    <xdr:sp macro="" textlink="">
      <xdr:nvSpPr>
        <xdr:cNvPr id="883" name="n_3mainValue【庁舎】&#10;有形固定資産減価償却率">
          <a:extLst>
            <a:ext uri="{FF2B5EF4-FFF2-40B4-BE49-F238E27FC236}">
              <a16:creationId xmlns:a16="http://schemas.microsoft.com/office/drawing/2014/main" id="{F249F9AB-23B5-413D-BAB1-FB98383A030E}"/>
            </a:ext>
          </a:extLst>
        </xdr:cNvPr>
        <xdr:cNvSpPr txBox="1"/>
      </xdr:nvSpPr>
      <xdr:spPr>
        <a:xfrm>
          <a:off x="13500744" y="1703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19702</xdr:rowOff>
    </xdr:from>
    <xdr:ext cx="405111" cy="259045"/>
    <xdr:sp macro="" textlink="">
      <xdr:nvSpPr>
        <xdr:cNvPr id="884" name="n_4mainValue【庁舎】&#10;有形固定資産減価償却率">
          <a:extLst>
            <a:ext uri="{FF2B5EF4-FFF2-40B4-BE49-F238E27FC236}">
              <a16:creationId xmlns:a16="http://schemas.microsoft.com/office/drawing/2014/main" id="{51130FD9-2761-4044-B0D3-6C9AADEBE8FD}"/>
            </a:ext>
          </a:extLst>
        </xdr:cNvPr>
        <xdr:cNvSpPr txBox="1"/>
      </xdr:nvSpPr>
      <xdr:spPr>
        <a:xfrm>
          <a:off x="12611744" y="1699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a:extLst>
            <a:ext uri="{FF2B5EF4-FFF2-40B4-BE49-F238E27FC236}">
              <a16:creationId xmlns:a16="http://schemas.microsoft.com/office/drawing/2014/main" id="{E20425D5-CFE6-4905-84D1-23C1A2F9013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a:extLst>
            <a:ext uri="{FF2B5EF4-FFF2-40B4-BE49-F238E27FC236}">
              <a16:creationId xmlns:a16="http://schemas.microsoft.com/office/drawing/2014/main" id="{5CF77E8A-CEA5-420B-80C9-2B804F22DF8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a:extLst>
            <a:ext uri="{FF2B5EF4-FFF2-40B4-BE49-F238E27FC236}">
              <a16:creationId xmlns:a16="http://schemas.microsoft.com/office/drawing/2014/main" id="{FC4E4BB3-5A38-47D7-B686-134D0252272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a:extLst>
            <a:ext uri="{FF2B5EF4-FFF2-40B4-BE49-F238E27FC236}">
              <a16:creationId xmlns:a16="http://schemas.microsoft.com/office/drawing/2014/main" id="{61C53F43-195E-4BAE-A7C7-D2444116E05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a:extLst>
            <a:ext uri="{FF2B5EF4-FFF2-40B4-BE49-F238E27FC236}">
              <a16:creationId xmlns:a16="http://schemas.microsoft.com/office/drawing/2014/main" id="{680D1566-08C1-44E9-90DF-35CE4A07144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a:extLst>
            <a:ext uri="{FF2B5EF4-FFF2-40B4-BE49-F238E27FC236}">
              <a16:creationId xmlns:a16="http://schemas.microsoft.com/office/drawing/2014/main" id="{3DA7C4BA-C4AA-4D94-B17A-015C15EFACA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a:extLst>
            <a:ext uri="{FF2B5EF4-FFF2-40B4-BE49-F238E27FC236}">
              <a16:creationId xmlns:a16="http://schemas.microsoft.com/office/drawing/2014/main" id="{39B36F10-C613-4FB9-9893-60062B21491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a:extLst>
            <a:ext uri="{FF2B5EF4-FFF2-40B4-BE49-F238E27FC236}">
              <a16:creationId xmlns:a16="http://schemas.microsoft.com/office/drawing/2014/main" id="{585DC08F-B120-4050-BC37-3B1C0F6270E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a:extLst>
            <a:ext uri="{FF2B5EF4-FFF2-40B4-BE49-F238E27FC236}">
              <a16:creationId xmlns:a16="http://schemas.microsoft.com/office/drawing/2014/main" id="{60C64967-432E-4D17-B618-5ABB7DCAB33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a:extLst>
            <a:ext uri="{FF2B5EF4-FFF2-40B4-BE49-F238E27FC236}">
              <a16:creationId xmlns:a16="http://schemas.microsoft.com/office/drawing/2014/main" id="{EF94D3BF-D4B2-43E1-824B-79633AD16FC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a:extLst>
            <a:ext uri="{FF2B5EF4-FFF2-40B4-BE49-F238E27FC236}">
              <a16:creationId xmlns:a16="http://schemas.microsoft.com/office/drawing/2014/main" id="{1721B56F-4DE9-48EF-BBA0-4BDA9E19FA3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a:extLst>
            <a:ext uri="{FF2B5EF4-FFF2-40B4-BE49-F238E27FC236}">
              <a16:creationId xmlns:a16="http://schemas.microsoft.com/office/drawing/2014/main" id="{8CC6DFB8-D93E-43CD-9239-0DCE125A590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a:extLst>
            <a:ext uri="{FF2B5EF4-FFF2-40B4-BE49-F238E27FC236}">
              <a16:creationId xmlns:a16="http://schemas.microsoft.com/office/drawing/2014/main" id="{B232EE69-BB18-4161-8FD2-868F9E45B87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a:extLst>
            <a:ext uri="{FF2B5EF4-FFF2-40B4-BE49-F238E27FC236}">
              <a16:creationId xmlns:a16="http://schemas.microsoft.com/office/drawing/2014/main" id="{061ED678-F030-4909-AB95-49FE3054F58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a:extLst>
            <a:ext uri="{FF2B5EF4-FFF2-40B4-BE49-F238E27FC236}">
              <a16:creationId xmlns:a16="http://schemas.microsoft.com/office/drawing/2014/main" id="{46AE1D47-9ADE-4376-BDC4-57D053BA475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a:extLst>
            <a:ext uri="{FF2B5EF4-FFF2-40B4-BE49-F238E27FC236}">
              <a16:creationId xmlns:a16="http://schemas.microsoft.com/office/drawing/2014/main" id="{B6183B71-ED73-4CA3-BE54-0984FE879DB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a:extLst>
            <a:ext uri="{FF2B5EF4-FFF2-40B4-BE49-F238E27FC236}">
              <a16:creationId xmlns:a16="http://schemas.microsoft.com/office/drawing/2014/main" id="{EFF301C6-68F6-4158-998B-30E84222B5A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a:extLst>
            <a:ext uri="{FF2B5EF4-FFF2-40B4-BE49-F238E27FC236}">
              <a16:creationId xmlns:a16="http://schemas.microsoft.com/office/drawing/2014/main" id="{82C259E6-CD12-4643-ABD5-A299E9016D9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a:extLst>
            <a:ext uri="{FF2B5EF4-FFF2-40B4-BE49-F238E27FC236}">
              <a16:creationId xmlns:a16="http://schemas.microsoft.com/office/drawing/2014/main" id="{FDF94A59-F2E0-47E0-B602-9F984E185E1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a:extLst>
            <a:ext uri="{FF2B5EF4-FFF2-40B4-BE49-F238E27FC236}">
              <a16:creationId xmlns:a16="http://schemas.microsoft.com/office/drawing/2014/main" id="{782C5452-770E-4C88-BB6E-D3D4EED3F97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a:extLst>
            <a:ext uri="{FF2B5EF4-FFF2-40B4-BE49-F238E27FC236}">
              <a16:creationId xmlns:a16="http://schemas.microsoft.com/office/drawing/2014/main" id="{95238DC8-32CE-4E2A-BCFD-6348F9C7E4C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a:extLst>
            <a:ext uri="{FF2B5EF4-FFF2-40B4-BE49-F238E27FC236}">
              <a16:creationId xmlns:a16="http://schemas.microsoft.com/office/drawing/2014/main" id="{558857A1-A7CE-4A80-BFD0-3FC73FC1641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a:extLst>
            <a:ext uri="{FF2B5EF4-FFF2-40B4-BE49-F238E27FC236}">
              <a16:creationId xmlns:a16="http://schemas.microsoft.com/office/drawing/2014/main" id="{84441637-0461-42FA-ACF1-0BF4EC3887C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a:extLst>
            <a:ext uri="{FF2B5EF4-FFF2-40B4-BE49-F238E27FC236}">
              <a16:creationId xmlns:a16="http://schemas.microsoft.com/office/drawing/2014/main" id="{AFCA6F09-AC0D-45B3-9239-0D5AE19FF18C}"/>
            </a:ext>
          </a:extLst>
        </xdr:cNvPr>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a:extLst>
            <a:ext uri="{FF2B5EF4-FFF2-40B4-BE49-F238E27FC236}">
              <a16:creationId xmlns:a16="http://schemas.microsoft.com/office/drawing/2014/main" id="{2AFFD264-7CDF-4134-8E43-B843AA637CF9}"/>
            </a:ext>
          </a:extLst>
        </xdr:cNvPr>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a:extLst>
            <a:ext uri="{FF2B5EF4-FFF2-40B4-BE49-F238E27FC236}">
              <a16:creationId xmlns:a16="http://schemas.microsoft.com/office/drawing/2014/main" id="{529E25F9-18C3-4868-886B-FA6361841F58}"/>
            </a:ext>
          </a:extLst>
        </xdr:cNvPr>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a:extLst>
            <a:ext uri="{FF2B5EF4-FFF2-40B4-BE49-F238E27FC236}">
              <a16:creationId xmlns:a16="http://schemas.microsoft.com/office/drawing/2014/main" id="{409C6872-0DEF-4859-9132-A4E671EF4938}"/>
            </a:ext>
          </a:extLst>
        </xdr:cNvPr>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a:extLst>
            <a:ext uri="{FF2B5EF4-FFF2-40B4-BE49-F238E27FC236}">
              <a16:creationId xmlns:a16="http://schemas.microsoft.com/office/drawing/2014/main" id="{1AC0D7FB-0936-417C-AD03-EEF8EA1ED562}"/>
            </a:ext>
          </a:extLst>
        </xdr:cNvPr>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a:extLst>
            <a:ext uri="{FF2B5EF4-FFF2-40B4-BE49-F238E27FC236}">
              <a16:creationId xmlns:a16="http://schemas.microsoft.com/office/drawing/2014/main" id="{0DFDD7C2-A316-4CAC-8F6E-B42B44D25EBA}"/>
            </a:ext>
          </a:extLst>
        </xdr:cNvPr>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a:extLst>
            <a:ext uri="{FF2B5EF4-FFF2-40B4-BE49-F238E27FC236}">
              <a16:creationId xmlns:a16="http://schemas.microsoft.com/office/drawing/2014/main" id="{6B0FE2D8-D508-48F7-9340-0A32DB86BE4A}"/>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a:extLst>
            <a:ext uri="{FF2B5EF4-FFF2-40B4-BE49-F238E27FC236}">
              <a16:creationId xmlns:a16="http://schemas.microsoft.com/office/drawing/2014/main" id="{B5223E8B-88B2-4408-8C39-976DC2856E1A}"/>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a:extLst>
            <a:ext uri="{FF2B5EF4-FFF2-40B4-BE49-F238E27FC236}">
              <a16:creationId xmlns:a16="http://schemas.microsoft.com/office/drawing/2014/main" id="{C5CD71A7-41A8-42D2-A618-4E43EE0D564F}"/>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a:extLst>
            <a:ext uri="{FF2B5EF4-FFF2-40B4-BE49-F238E27FC236}">
              <a16:creationId xmlns:a16="http://schemas.microsoft.com/office/drawing/2014/main" id="{6F41B4C9-0FCD-4D2B-B9E4-851350B4644C}"/>
            </a:ext>
          </a:extLst>
        </xdr:cNvPr>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a:extLst>
            <a:ext uri="{FF2B5EF4-FFF2-40B4-BE49-F238E27FC236}">
              <a16:creationId xmlns:a16="http://schemas.microsoft.com/office/drawing/2014/main" id="{9123E03D-25AB-4C7B-8F00-899CE7B123CB}"/>
            </a:ext>
          </a:extLst>
        </xdr:cNvPr>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909BBA4-32CE-4826-BC2C-0FEB0A1A4B4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CDD0778F-C875-41A0-B3C6-5B9742D25A8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21A45893-3BA4-4933-901D-9AD7D545E9A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664517AF-0E20-4728-9B29-0AF134C9EE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9213443A-06BC-4517-A2A9-9F71A37835C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154939</xdr:rowOff>
    </xdr:from>
    <xdr:to>
      <xdr:col>116</xdr:col>
      <xdr:colOff>114300</xdr:colOff>
      <xdr:row>107</xdr:row>
      <xdr:rowOff>85089</xdr:rowOff>
    </xdr:to>
    <xdr:sp macro="" textlink="">
      <xdr:nvSpPr>
        <xdr:cNvPr id="924" name="楕円 923">
          <a:extLst>
            <a:ext uri="{FF2B5EF4-FFF2-40B4-BE49-F238E27FC236}">
              <a16:creationId xmlns:a16="http://schemas.microsoft.com/office/drawing/2014/main" id="{C982BCFC-D64A-43F6-A1A8-16EE6D1CA100}"/>
            </a:ext>
          </a:extLst>
        </xdr:cNvPr>
        <xdr:cNvSpPr/>
      </xdr:nvSpPr>
      <xdr:spPr>
        <a:xfrm>
          <a:off x="221107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69866</xdr:rowOff>
    </xdr:from>
    <xdr:ext cx="469744" cy="259045"/>
    <xdr:sp macro="" textlink="">
      <xdr:nvSpPr>
        <xdr:cNvPr id="925" name="【庁舎】&#10;一人当たり面積該当値テキスト">
          <a:extLst>
            <a:ext uri="{FF2B5EF4-FFF2-40B4-BE49-F238E27FC236}">
              <a16:creationId xmlns:a16="http://schemas.microsoft.com/office/drawing/2014/main" id="{6D2283DB-9F8E-4F45-A01A-DCD27D25E27F}"/>
            </a:ext>
          </a:extLst>
        </xdr:cNvPr>
        <xdr:cNvSpPr txBox="1"/>
      </xdr:nvSpPr>
      <xdr:spPr>
        <a:xfrm>
          <a:off x="22199600" y="1824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154939</xdr:rowOff>
    </xdr:from>
    <xdr:to>
      <xdr:col>112</xdr:col>
      <xdr:colOff>38100</xdr:colOff>
      <xdr:row>107</xdr:row>
      <xdr:rowOff>85089</xdr:rowOff>
    </xdr:to>
    <xdr:sp macro="" textlink="">
      <xdr:nvSpPr>
        <xdr:cNvPr id="926" name="楕円 925">
          <a:extLst>
            <a:ext uri="{FF2B5EF4-FFF2-40B4-BE49-F238E27FC236}">
              <a16:creationId xmlns:a16="http://schemas.microsoft.com/office/drawing/2014/main" id="{900C15F8-7A34-4ABD-9C7F-971582283F52}"/>
            </a:ext>
          </a:extLst>
        </xdr:cNvPr>
        <xdr:cNvSpPr/>
      </xdr:nvSpPr>
      <xdr:spPr>
        <a:xfrm>
          <a:off x="21272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34289</xdr:rowOff>
    </xdr:from>
    <xdr:to>
      <xdr:col>116</xdr:col>
      <xdr:colOff>63500</xdr:colOff>
      <xdr:row>107</xdr:row>
      <xdr:rowOff>34289</xdr:rowOff>
    </xdr:to>
    <xdr:cxnSp macro="">
      <xdr:nvCxnSpPr>
        <xdr:cNvPr id="927" name="直線コネクタ 926">
          <a:extLst>
            <a:ext uri="{FF2B5EF4-FFF2-40B4-BE49-F238E27FC236}">
              <a16:creationId xmlns:a16="http://schemas.microsoft.com/office/drawing/2014/main" id="{56455416-5C0E-4510-9003-F1FAE4B54EF4}"/>
            </a:ext>
          </a:extLst>
        </xdr:cNvPr>
        <xdr:cNvCxnSpPr/>
      </xdr:nvCxnSpPr>
      <xdr:spPr>
        <a:xfrm>
          <a:off x="21323300" y="18379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154939</xdr:rowOff>
    </xdr:from>
    <xdr:to>
      <xdr:col>107</xdr:col>
      <xdr:colOff>101600</xdr:colOff>
      <xdr:row>107</xdr:row>
      <xdr:rowOff>85089</xdr:rowOff>
    </xdr:to>
    <xdr:sp macro="" textlink="">
      <xdr:nvSpPr>
        <xdr:cNvPr id="928" name="楕円 927">
          <a:extLst>
            <a:ext uri="{FF2B5EF4-FFF2-40B4-BE49-F238E27FC236}">
              <a16:creationId xmlns:a16="http://schemas.microsoft.com/office/drawing/2014/main" id="{54312411-44BB-486D-99C6-8C42BD1A4A85}"/>
            </a:ext>
          </a:extLst>
        </xdr:cNvPr>
        <xdr:cNvSpPr/>
      </xdr:nvSpPr>
      <xdr:spPr>
        <a:xfrm>
          <a:off x="20383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34289</xdr:rowOff>
    </xdr:from>
    <xdr:to>
      <xdr:col>111</xdr:col>
      <xdr:colOff>177800</xdr:colOff>
      <xdr:row>107</xdr:row>
      <xdr:rowOff>34289</xdr:rowOff>
    </xdr:to>
    <xdr:cxnSp macro="">
      <xdr:nvCxnSpPr>
        <xdr:cNvPr id="929" name="直線コネクタ 928">
          <a:extLst>
            <a:ext uri="{FF2B5EF4-FFF2-40B4-BE49-F238E27FC236}">
              <a16:creationId xmlns:a16="http://schemas.microsoft.com/office/drawing/2014/main" id="{F009964D-C87A-47EA-B9E0-519A5D090BCB}"/>
            </a:ext>
          </a:extLst>
        </xdr:cNvPr>
        <xdr:cNvCxnSpPr/>
      </xdr:nvCxnSpPr>
      <xdr:spPr>
        <a:xfrm>
          <a:off x="20434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154939</xdr:rowOff>
    </xdr:from>
    <xdr:to>
      <xdr:col>102</xdr:col>
      <xdr:colOff>165100</xdr:colOff>
      <xdr:row>107</xdr:row>
      <xdr:rowOff>85089</xdr:rowOff>
    </xdr:to>
    <xdr:sp macro="" textlink="">
      <xdr:nvSpPr>
        <xdr:cNvPr id="930" name="楕円 929">
          <a:extLst>
            <a:ext uri="{FF2B5EF4-FFF2-40B4-BE49-F238E27FC236}">
              <a16:creationId xmlns:a16="http://schemas.microsoft.com/office/drawing/2014/main" id="{EED8262B-E933-491B-B727-EFB14D76A9B2}"/>
            </a:ext>
          </a:extLst>
        </xdr:cNvPr>
        <xdr:cNvSpPr/>
      </xdr:nvSpPr>
      <xdr:spPr>
        <a:xfrm>
          <a:off x="19494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34289</xdr:rowOff>
    </xdr:from>
    <xdr:to>
      <xdr:col>107</xdr:col>
      <xdr:colOff>50800</xdr:colOff>
      <xdr:row>107</xdr:row>
      <xdr:rowOff>34289</xdr:rowOff>
    </xdr:to>
    <xdr:cxnSp macro="">
      <xdr:nvCxnSpPr>
        <xdr:cNvPr id="931" name="直線コネクタ 930">
          <a:extLst>
            <a:ext uri="{FF2B5EF4-FFF2-40B4-BE49-F238E27FC236}">
              <a16:creationId xmlns:a16="http://schemas.microsoft.com/office/drawing/2014/main" id="{8E9FEAF1-9DB5-478C-BD55-DD9F26CB2B1D}"/>
            </a:ext>
          </a:extLst>
        </xdr:cNvPr>
        <xdr:cNvCxnSpPr/>
      </xdr:nvCxnSpPr>
      <xdr:spPr>
        <a:xfrm>
          <a:off x="19545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154939</xdr:rowOff>
    </xdr:from>
    <xdr:to>
      <xdr:col>98</xdr:col>
      <xdr:colOff>38100</xdr:colOff>
      <xdr:row>107</xdr:row>
      <xdr:rowOff>85089</xdr:rowOff>
    </xdr:to>
    <xdr:sp macro="" textlink="">
      <xdr:nvSpPr>
        <xdr:cNvPr id="932" name="楕円 931">
          <a:extLst>
            <a:ext uri="{FF2B5EF4-FFF2-40B4-BE49-F238E27FC236}">
              <a16:creationId xmlns:a16="http://schemas.microsoft.com/office/drawing/2014/main" id="{F4435489-3A18-4B1B-BD22-B5E0F61606AA}"/>
            </a:ext>
          </a:extLst>
        </xdr:cNvPr>
        <xdr:cNvSpPr/>
      </xdr:nvSpPr>
      <xdr:spPr>
        <a:xfrm>
          <a:off x="18605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34289</xdr:rowOff>
    </xdr:from>
    <xdr:to>
      <xdr:col>102</xdr:col>
      <xdr:colOff>114300</xdr:colOff>
      <xdr:row>107</xdr:row>
      <xdr:rowOff>34289</xdr:rowOff>
    </xdr:to>
    <xdr:cxnSp macro="">
      <xdr:nvCxnSpPr>
        <xdr:cNvPr id="933" name="直線コネクタ 932">
          <a:extLst>
            <a:ext uri="{FF2B5EF4-FFF2-40B4-BE49-F238E27FC236}">
              <a16:creationId xmlns:a16="http://schemas.microsoft.com/office/drawing/2014/main" id="{2E3FF319-C86E-4863-981F-3B5546D8DFEC}"/>
            </a:ext>
          </a:extLst>
        </xdr:cNvPr>
        <xdr:cNvCxnSpPr/>
      </xdr:nvCxnSpPr>
      <xdr:spPr>
        <a:xfrm>
          <a:off x="18656300" y="1837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a:extLst>
            <a:ext uri="{FF2B5EF4-FFF2-40B4-BE49-F238E27FC236}">
              <a16:creationId xmlns:a16="http://schemas.microsoft.com/office/drawing/2014/main" id="{07439A69-1425-4A11-AAE8-3F421FAE8401}"/>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a:extLst>
            <a:ext uri="{FF2B5EF4-FFF2-40B4-BE49-F238E27FC236}">
              <a16:creationId xmlns:a16="http://schemas.microsoft.com/office/drawing/2014/main" id="{978D5E1A-66CD-4692-9EED-09FE5EC47158}"/>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a:extLst>
            <a:ext uri="{FF2B5EF4-FFF2-40B4-BE49-F238E27FC236}">
              <a16:creationId xmlns:a16="http://schemas.microsoft.com/office/drawing/2014/main" id="{E30FA3A6-942F-4F65-BD88-1C0EDDA12881}"/>
            </a:ext>
          </a:extLst>
        </xdr:cNvPr>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a:extLst>
            <a:ext uri="{FF2B5EF4-FFF2-40B4-BE49-F238E27FC236}">
              <a16:creationId xmlns:a16="http://schemas.microsoft.com/office/drawing/2014/main" id="{9CD013AD-2602-4F3C-A479-50C618DEDA7F}"/>
            </a:ext>
          </a:extLst>
        </xdr:cNvPr>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76216</xdr:rowOff>
    </xdr:from>
    <xdr:ext cx="469744" cy="259045"/>
    <xdr:sp macro="" textlink="">
      <xdr:nvSpPr>
        <xdr:cNvPr id="938" name="n_1mainValue【庁舎】&#10;一人当たり面積">
          <a:extLst>
            <a:ext uri="{FF2B5EF4-FFF2-40B4-BE49-F238E27FC236}">
              <a16:creationId xmlns:a16="http://schemas.microsoft.com/office/drawing/2014/main" id="{3C616016-A89D-4690-A324-9D07302F5303}"/>
            </a:ext>
          </a:extLst>
        </xdr:cNvPr>
        <xdr:cNvSpPr txBox="1"/>
      </xdr:nvSpPr>
      <xdr:spPr>
        <a:xfrm>
          <a:off x="210757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76216</xdr:rowOff>
    </xdr:from>
    <xdr:ext cx="469744" cy="259045"/>
    <xdr:sp macro="" textlink="">
      <xdr:nvSpPr>
        <xdr:cNvPr id="939" name="n_2mainValue【庁舎】&#10;一人当たり面積">
          <a:extLst>
            <a:ext uri="{FF2B5EF4-FFF2-40B4-BE49-F238E27FC236}">
              <a16:creationId xmlns:a16="http://schemas.microsoft.com/office/drawing/2014/main" id="{E9A2775C-8E83-4A2C-9EBE-F9B7112CC828}"/>
            </a:ext>
          </a:extLst>
        </xdr:cNvPr>
        <xdr:cNvSpPr txBox="1"/>
      </xdr:nvSpPr>
      <xdr:spPr>
        <a:xfrm>
          <a:off x="20199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76216</xdr:rowOff>
    </xdr:from>
    <xdr:ext cx="469744" cy="259045"/>
    <xdr:sp macro="" textlink="">
      <xdr:nvSpPr>
        <xdr:cNvPr id="940" name="n_3mainValue【庁舎】&#10;一人当たり面積">
          <a:extLst>
            <a:ext uri="{FF2B5EF4-FFF2-40B4-BE49-F238E27FC236}">
              <a16:creationId xmlns:a16="http://schemas.microsoft.com/office/drawing/2014/main" id="{2EFAE331-9629-41D1-945A-25C71360FA15}"/>
            </a:ext>
          </a:extLst>
        </xdr:cNvPr>
        <xdr:cNvSpPr txBox="1"/>
      </xdr:nvSpPr>
      <xdr:spPr>
        <a:xfrm>
          <a:off x="19310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76216</xdr:rowOff>
    </xdr:from>
    <xdr:ext cx="469744" cy="259045"/>
    <xdr:sp macro="" textlink="">
      <xdr:nvSpPr>
        <xdr:cNvPr id="941" name="n_4mainValue【庁舎】&#10;一人当たり面積">
          <a:extLst>
            <a:ext uri="{FF2B5EF4-FFF2-40B4-BE49-F238E27FC236}">
              <a16:creationId xmlns:a16="http://schemas.microsoft.com/office/drawing/2014/main" id="{8F3C7DE3-9E68-4663-9BE5-0F9ECCDE9457}"/>
            </a:ext>
          </a:extLst>
        </xdr:cNvPr>
        <xdr:cNvSpPr txBox="1"/>
      </xdr:nvSpPr>
      <xdr:spPr>
        <a:xfrm>
          <a:off x="18421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a:extLst>
            <a:ext uri="{FF2B5EF4-FFF2-40B4-BE49-F238E27FC236}">
              <a16:creationId xmlns:a16="http://schemas.microsoft.com/office/drawing/2014/main" id="{B8882E81-4A33-4CE5-8E85-2215CB62352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a:extLst>
            <a:ext uri="{FF2B5EF4-FFF2-40B4-BE49-F238E27FC236}">
              <a16:creationId xmlns:a16="http://schemas.microsoft.com/office/drawing/2014/main" id="{0AD6908B-A6E6-40F1-A431-93A39F006C2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a:extLst>
            <a:ext uri="{FF2B5EF4-FFF2-40B4-BE49-F238E27FC236}">
              <a16:creationId xmlns:a16="http://schemas.microsoft.com/office/drawing/2014/main" id="{2DD65303-474D-4D73-9094-6EFBD4FB1AA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類似団体と比較して特に有形固定資産減価償却率が高くなっている施設は、図書館、消防施設であり、低くなっている施設は、一般廃棄物処理施設、体育館・プール、福祉施設、市民会館、庁舎である。　公共施設等総合管理計画や個別施設計画などを踏まえ、施設の集約化・複合化なども含めて検討することにより、継続的な老朽化対策に取り組んでいく必要がある。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353,235
344,415
109.13
133,592,397
125,854,141
7,675,261
69,162,366
96,523,995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財政力指数については前年度に比べ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ポイント低下しているものの、税収入の状況から、類似団体を上回る状況が続いている。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今後についても、市税収入等の収納対策の徹底や行政運営の合理化・効率化により財政基盤の強化に努める。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40822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643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161472</xdr:rowOff>
    </xdr:from>
    <xdr:to>
      <xdr:col>23</xdr:col>
      <xdr:colOff>184150</xdr:colOff>
      <xdr:row>40</xdr:row>
      <xdr:rowOff>91622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6549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9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経常収支比率については前年度に比べて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類似団体との比較でみると、令和元年度の差分は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ポイント、令和３年度の差分は</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ポイントとなっており、当市独自の取り組みによるものではなく、全国的な傾向であるものが分かる。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今後も、財政構造の硬直化が懸念される状況が続いているため、引き続き行財政改革を推進し、更なる改善に努める。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69004</xdr:rowOff>
    </xdr:from>
    <xdr:to>
      <xdr:col>23</xdr:col>
      <xdr:colOff>133350</xdr:colOff>
      <xdr:row>66</xdr:row>
      <xdr:rowOff>34290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213254"/>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67</xdr:row>
      <xdr:rowOff>96096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34999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114723</xdr:rowOff>
    </xdr:from>
    <xdr:to>
      <xdr:col>15</xdr:col>
      <xdr:colOff>82550</xdr:colOff>
      <xdr:row>67</xdr:row>
      <xdr:rowOff>96096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43042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42333</xdr:rowOff>
    </xdr:from>
    <xdr:to>
      <xdr:col>11</xdr:col>
      <xdr:colOff>31750</xdr:colOff>
      <xdr:row>66</xdr:row>
      <xdr:rowOff>114723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3580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18204</xdr:rowOff>
    </xdr:from>
    <xdr:to>
      <xdr:col>23</xdr:col>
      <xdr:colOff>184150</xdr:colOff>
      <xdr:row>65</xdr:row>
      <xdr:rowOff>119804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85531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45296</xdr:rowOff>
    </xdr:from>
    <xdr:to>
      <xdr:col>15</xdr:col>
      <xdr:colOff>133350</xdr:colOff>
      <xdr:row>67</xdr:row>
      <xdr:rowOff>146896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131673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61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63923</xdr:rowOff>
    </xdr:from>
    <xdr:to>
      <xdr:col>11</xdr:col>
      <xdr:colOff>82550</xdr:colOff>
      <xdr:row>66</xdr:row>
      <xdr:rowOff>165523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150300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162983</xdr:rowOff>
    </xdr:from>
    <xdr:to>
      <xdr:col>7</xdr:col>
      <xdr:colOff>31750</xdr:colOff>
      <xdr:row>66</xdr:row>
      <xdr:rowOff>93133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77910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人口１人当たり人件費・物件費等決算額は前年度に比べ</a:t>
          </a:r>
          <a:r>
            <a:rPr kumimoji="1" lang="en-US" altLang="ja-JP" sz="1300">
              <a:latin typeface="ＭＳ Ｐゴシック" panose="020B0600070205080204" pitchFamily="50" charset="-128"/>
              <a:ea typeface="ＭＳ Ｐゴシック" panose="020B0600070205080204" pitchFamily="50" charset="-128"/>
            </a:rPr>
            <a:t>5,131</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全国平均を下回る状況であり、増加率も鈍化傾向にあるが、引き続き、経常経費の見直しを図り、物件費の抑制に努める。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109313</xdr:rowOff>
    </xdr:from>
    <xdr:to>
      <xdr:col>23</xdr:col>
      <xdr:colOff>133350</xdr:colOff>
      <xdr:row>82</xdr:row>
      <xdr:rowOff>41039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96763"/>
          <a:ext cx="838200" cy="10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166367</xdr:rowOff>
    </xdr:from>
    <xdr:to>
      <xdr:col>19</xdr:col>
      <xdr:colOff>133350</xdr:colOff>
      <xdr:row>81</xdr:row>
      <xdr:rowOff>109313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82367"/>
          <a:ext cx="889000" cy="11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109742</xdr:rowOff>
    </xdr:from>
    <xdr:to>
      <xdr:col>15</xdr:col>
      <xdr:colOff>82550</xdr:colOff>
      <xdr:row>80</xdr:row>
      <xdr:rowOff>166367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25742"/>
          <a:ext cx="889000" cy="5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103569</xdr:rowOff>
    </xdr:from>
    <xdr:to>
      <xdr:col>11</xdr:col>
      <xdr:colOff>31750</xdr:colOff>
      <xdr:row>80</xdr:row>
      <xdr:rowOff>109742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19569"/>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161689</xdr:rowOff>
    </xdr:from>
    <xdr:to>
      <xdr:col>23</xdr:col>
      <xdr:colOff>184150</xdr:colOff>
      <xdr:row>82</xdr:row>
      <xdr:rowOff>91839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4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6766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9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58513</xdr:rowOff>
    </xdr:from>
    <xdr:to>
      <xdr:col>19</xdr:col>
      <xdr:colOff>184150</xdr:colOff>
      <xdr:row>81</xdr:row>
      <xdr:rowOff>160113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170290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1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115567</xdr:rowOff>
    </xdr:from>
    <xdr:to>
      <xdr:col>15</xdr:col>
      <xdr:colOff>133350</xdr:colOff>
      <xdr:row>81</xdr:row>
      <xdr:rowOff>45717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55894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0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58942</xdr:rowOff>
    </xdr:from>
    <xdr:to>
      <xdr:col>11</xdr:col>
      <xdr:colOff>82550</xdr:colOff>
      <xdr:row>80</xdr:row>
      <xdr:rowOff>160542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170719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4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52769</xdr:rowOff>
    </xdr:from>
    <xdr:to>
      <xdr:col>7</xdr:col>
      <xdr:colOff>31750</xdr:colOff>
      <xdr:row>80</xdr:row>
      <xdr:rowOff>154369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164546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3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ラスパイレス指数が上がった主な変動要因は、給与水準の高い職員の階</a:t>
          </a:r>
        </a:p>
        <a:p>
          <a:r>
            <a:rPr kumimoji="1" lang="ja-JP" altLang="en-US" sz="1300">
              <a:latin typeface="ＭＳ Ｐゴシック" panose="020B0600070205080204" pitchFamily="50" charset="-128"/>
              <a:ea typeface="ＭＳ Ｐゴシック" panose="020B0600070205080204" pitchFamily="50" charset="-128"/>
            </a:rPr>
            <a:t>層間異動があったため、前年と比較して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今後も人事院の給与勧告等を踏まえ、給与の適正化に努める。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86179</xdr:rowOff>
    </xdr:from>
    <xdr:to>
      <xdr:col>81</xdr:col>
      <xdr:colOff>44450</xdr:colOff>
      <xdr:row>88</xdr:row>
      <xdr:rowOff>86179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737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88</xdr:row>
      <xdr:rowOff>86179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51707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51707</xdr:rowOff>
    </xdr:from>
    <xdr:to>
      <xdr:col>68</xdr:col>
      <xdr:colOff>152400</xdr:colOff>
      <xdr:row>88</xdr:row>
      <xdr:rowOff>68943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13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35379</xdr:rowOff>
    </xdr:from>
    <xdr:to>
      <xdr:col>81</xdr:col>
      <xdr:colOff>95250</xdr:colOff>
      <xdr:row>88</xdr:row>
      <xdr:rowOff>136979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7456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9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is-IS" sz="1300">
              <a:latin typeface="ＭＳ Ｐゴシック" panose="020B0600070205080204" pitchFamily="50" charset="-128"/>
              <a:ea typeface="ＭＳ Ｐゴシック" panose="020B0600070205080204" pitchFamily="50" charset="-128"/>
            </a:rPr>
            <a:t>　 Ｈ</a:t>
          </a:r>
          <a:r>
            <a:rPr kumimoji="1" lang="is-IS" altLang="ja-JP" sz="1300">
              <a:latin typeface="ＭＳ Ｐゴシック" panose="020B0600070205080204" pitchFamily="50" charset="-128"/>
              <a:ea typeface="ＭＳ Ｐゴシック" panose="020B0600070205080204" pitchFamily="50" charset="-128"/>
            </a:rPr>
            <a:t>29</a:t>
          </a:r>
          <a:r>
            <a:rPr kumimoji="1" lang="ja-JP" altLang="is-IS"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日現在職員数）から</a:t>
          </a:r>
          <a:r>
            <a:rPr kumimoji="1" lang="ja-JP" altLang="is-IS" sz="1300">
              <a:latin typeface="ＭＳ Ｐゴシック" panose="020B0600070205080204" pitchFamily="50" charset="-128"/>
              <a:ea typeface="ＭＳ Ｐゴシック" panose="020B0600070205080204" pitchFamily="50" charset="-128"/>
            </a:rPr>
            <a:t>Ｒ</a:t>
          </a:r>
          <a:r>
            <a:rPr kumimoji="1" lang="is-IS" altLang="ja-JP" sz="1300">
              <a:latin typeface="ＭＳ Ｐゴシック" panose="020B0600070205080204" pitchFamily="50" charset="-128"/>
              <a:ea typeface="ＭＳ Ｐゴシック" panose="020B0600070205080204" pitchFamily="50" charset="-128"/>
            </a:rPr>
            <a:t>03</a:t>
          </a:r>
          <a:r>
            <a:rPr kumimoji="1" lang="ja-JP" altLang="is-IS"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年４月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日現在職員数）にかけて</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このことは主に、民間委託等推進計画に基づく事務の民間委託化や技能労務職員の退職不補充、学校給食センターにおける</a:t>
          </a:r>
          <a:r>
            <a:rPr kumimoji="1" lang="ja-JP" altLang="is-IS" sz="1300">
              <a:latin typeface="ＭＳ Ｐゴシック" panose="020B0600070205080204" pitchFamily="50" charset="-128"/>
              <a:ea typeface="ＭＳ Ｐゴシック" panose="020B0600070205080204" pitchFamily="50" charset="-128"/>
            </a:rPr>
            <a:t>ＰＦＩ</a:t>
          </a:r>
          <a:r>
            <a:rPr kumimoji="1" lang="ja-JP" altLang="en-US" sz="1300">
              <a:latin typeface="ＭＳ Ｐゴシック" panose="020B0600070205080204" pitchFamily="50" charset="-128"/>
              <a:ea typeface="ＭＳ Ｐゴシック" panose="020B0600070205080204" pitchFamily="50" charset="-128"/>
            </a:rPr>
            <a:t>導入に伴う職員体制の見直し等の理由によるものである。　</a:t>
          </a:r>
        </a:p>
        <a:p>
          <a:r>
            <a:rPr kumimoji="1" lang="ja-JP" altLang="en-US" sz="1300">
              <a:latin typeface="ＭＳ Ｐゴシック" panose="020B0600070205080204" pitchFamily="50" charset="-128"/>
              <a:ea typeface="ＭＳ Ｐゴシック" panose="020B0600070205080204" pitchFamily="50" charset="-128"/>
            </a:rPr>
            <a:t>   今後も事務の民間委託化等を継続して推進していくとともに、業務量に応じた適正な定員管理に努める。　</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93769</xdr:rowOff>
    </xdr:from>
    <xdr:to>
      <xdr:col>81</xdr:col>
      <xdr:colOff>44450</xdr:colOff>
      <xdr:row>60</xdr:row>
      <xdr:rowOff>93769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807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93769</xdr:rowOff>
    </xdr:from>
    <xdr:to>
      <xdr:col>77</xdr:col>
      <xdr:colOff>44450</xdr:colOff>
      <xdr:row>60</xdr:row>
      <xdr:rowOff>97790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38076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65617</xdr:rowOff>
    </xdr:from>
    <xdr:to>
      <xdr:col>72</xdr:col>
      <xdr:colOff>203200</xdr:colOff>
      <xdr:row>60</xdr:row>
      <xdr:rowOff>97790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526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65617</xdr:rowOff>
    </xdr:from>
    <xdr:to>
      <xdr:col>68</xdr:col>
      <xdr:colOff>152400</xdr:colOff>
      <xdr:row>60</xdr:row>
      <xdr:rowOff>69638</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35261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42969</xdr:rowOff>
    </xdr:from>
    <xdr:to>
      <xdr:col>81</xdr:col>
      <xdr:colOff>95250</xdr:colOff>
      <xdr:row>60</xdr:row>
      <xdr:rowOff>144569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59496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42969</xdr:rowOff>
    </xdr:from>
    <xdr:to>
      <xdr:col>77</xdr:col>
      <xdr:colOff>95250</xdr:colOff>
      <xdr:row>60</xdr:row>
      <xdr:rowOff>144569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154746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46990</xdr:rowOff>
    </xdr:from>
    <xdr:to>
      <xdr:col>73</xdr:col>
      <xdr:colOff>44450</xdr:colOff>
      <xdr:row>60</xdr:row>
      <xdr:rowOff>148590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14817</xdr:rowOff>
    </xdr:from>
    <xdr:to>
      <xdr:col>68</xdr:col>
      <xdr:colOff>203200</xdr:colOff>
      <xdr:row>60</xdr:row>
      <xdr:rowOff>116417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126594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実質公債費比率元利償還金の減等により、は前年度に比べて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ポイント上昇しているものの、早期健全化基準を下回る状況となっている。</a:t>
          </a:r>
        </a:p>
        <a:p>
          <a:r>
            <a:rPr kumimoji="1" lang="ja-JP" altLang="en-US" sz="1300">
              <a:latin typeface="ＭＳ Ｐゴシック" panose="020B0600070205080204" pitchFamily="50" charset="-128"/>
              <a:ea typeface="ＭＳ Ｐゴシック" panose="020B0600070205080204" pitchFamily="50" charset="-128"/>
            </a:rPr>
            <a:t>　今後も引続き、市債を活用した大規模事業の進展等、比率の上昇要因があるため急激な上昇とならないよう適切な財政運営に努める。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106892</xdr:rowOff>
    </xdr:from>
    <xdr:to>
      <xdr:col>81</xdr:col>
      <xdr:colOff>44450</xdr:colOff>
      <xdr:row>40</xdr:row>
      <xdr:rowOff>147108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9648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96838</xdr:rowOff>
    </xdr:from>
    <xdr:to>
      <xdr:col>77</xdr:col>
      <xdr:colOff>44450</xdr:colOff>
      <xdr:row>40</xdr:row>
      <xdr:rowOff>106892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9548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56621</xdr:rowOff>
    </xdr:from>
    <xdr:to>
      <xdr:col>72</xdr:col>
      <xdr:colOff>203200</xdr:colOff>
      <xdr:row>40</xdr:row>
      <xdr:rowOff>96838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91462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56621</xdr:rowOff>
    </xdr:from>
    <xdr:to>
      <xdr:col>68</xdr:col>
      <xdr:colOff>152400</xdr:colOff>
      <xdr:row>40</xdr:row>
      <xdr:rowOff>76729</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9146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96308</xdr:rowOff>
    </xdr:from>
    <xdr:to>
      <xdr:col>81</xdr:col>
      <xdr:colOff>95250</xdr:colOff>
      <xdr:row>41</xdr:row>
      <xdr:rowOff>26458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68385</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92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56092</xdr:rowOff>
    </xdr:from>
    <xdr:to>
      <xdr:col>77</xdr:col>
      <xdr:colOff>95250</xdr:colOff>
      <xdr:row>40</xdr:row>
      <xdr:rowOff>157692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142469</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46038</xdr:rowOff>
    </xdr:from>
    <xdr:to>
      <xdr:col>73</xdr:col>
      <xdr:colOff>44450</xdr:colOff>
      <xdr:row>40</xdr:row>
      <xdr:rowOff>147638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5821</xdr:rowOff>
    </xdr:from>
    <xdr:to>
      <xdr:col>68</xdr:col>
      <xdr:colOff>203200</xdr:colOff>
      <xdr:row>40</xdr:row>
      <xdr:rowOff>107421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86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117598</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63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25929</xdr:rowOff>
    </xdr:from>
    <xdr:to>
      <xdr:col>64</xdr:col>
      <xdr:colOff>152400</xdr:colOff>
      <xdr:row>40</xdr:row>
      <xdr:rowOff>127529</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137706</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6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将来負担比率は地方債残高の減等により、前年度に比て</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今後とも、大規模事業等の実施により、将来負担額が増加することが考えられるため、地方債発行額の総額抑制や、土地開発公社からの計画的な土地の引き取りに努める。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127762</xdr:rowOff>
    </xdr:from>
    <xdr:to>
      <xdr:col>81</xdr:col>
      <xdr:colOff>44450</xdr:colOff>
      <xdr:row>17</xdr:row>
      <xdr:rowOff>16637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87096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10202</xdr:rowOff>
    </xdr:from>
    <xdr:to>
      <xdr:col>77</xdr:col>
      <xdr:colOff>44450</xdr:colOff>
      <xdr:row>17</xdr:row>
      <xdr:rowOff>16637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924852"/>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10202</xdr:rowOff>
    </xdr:from>
    <xdr:to>
      <xdr:col>72</xdr:col>
      <xdr:colOff>203200</xdr:colOff>
      <xdr:row>17</xdr:row>
      <xdr:rowOff>10202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9248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10202</xdr:rowOff>
    </xdr:from>
    <xdr:to>
      <xdr:col>68</xdr:col>
      <xdr:colOff>152400</xdr:colOff>
      <xdr:row>17</xdr:row>
      <xdr:rowOff>15028</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9248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76962</xdr:rowOff>
    </xdr:from>
    <xdr:to>
      <xdr:col>81</xdr:col>
      <xdr:colOff>95250</xdr:colOff>
      <xdr:row>17</xdr:row>
      <xdr:rowOff>7112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49039</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79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137287</xdr:rowOff>
    </xdr:from>
    <xdr:to>
      <xdr:col>77</xdr:col>
      <xdr:colOff>95250</xdr:colOff>
      <xdr:row>17</xdr:row>
      <xdr:rowOff>67437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8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52214</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96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130852</xdr:rowOff>
    </xdr:from>
    <xdr:to>
      <xdr:col>73</xdr:col>
      <xdr:colOff>44450</xdr:colOff>
      <xdr:row>17</xdr:row>
      <xdr:rowOff>61002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45779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130852</xdr:rowOff>
    </xdr:from>
    <xdr:to>
      <xdr:col>68</xdr:col>
      <xdr:colOff>203200</xdr:colOff>
      <xdr:row>17</xdr:row>
      <xdr:rowOff>61002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87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45779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96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135678</xdr:rowOff>
    </xdr:from>
    <xdr:to>
      <xdr:col>64</xdr:col>
      <xdr:colOff>152400</xdr:colOff>
      <xdr:row>17</xdr:row>
      <xdr:rowOff>65828</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50605</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136071</xdr:colOff>
      <xdr:row>26</xdr:row>
      <xdr:rowOff>108856</xdr:rowOff>
    </xdr:from>
    <xdr:ext cx="10205358" cy="476251"/>
    <xdr:sp macro="" textlink="">
      <xdr:nvSpPr>
        <xdr:cNvPr id="480" name="テキスト ボックス 479">
          <a:extLst>
            <a:ext uri="{FF2B5EF4-FFF2-40B4-BE49-F238E27FC236}">
              <a16:creationId xmlns:a16="http://schemas.microsoft.com/office/drawing/2014/main" id="{A8536927-BC7B-4794-A58D-724FAEC65994}"/>
            </a:ext>
          </a:extLst>
        </xdr:cNvPr>
        <xdr:cNvSpPr txBox="1"/>
      </xdr:nvSpPr>
      <xdr:spPr>
        <a:xfrm>
          <a:off x="748392" y="4708070"/>
          <a:ext cx="10205358" cy="47625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noAutofit/>
        </a:bodyPr>
        <a:lstStyle/>
        <a:p>
          <a:pPr algn="l"/>
          <a:r>
            <a:rPr lang="en-US" altLang="ja-JP" sz="1000">
              <a:solidFill>
                <a:srgbClr val="FF0000"/>
              </a:solidFill>
              <a:latin typeface="ＭＳ ゴシック" panose="020B0609070205080204" pitchFamily="49" charset="-128"/>
              <a:ea typeface="ＭＳ ゴシック" panose="020B0609070205080204" pitchFamily="49" charset="-128"/>
            </a:rPr>
            <a:t>※</a:t>
          </a:r>
          <a:r>
            <a:rPr lang="ja-JP" altLang="en-US" sz="1000">
              <a:solidFill>
                <a:srgbClr val="FF0000"/>
              </a:solidFill>
              <a:latin typeface="ＭＳ ゴシック" panose="020B0609070205080204" pitchFamily="49" charset="-128"/>
              <a:ea typeface="ＭＳ ゴシック" panose="020B0609070205080204" pitchFamily="49" charset="-128"/>
            </a:rPr>
            <a:t>「定員管理の状況」の「人口</a:t>
          </a:r>
          <a:r>
            <a:rPr lang="en-US" altLang="ja-JP" sz="1000">
              <a:solidFill>
                <a:srgbClr val="FF0000"/>
              </a:solidFill>
              <a:latin typeface="ＭＳ ゴシック" panose="020B0609070205080204" pitchFamily="49" charset="-128"/>
              <a:ea typeface="ＭＳ ゴシック" panose="020B0609070205080204" pitchFamily="49" charset="-128"/>
            </a:rPr>
            <a:t>1,000</a:t>
          </a:r>
          <a:r>
            <a:rPr lang="ja-JP" altLang="en-US" sz="1000">
              <a:solidFill>
                <a:srgbClr val="FF0000"/>
              </a:solidFill>
              <a:latin typeface="ＭＳ ゴシック" panose="020B0609070205080204" pitchFamily="49" charset="-128"/>
              <a:ea typeface="ＭＳ ゴシック" panose="020B0609070205080204" pitchFamily="49" charset="-128"/>
            </a:rPr>
            <a:t>人当たり職員数」</a:t>
          </a:r>
          <a:r>
            <a:rPr lang="ja-JP" altLang="en-US" sz="1000">
              <a:solidFill>
                <a:srgbClr val="FF0000"/>
              </a:solidFill>
              <a:latin typeface="ＭＳ ゴシック" panose="020B0609070205080204" pitchFamily="49" charset="-128"/>
              <a:ea typeface="ＭＳ ゴシック" panose="020B0609070205080204" pitchFamily="49" charset="-128"/>
              <a:cs typeface="+mn-cs"/>
            </a:rPr>
            <a:t>の算出に用いる</a:t>
          </a:r>
          <a:r>
            <a:rPr lang="ja-JP" altLang="en-US" sz="1000">
              <a:solidFill>
                <a:srgbClr val="FF0000"/>
              </a:solidFill>
              <a:latin typeface="ＭＳ ゴシック" panose="020B0609070205080204" pitchFamily="49" charset="-128"/>
              <a:ea typeface="ＭＳ ゴシック" panose="020B0609070205080204" pitchFamily="49" charset="-128"/>
            </a:rPr>
            <a:t>職員数及び「給与水準（国との比較）」の「ラスパイレス指数」については、各調査対象年度の翌年の</a:t>
          </a:r>
          <a:endParaRPr lang="en-US" altLang="ja-JP" sz="1000">
            <a:solidFill>
              <a:srgbClr val="FF0000"/>
            </a:solidFill>
            <a:latin typeface="ＭＳ ゴシック" panose="020B0609070205080204" pitchFamily="49" charset="-128"/>
            <a:ea typeface="ＭＳ ゴシック" panose="020B0609070205080204" pitchFamily="49" charset="-128"/>
          </a:endParaRPr>
        </a:p>
        <a:p>
          <a:pPr algn="l"/>
          <a:r>
            <a:rPr lang="en-US" altLang="ja-JP" sz="1000">
              <a:solidFill>
                <a:srgbClr val="FF0000"/>
              </a:solidFill>
              <a:latin typeface="ＭＳ ゴシック" panose="020B0609070205080204" pitchFamily="49" charset="-128"/>
              <a:ea typeface="ＭＳ ゴシック" panose="020B0609070205080204" pitchFamily="49" charset="-128"/>
            </a:rPr>
            <a:t>   </a:t>
          </a:r>
          <a:r>
            <a:rPr lang="ja-JP" altLang="en-US" sz="1000">
              <a:solidFill>
                <a:srgbClr val="FF0000"/>
              </a:solidFill>
              <a:latin typeface="ＭＳ ゴシック" panose="020B0609070205080204" pitchFamily="49" charset="-128"/>
              <a:ea typeface="ＭＳ ゴシック" panose="020B0609070205080204" pitchFamily="49" charset="-128"/>
            </a:rPr>
            <a:t>地方公務員給与実態調査に基づいているが、令和</a:t>
          </a:r>
          <a:r>
            <a:rPr lang="en-US" altLang="ja-JP" sz="1000">
              <a:solidFill>
                <a:srgbClr val="FF0000"/>
              </a:solidFill>
              <a:latin typeface="ＭＳ ゴシック" panose="020B0609070205080204" pitchFamily="49" charset="-128"/>
              <a:ea typeface="ＭＳ ゴシック" panose="020B0609070205080204" pitchFamily="49" charset="-128"/>
            </a:rPr>
            <a:t>3</a:t>
          </a:r>
          <a:r>
            <a:rPr lang="ja-JP" altLang="en-US" sz="1000">
              <a:solidFill>
                <a:srgbClr val="FF0000"/>
              </a:solidFill>
              <a:latin typeface="ＭＳ ゴシック" panose="020B0609070205080204" pitchFamily="49" charset="-128"/>
              <a:ea typeface="ＭＳ ゴシック" panose="020B0609070205080204" pitchFamily="49" charset="-128"/>
            </a:rPr>
            <a:t>年度は令和</a:t>
          </a:r>
          <a:r>
            <a:rPr lang="en-US" altLang="ja-JP" sz="1000">
              <a:solidFill>
                <a:srgbClr val="FF0000"/>
              </a:solidFill>
              <a:latin typeface="ＭＳ ゴシック" panose="020B0609070205080204" pitchFamily="49" charset="-128"/>
              <a:ea typeface="ＭＳ ゴシック" panose="020B0609070205080204" pitchFamily="49" charset="-128"/>
            </a:rPr>
            <a:t>3</a:t>
          </a:r>
          <a:r>
            <a:rPr lang="ja-JP" altLang="en-US" sz="1000">
              <a:solidFill>
                <a:srgbClr val="FF0000"/>
              </a:solidFill>
              <a:latin typeface="ＭＳ ゴシック" panose="020B0609070205080204" pitchFamily="49" charset="-128"/>
              <a:ea typeface="ＭＳ ゴシック" panose="020B0609070205080204" pitchFamily="49"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353,235
344,415
109.13
133,592,397
125,854,141
7,675,261
69,162,366
96,523,995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人件費に係る経常収支比率は、前年度に比べ</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ポイント上昇し、類似団体内平均を上回る状況となっている。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今後も、定員適正化等の効率的な行政運営を行うなかで、人件費の適正化に努める。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4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98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物件費に係る経常収支比率は、前年度に比べ</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ポイント下降したものの、類似団体内平均を上回る状況となっている。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今後も業務の民間委託等による増加が見込まれるが、引き続き経常経費の見直しを行うことで物件費の抑制に努める。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167821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845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160763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17</xdr:row>
      <xdr:rowOff>167821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17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102507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40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26307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19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51707</xdr:rowOff>
    </xdr:from>
    <xdr:to>
      <xdr:col>74</xdr:col>
      <xdr:colOff>31750</xdr:colOff>
      <xdr:row>17</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扶助費に係る経常収支比率は、前年度に比べ</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ポイント下降したものの、類似団体内平均を上回る状況となっている。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今後も社会状況等から扶助費の増加が見込まれるため、引き続き、市単独扶助費の見直しや、各種給付の適正な支出を行うことで抑制に努める。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17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42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その他に係る経常収支比率は、前年度に比べ</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ポイント下降した。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類似団体内平均を下回る状況となっているものの、今後も、引き続き動向を注視しながら適正な規模を維持するよう努める。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57</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867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133350</xdr:rowOff>
    </xdr:from>
    <xdr:to>
      <xdr:col>78</xdr:col>
      <xdr:colOff>69850</xdr:colOff>
      <xdr:row>57</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0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133350</xdr:rowOff>
    </xdr:from>
    <xdr:to>
      <xdr:col>73</xdr:col>
      <xdr:colOff>180975</xdr:colOff>
      <xdr:row>57</xdr:row>
      <xdr:rowOff>133350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0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44450</xdr:rowOff>
    </xdr:from>
    <xdr:to>
      <xdr:col>69</xdr:col>
      <xdr:colOff>92075</xdr:colOff>
      <xdr:row>57</xdr:row>
      <xdr:rowOff>133350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1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60977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82550</xdr:rowOff>
    </xdr:from>
    <xdr:to>
      <xdr:col>69</xdr:col>
      <xdr:colOff>142875</xdr:colOff>
      <xdr:row>58</xdr:row>
      <xdr:rowOff>12700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22877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165100</xdr:rowOff>
    </xdr:from>
    <xdr:to>
      <xdr:col>65</xdr:col>
      <xdr:colOff>53975</xdr:colOff>
      <xdr:row>57</xdr:row>
      <xdr:rowOff>95250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補助費等に係る経常収支比率は、前年度に比べ</a:t>
          </a:r>
          <a:r>
            <a:rPr kumimoji="1" lang="en-US" altLang="ja-JP" sz="1100" b="0" i="0" baseline="0">
              <a:solidFill>
                <a:schemeClr val="dk1"/>
              </a:solidFill>
              <a:effectLst/>
              <a:latin typeface="+mn-lt"/>
              <a:ea typeface="+mn-ea"/>
              <a:cs typeface="+mn-cs"/>
            </a:rPr>
            <a:t>1.1</a:t>
          </a:r>
          <a:r>
            <a:rPr kumimoji="1" lang="ja-JP" altLang="ja-JP" sz="1100" b="0" i="0" baseline="0">
              <a:solidFill>
                <a:schemeClr val="dk1"/>
              </a:solidFill>
              <a:effectLst/>
              <a:latin typeface="+mn-lt"/>
              <a:ea typeface="+mn-ea"/>
              <a:cs typeface="+mn-cs"/>
            </a:rPr>
            <a:t>ポイント下降したものの、類似団体内平均を上回る状況となっている。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今後も、既存の補助金事業の見直しを行うことで比率の改善に努める。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37</xdr:row>
      <xdr:rowOff>24130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2671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677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17272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486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26416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5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16273</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公債費に係る経常収支比率は、前年度に比べ</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ポイント下降したものの、類似団体内平均を上回る状況となっている。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今後も市債の活用については、世代間負担の公平性も鑑みながら、計画的な運用に努めていく。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130811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019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77</xdr:row>
      <xdr:rowOff>130811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3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77</xdr:row>
      <xdr:rowOff>130811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3019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77</xdr:row>
      <xdr:rowOff>100330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30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21607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80011</xdr:rowOff>
    </xdr:from>
    <xdr:to>
      <xdr:col>20</xdr:col>
      <xdr:colOff>38100</xdr:colOff>
      <xdr:row>78</xdr:row>
      <xdr:rowOff>10161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161307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公債費以外に係る経常収支比率は、前年度に比べ</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ポイント下降したものの、類似団体内平均を上回る状況となっている。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今後も、引き続き歳出全体において事業の見直し、経常経費の見直し等の行財政改革を推進し、経常収支比率の改善に努める。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117856</xdr:rowOff>
    </xdr:from>
    <xdr:to>
      <xdr:col>82</xdr:col>
      <xdr:colOff>107950</xdr:colOff>
      <xdr:row>79</xdr:row>
      <xdr:rowOff>5842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909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138430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503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138430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61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28702</xdr:rowOff>
    </xdr:from>
    <xdr:to>
      <xdr:col>69</xdr:col>
      <xdr:colOff>92075</xdr:colOff>
      <xdr:row>79</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732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67056</xdr:rowOff>
    </xdr:from>
    <xdr:to>
      <xdr:col>82</xdr:col>
      <xdr:colOff>158750</xdr:colOff>
      <xdr:row>78</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39133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31841</xdr:rowOff>
    </xdr:from>
    <xdr:to>
      <xdr:col>29</xdr:col>
      <xdr:colOff>127000</xdr:colOff>
      <xdr:row>15</xdr:row>
      <xdr:rowOff>105588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651216"/>
          <a:ext cx="647700" cy="73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31841</xdr:rowOff>
    </xdr:from>
    <xdr:to>
      <xdr:col>26</xdr:col>
      <xdr:colOff>50800</xdr:colOff>
      <xdr:row>15</xdr:row>
      <xdr:rowOff>63617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651216"/>
          <a:ext cx="698500" cy="3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63617</xdr:rowOff>
    </xdr:from>
    <xdr:to>
      <xdr:col>22</xdr:col>
      <xdr:colOff>114300</xdr:colOff>
      <xdr:row>15</xdr:row>
      <xdr:rowOff>116332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682992"/>
          <a:ext cx="698500" cy="52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96489</xdr:rowOff>
    </xdr:from>
    <xdr:to>
      <xdr:col>18</xdr:col>
      <xdr:colOff>177800</xdr:colOff>
      <xdr:row>15</xdr:row>
      <xdr:rowOff>116332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715864"/>
          <a:ext cx="698500" cy="19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54788</xdr:rowOff>
    </xdr:from>
    <xdr:to>
      <xdr:col>29</xdr:col>
      <xdr:colOff>177800</xdr:colOff>
      <xdr:row>15</xdr:row>
      <xdr:rowOff>156388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674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71315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1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152491</xdr:rowOff>
    </xdr:from>
    <xdr:to>
      <xdr:col>26</xdr:col>
      <xdr:colOff>101600</xdr:colOff>
      <xdr:row>15</xdr:row>
      <xdr:rowOff>82641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60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92818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69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12817</xdr:rowOff>
    </xdr:from>
    <xdr:to>
      <xdr:col>22</xdr:col>
      <xdr:colOff>165100</xdr:colOff>
      <xdr:row>15</xdr:row>
      <xdr:rowOff>114417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632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124594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40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65532</xdr:rowOff>
    </xdr:from>
    <xdr:to>
      <xdr:col>19</xdr:col>
      <xdr:colOff>38100</xdr:colOff>
      <xdr:row>15</xdr:row>
      <xdr:rowOff>167132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84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5859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45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45689</xdr:rowOff>
    </xdr:from>
    <xdr:to>
      <xdr:col>15</xdr:col>
      <xdr:colOff>101600</xdr:colOff>
      <xdr:row>15</xdr:row>
      <xdr:rowOff>147289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6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157466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3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116256</xdr:rowOff>
    </xdr:from>
    <xdr:to>
      <xdr:col>29</xdr:col>
      <xdr:colOff>127000</xdr:colOff>
      <xdr:row>35</xdr:row>
      <xdr:rowOff>172606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726606"/>
          <a:ext cx="647700" cy="5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101033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1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172606</xdr:rowOff>
    </xdr:from>
    <xdr:to>
      <xdr:col>26</xdr:col>
      <xdr:colOff>50800</xdr:colOff>
      <xdr:row>35</xdr:row>
      <xdr:rowOff>175616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782956"/>
          <a:ext cx="698500" cy="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175616</xdr:rowOff>
    </xdr:from>
    <xdr:to>
      <xdr:col>22</xdr:col>
      <xdr:colOff>114300</xdr:colOff>
      <xdr:row>35</xdr:row>
      <xdr:rowOff>225107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785966"/>
          <a:ext cx="698500" cy="49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219049</xdr:rowOff>
    </xdr:from>
    <xdr:to>
      <xdr:col>18</xdr:col>
      <xdr:colOff>177800</xdr:colOff>
      <xdr:row>35</xdr:row>
      <xdr:rowOff>225107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29399"/>
          <a:ext cx="698500" cy="6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65456</xdr:rowOff>
    </xdr:from>
    <xdr:to>
      <xdr:col>29</xdr:col>
      <xdr:colOff>177800</xdr:colOff>
      <xdr:row>35</xdr:row>
      <xdr:rowOff>167056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675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253433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52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121806</xdr:rowOff>
    </xdr:from>
    <xdr:to>
      <xdr:col>26</xdr:col>
      <xdr:colOff>101600</xdr:colOff>
      <xdr:row>35</xdr:row>
      <xdr:rowOff>223406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3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233583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50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124816</xdr:rowOff>
    </xdr:from>
    <xdr:to>
      <xdr:col>22</xdr:col>
      <xdr:colOff>165100</xdr:colOff>
      <xdr:row>35</xdr:row>
      <xdr:rowOff>226416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35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211193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2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174307</xdr:rowOff>
    </xdr:from>
    <xdr:to>
      <xdr:col>19</xdr:col>
      <xdr:colOff>38100</xdr:colOff>
      <xdr:row>35</xdr:row>
      <xdr:rowOff>275907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84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260684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7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168249</xdr:rowOff>
    </xdr:from>
    <xdr:to>
      <xdr:col>15</xdr:col>
      <xdr:colOff>101600</xdr:colOff>
      <xdr:row>35</xdr:row>
      <xdr:rowOff>269849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7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254626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6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353,235
344,415
109.13
133,592,397
125,854,141
7,675,261
69,162,366
96,523,995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14558</xdr:rowOff>
    </xdr:from>
    <xdr:to>
      <xdr:col>24</xdr:col>
      <xdr:colOff>63500</xdr:colOff>
      <xdr:row>36</xdr:row>
      <xdr:rowOff>39083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86758"/>
          <a:ext cx="838200" cy="2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14558</xdr:rowOff>
    </xdr:from>
    <xdr:to>
      <xdr:col>19</xdr:col>
      <xdr:colOff>177800</xdr:colOff>
      <xdr:row>37</xdr:row>
      <xdr:rowOff>47444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86758"/>
          <a:ext cx="889000" cy="20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47444</xdr:rowOff>
    </xdr:from>
    <xdr:to>
      <xdr:col>15</xdr:col>
      <xdr:colOff>50800</xdr:colOff>
      <xdr:row>37</xdr:row>
      <xdr:rowOff>84836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91094"/>
          <a:ext cx="8890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60278</xdr:rowOff>
    </xdr:from>
    <xdr:to>
      <xdr:col>10</xdr:col>
      <xdr:colOff>114300</xdr:colOff>
      <xdr:row>37</xdr:row>
      <xdr:rowOff>84836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03928"/>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159733</xdr:rowOff>
    </xdr:from>
    <xdr:to>
      <xdr:col>24</xdr:col>
      <xdr:colOff>114300</xdr:colOff>
      <xdr:row>36</xdr:row>
      <xdr:rowOff>89883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6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138160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135208</xdr:rowOff>
    </xdr:from>
    <xdr:to>
      <xdr:col>20</xdr:col>
      <xdr:colOff>38100</xdr:colOff>
      <xdr:row>36</xdr:row>
      <xdr:rowOff>65358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56485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2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168094</xdr:rowOff>
    </xdr:from>
    <xdr:to>
      <xdr:col>15</xdr:col>
      <xdr:colOff>101600</xdr:colOff>
      <xdr:row>37</xdr:row>
      <xdr:rowOff>98244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89371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34036</xdr:rowOff>
    </xdr:from>
    <xdr:to>
      <xdr:col>10</xdr:col>
      <xdr:colOff>165100</xdr:colOff>
      <xdr:row>37</xdr:row>
      <xdr:rowOff>135636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126763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9478</xdr:rowOff>
    </xdr:from>
    <xdr:to>
      <xdr:col>6</xdr:col>
      <xdr:colOff>38100</xdr:colOff>
      <xdr:row>37</xdr:row>
      <xdr:rowOff>111078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102205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4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53518</xdr:rowOff>
    </xdr:from>
    <xdr:to>
      <xdr:col>24</xdr:col>
      <xdr:colOff>63500</xdr:colOff>
      <xdr:row>57</xdr:row>
      <xdr:rowOff>65144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54718"/>
          <a:ext cx="838200" cy="18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53387</xdr:rowOff>
    </xdr:from>
    <xdr:to>
      <xdr:col>19</xdr:col>
      <xdr:colOff>177800</xdr:colOff>
      <xdr:row>57</xdr:row>
      <xdr:rowOff>65144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26037"/>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53387</xdr:rowOff>
    </xdr:from>
    <xdr:to>
      <xdr:col>15</xdr:col>
      <xdr:colOff>50800</xdr:colOff>
      <xdr:row>57</xdr:row>
      <xdr:rowOff>129511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26037"/>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129511</xdr:rowOff>
    </xdr:from>
    <xdr:to>
      <xdr:col>10</xdr:col>
      <xdr:colOff>114300</xdr:colOff>
      <xdr:row>57</xdr:row>
      <xdr:rowOff>158478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02161"/>
          <a:ext cx="889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2718</xdr:rowOff>
    </xdr:from>
    <xdr:to>
      <xdr:col>24</xdr:col>
      <xdr:colOff>114300</xdr:colOff>
      <xdr:row>56</xdr:row>
      <xdr:rowOff>104318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152595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14344</xdr:rowOff>
    </xdr:from>
    <xdr:to>
      <xdr:col>20</xdr:col>
      <xdr:colOff>38100</xdr:colOff>
      <xdr:row>57</xdr:row>
      <xdr:rowOff>115944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107071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2587</xdr:rowOff>
    </xdr:from>
    <xdr:to>
      <xdr:col>15</xdr:col>
      <xdr:colOff>101600</xdr:colOff>
      <xdr:row>57</xdr:row>
      <xdr:rowOff>104187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7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120714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55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78711</xdr:rowOff>
    </xdr:from>
    <xdr:to>
      <xdr:col>10</xdr:col>
      <xdr:colOff>165100</xdr:colOff>
      <xdr:row>58</xdr:row>
      <xdr:rowOff>8861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5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25388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62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107678</xdr:rowOff>
    </xdr:from>
    <xdr:to>
      <xdr:col>6</xdr:col>
      <xdr:colOff>38100</xdr:colOff>
      <xdr:row>58</xdr:row>
      <xdr:rowOff>37828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54355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5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7707</xdr:rowOff>
    </xdr:from>
    <xdr:to>
      <xdr:col>24</xdr:col>
      <xdr:colOff>63500</xdr:colOff>
      <xdr:row>78</xdr:row>
      <xdr:rowOff>8530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80807"/>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163520</xdr:rowOff>
    </xdr:from>
    <xdr:to>
      <xdr:col>19</xdr:col>
      <xdr:colOff>177800</xdr:colOff>
      <xdr:row>78</xdr:row>
      <xdr:rowOff>8530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65170"/>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156387</xdr:rowOff>
    </xdr:from>
    <xdr:to>
      <xdr:col>15</xdr:col>
      <xdr:colOff>50800</xdr:colOff>
      <xdr:row>77</xdr:row>
      <xdr:rowOff>163520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58037"/>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155611</xdr:rowOff>
    </xdr:from>
    <xdr:to>
      <xdr:col>10</xdr:col>
      <xdr:colOff>114300</xdr:colOff>
      <xdr:row>77</xdr:row>
      <xdr:rowOff>156387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57261"/>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128357</xdr:rowOff>
    </xdr:from>
    <xdr:to>
      <xdr:col>24</xdr:col>
      <xdr:colOff>114300</xdr:colOff>
      <xdr:row>78</xdr:row>
      <xdr:rowOff>58507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3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43284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4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129180</xdr:rowOff>
    </xdr:from>
    <xdr:to>
      <xdr:col>20</xdr:col>
      <xdr:colOff>38100</xdr:colOff>
      <xdr:row>78</xdr:row>
      <xdr:rowOff>59330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50457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2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112720</xdr:rowOff>
    </xdr:from>
    <xdr:to>
      <xdr:col>15</xdr:col>
      <xdr:colOff>101600</xdr:colOff>
      <xdr:row>78</xdr:row>
      <xdr:rowOff>42870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33997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0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105587</xdr:rowOff>
    </xdr:from>
    <xdr:to>
      <xdr:col>10</xdr:col>
      <xdr:colOff>165100</xdr:colOff>
      <xdr:row>78</xdr:row>
      <xdr:rowOff>35737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26864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9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104811</xdr:rowOff>
    </xdr:from>
    <xdr:to>
      <xdr:col>6</xdr:col>
      <xdr:colOff>38100</xdr:colOff>
      <xdr:row>78</xdr:row>
      <xdr:rowOff>34961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26088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9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7468</xdr:rowOff>
    </xdr:from>
    <xdr:to>
      <xdr:col>24</xdr:col>
      <xdr:colOff>63500</xdr:colOff>
      <xdr:row>98</xdr:row>
      <xdr:rowOff>134786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38118"/>
          <a:ext cx="838200" cy="2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134786</xdr:rowOff>
    </xdr:from>
    <xdr:to>
      <xdr:col>19</xdr:col>
      <xdr:colOff>177800</xdr:colOff>
      <xdr:row>99</xdr:row>
      <xdr:rowOff>35992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36886"/>
          <a:ext cx="889000" cy="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35992</xdr:rowOff>
    </xdr:from>
    <xdr:to>
      <xdr:col>15</xdr:col>
      <xdr:colOff>50800</xdr:colOff>
      <xdr:row>99</xdr:row>
      <xdr:rowOff>118808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09542"/>
          <a:ext cx="889000" cy="8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118808</xdr:rowOff>
    </xdr:from>
    <xdr:to>
      <xdr:col>10</xdr:col>
      <xdr:colOff>114300</xdr:colOff>
      <xdr:row>99</xdr:row>
      <xdr:rowOff>134277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92358"/>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128118</xdr:rowOff>
    </xdr:from>
    <xdr:to>
      <xdr:col>24</xdr:col>
      <xdr:colOff>114300</xdr:colOff>
      <xdr:row>97</xdr:row>
      <xdr:rowOff>58268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106545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6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83986</xdr:rowOff>
    </xdr:from>
    <xdr:to>
      <xdr:col>20</xdr:col>
      <xdr:colOff>38100</xdr:colOff>
      <xdr:row>99</xdr:row>
      <xdr:rowOff>14136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5263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156642</xdr:rowOff>
    </xdr:from>
    <xdr:to>
      <xdr:col>15</xdr:col>
      <xdr:colOff>101600</xdr:colOff>
      <xdr:row>99</xdr:row>
      <xdr:rowOff>86792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5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77919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5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68008</xdr:rowOff>
    </xdr:from>
    <xdr:to>
      <xdr:col>10</xdr:col>
      <xdr:colOff>165100</xdr:colOff>
      <xdr:row>99</xdr:row>
      <xdr:rowOff>169608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160735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3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83477</xdr:rowOff>
    </xdr:from>
    <xdr:to>
      <xdr:col>6</xdr:col>
      <xdr:colOff>38100</xdr:colOff>
      <xdr:row>100</xdr:row>
      <xdr:rowOff>13627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4754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4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5697</xdr:rowOff>
    </xdr:from>
    <xdr:to>
      <xdr:col>55</xdr:col>
      <xdr:colOff>0</xdr:colOff>
      <xdr:row>37</xdr:row>
      <xdr:rowOff>117711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20647"/>
          <a:ext cx="838200" cy="11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5697</xdr:rowOff>
    </xdr:from>
    <xdr:to>
      <xdr:col>50</xdr:col>
      <xdr:colOff>114300</xdr:colOff>
      <xdr:row>37</xdr:row>
      <xdr:rowOff>123317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20647"/>
          <a:ext cx="889000" cy="114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112899</xdr:rowOff>
    </xdr:from>
    <xdr:to>
      <xdr:col>45</xdr:col>
      <xdr:colOff>177800</xdr:colOff>
      <xdr:row>37</xdr:row>
      <xdr:rowOff>123317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56549"/>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112899</xdr:rowOff>
    </xdr:from>
    <xdr:to>
      <xdr:col>41</xdr:col>
      <xdr:colOff>50800</xdr:colOff>
      <xdr:row>37</xdr:row>
      <xdr:rowOff>114924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56549"/>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66911</xdr:rowOff>
    </xdr:from>
    <xdr:to>
      <xdr:col>55</xdr:col>
      <xdr:colOff>50800</xdr:colOff>
      <xdr:row>37</xdr:row>
      <xdr:rowOff>168511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1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153288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2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126347</xdr:rowOff>
    </xdr:from>
    <xdr:to>
      <xdr:col>50</xdr:col>
      <xdr:colOff>165100</xdr:colOff>
      <xdr:row>31</xdr:row>
      <xdr:rowOff>56497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6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47624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36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72517</xdr:rowOff>
    </xdr:from>
    <xdr:to>
      <xdr:col>46</xdr:col>
      <xdr:colOff>38100</xdr:colOff>
      <xdr:row>38</xdr:row>
      <xdr:rowOff>2667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165244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0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62099</xdr:rowOff>
    </xdr:from>
    <xdr:to>
      <xdr:col>41</xdr:col>
      <xdr:colOff>101600</xdr:colOff>
      <xdr:row>37</xdr:row>
      <xdr:rowOff>163699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0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8776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18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64124</xdr:rowOff>
    </xdr:from>
    <xdr:to>
      <xdr:col>36</xdr:col>
      <xdr:colOff>165100</xdr:colOff>
      <xdr:row>37</xdr:row>
      <xdr:rowOff>165724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10801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133071</xdr:rowOff>
    </xdr:from>
    <xdr:to>
      <xdr:col>55</xdr:col>
      <xdr:colOff>0</xdr:colOff>
      <xdr:row>58</xdr:row>
      <xdr:rowOff>168256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77171"/>
          <a:ext cx="8382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146863</xdr:rowOff>
    </xdr:from>
    <xdr:to>
      <xdr:col>50</xdr:col>
      <xdr:colOff>114300</xdr:colOff>
      <xdr:row>58</xdr:row>
      <xdr:rowOff>168256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090963"/>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8274</xdr:rowOff>
    </xdr:from>
    <xdr:to>
      <xdr:col>45</xdr:col>
      <xdr:colOff>177800</xdr:colOff>
      <xdr:row>58</xdr:row>
      <xdr:rowOff>146863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952374"/>
          <a:ext cx="889000" cy="13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3835</xdr:rowOff>
    </xdr:from>
    <xdr:to>
      <xdr:col>41</xdr:col>
      <xdr:colOff>50800</xdr:colOff>
      <xdr:row>58</xdr:row>
      <xdr:rowOff>8274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76485"/>
          <a:ext cx="889000" cy="17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82271</xdr:rowOff>
    </xdr:from>
    <xdr:to>
      <xdr:col>55</xdr:col>
      <xdr:colOff>50800</xdr:colOff>
      <xdr:row>59</xdr:row>
      <xdr:rowOff>12421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168648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94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117456</xdr:rowOff>
    </xdr:from>
    <xdr:to>
      <xdr:col>50</xdr:col>
      <xdr:colOff>165100</xdr:colOff>
      <xdr:row>59</xdr:row>
      <xdr:rowOff>47606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38733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5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96063</xdr:rowOff>
    </xdr:from>
    <xdr:to>
      <xdr:col>46</xdr:col>
      <xdr:colOff>38100</xdr:colOff>
      <xdr:row>59</xdr:row>
      <xdr:rowOff>26213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17340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128924</xdr:rowOff>
    </xdr:from>
    <xdr:to>
      <xdr:col>41</xdr:col>
      <xdr:colOff>101600</xdr:colOff>
      <xdr:row>58</xdr:row>
      <xdr:rowOff>59074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50201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124485</xdr:rowOff>
    </xdr:from>
    <xdr:to>
      <xdr:col>36</xdr:col>
      <xdr:colOff>165100</xdr:colOff>
      <xdr:row>57</xdr:row>
      <xdr:rowOff>54635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45762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41794</xdr:rowOff>
    </xdr:from>
    <xdr:to>
      <xdr:col>55</xdr:col>
      <xdr:colOff>0</xdr:colOff>
      <xdr:row>79</xdr:row>
      <xdr:rowOff>65405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14894"/>
          <a:ext cx="838200" cy="19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41794</xdr:rowOff>
    </xdr:from>
    <xdr:to>
      <xdr:col>50</xdr:col>
      <xdr:colOff>114300</xdr:colOff>
      <xdr:row>78</xdr:row>
      <xdr:rowOff>52570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14894"/>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62303</xdr:rowOff>
    </xdr:from>
    <xdr:to>
      <xdr:col>45</xdr:col>
      <xdr:colOff>177800</xdr:colOff>
      <xdr:row>78</xdr:row>
      <xdr:rowOff>52570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263953"/>
          <a:ext cx="889000" cy="16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19750</xdr:rowOff>
    </xdr:from>
    <xdr:to>
      <xdr:col>41</xdr:col>
      <xdr:colOff>50800</xdr:colOff>
      <xdr:row>77</xdr:row>
      <xdr:rowOff>62303</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2878500"/>
          <a:ext cx="889000" cy="38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14605</xdr:rowOff>
    </xdr:from>
    <xdr:to>
      <xdr:col>55</xdr:col>
      <xdr:colOff>50800</xdr:colOff>
      <xdr:row>79</xdr:row>
      <xdr:rowOff>116205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5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100982</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4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162444</xdr:rowOff>
    </xdr:from>
    <xdr:to>
      <xdr:col>50</xdr:col>
      <xdr:colOff>165100</xdr:colOff>
      <xdr:row>78</xdr:row>
      <xdr:rowOff>92594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6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83721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45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1770</xdr:rowOff>
    </xdr:from>
    <xdr:to>
      <xdr:col>46</xdr:col>
      <xdr:colOff>38100</xdr:colOff>
      <xdr:row>78</xdr:row>
      <xdr:rowOff>103370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7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94497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4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11503</xdr:rowOff>
    </xdr:from>
    <xdr:to>
      <xdr:col>41</xdr:col>
      <xdr:colOff>101600</xdr:colOff>
      <xdr:row>77</xdr:row>
      <xdr:rowOff>113103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2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129630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98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140400</xdr:rowOff>
    </xdr:from>
    <xdr:to>
      <xdr:col>36</xdr:col>
      <xdr:colOff>165100</xdr:colOff>
      <xdr:row>75</xdr:row>
      <xdr:rowOff>70550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8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87077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6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109220</xdr:rowOff>
    </xdr:from>
    <xdr:to>
      <xdr:col>55</xdr:col>
      <xdr:colOff>0</xdr:colOff>
      <xdr:row>98</xdr:row>
      <xdr:rowOff>28772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739870"/>
          <a:ext cx="838200" cy="9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2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28772</xdr:rowOff>
    </xdr:from>
    <xdr:to>
      <xdr:col>50</xdr:col>
      <xdr:colOff>114300</xdr:colOff>
      <xdr:row>98</xdr:row>
      <xdr:rowOff>64167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830872"/>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20371</xdr:rowOff>
    </xdr:from>
    <xdr:to>
      <xdr:col>45</xdr:col>
      <xdr:colOff>177800</xdr:colOff>
      <xdr:row>98</xdr:row>
      <xdr:rowOff>64167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822471"/>
          <a:ext cx="8890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20371</xdr:rowOff>
    </xdr:from>
    <xdr:to>
      <xdr:col>41</xdr:col>
      <xdr:colOff>50800</xdr:colOff>
      <xdr:row>98</xdr:row>
      <xdr:rowOff>67500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822471"/>
          <a:ext cx="8890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58420</xdr:rowOff>
    </xdr:from>
    <xdr:to>
      <xdr:col>55</xdr:col>
      <xdr:colOff>50800</xdr:colOff>
      <xdr:row>97</xdr:row>
      <xdr:rowOff>160020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36847</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66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149422</xdr:rowOff>
    </xdr:from>
    <xdr:to>
      <xdr:col>50</xdr:col>
      <xdr:colOff>165100</xdr:colOff>
      <xdr:row>98</xdr:row>
      <xdr:rowOff>79572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7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70699</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404428" y="168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13367</xdr:rowOff>
    </xdr:from>
    <xdr:to>
      <xdr:col>46</xdr:col>
      <xdr:colOff>38100</xdr:colOff>
      <xdr:row>98</xdr:row>
      <xdr:rowOff>114967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1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106094</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515428" y="1690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141021</xdr:rowOff>
    </xdr:from>
    <xdr:to>
      <xdr:col>41</xdr:col>
      <xdr:colOff>101600</xdr:colOff>
      <xdr:row>98</xdr:row>
      <xdr:rowOff>71171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62298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8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16700</xdr:rowOff>
    </xdr:from>
    <xdr:to>
      <xdr:col>36</xdr:col>
      <xdr:colOff>165100</xdr:colOff>
      <xdr:row>98</xdr:row>
      <xdr:rowOff>118300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8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109427</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37428" y="169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128773</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43873"/>
          <a:ext cx="8382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128773</xdr:rowOff>
    </xdr:from>
    <xdr:to>
      <xdr:col>81</xdr:col>
      <xdr:colOff>50800</xdr:colOff>
      <xdr:row>38</xdr:row>
      <xdr:rowOff>132659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4387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103764</xdr:rowOff>
    </xdr:from>
    <xdr:to>
      <xdr:col>76</xdr:col>
      <xdr:colOff>114300</xdr:colOff>
      <xdr:row>38</xdr:row>
      <xdr:rowOff>132659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18864"/>
          <a:ext cx="889000" cy="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103764</xdr:rowOff>
    </xdr:from>
    <xdr:to>
      <xdr:col>71</xdr:col>
      <xdr:colOff>177800</xdr:colOff>
      <xdr:row>38</xdr:row>
      <xdr:rowOff>121915</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18864"/>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77973</xdr:rowOff>
    </xdr:from>
    <xdr:to>
      <xdr:col>81</xdr:col>
      <xdr:colOff>101600</xdr:colOff>
      <xdr:row>39</xdr:row>
      <xdr:rowOff>8123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5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170700</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2017" y="668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81859</xdr:rowOff>
    </xdr:from>
    <xdr:to>
      <xdr:col>76</xdr:col>
      <xdr:colOff>165100</xdr:colOff>
      <xdr:row>39</xdr:row>
      <xdr:rowOff>12009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59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3136</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68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52964</xdr:rowOff>
    </xdr:from>
    <xdr:to>
      <xdr:col>72</xdr:col>
      <xdr:colOff>38100</xdr:colOff>
      <xdr:row>38</xdr:row>
      <xdr:rowOff>154564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145691</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660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71115</xdr:rowOff>
    </xdr:from>
    <xdr:to>
      <xdr:col>67</xdr:col>
      <xdr:colOff>101600</xdr:colOff>
      <xdr:row>39</xdr:row>
      <xdr:rowOff>1265</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5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163842</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25017" y="6678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43059</xdr:rowOff>
    </xdr:from>
    <xdr:to>
      <xdr:col>85</xdr:col>
      <xdr:colOff>127000</xdr:colOff>
      <xdr:row>76</xdr:row>
      <xdr:rowOff>81407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3073259"/>
          <a:ext cx="8382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81407</xdr:rowOff>
    </xdr:from>
    <xdr:to>
      <xdr:col>81</xdr:col>
      <xdr:colOff>50800</xdr:colOff>
      <xdr:row>76</xdr:row>
      <xdr:rowOff>95638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3111607"/>
          <a:ext cx="8890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95638</xdr:rowOff>
    </xdr:from>
    <xdr:to>
      <xdr:col>76</xdr:col>
      <xdr:colOff>114300</xdr:colOff>
      <xdr:row>76</xdr:row>
      <xdr:rowOff>127012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125838"/>
          <a:ext cx="889000" cy="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127012</xdr:rowOff>
    </xdr:from>
    <xdr:to>
      <xdr:col>71</xdr:col>
      <xdr:colOff>177800</xdr:colOff>
      <xdr:row>76</xdr:row>
      <xdr:rowOff>132214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157212"/>
          <a:ext cx="889000" cy="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163709</xdr:rowOff>
    </xdr:from>
    <xdr:to>
      <xdr:col>85</xdr:col>
      <xdr:colOff>177800</xdr:colOff>
      <xdr:row>76</xdr:row>
      <xdr:rowOff>93859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142136</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30607</xdr:rowOff>
    </xdr:from>
    <xdr:to>
      <xdr:col>81</xdr:col>
      <xdr:colOff>101600</xdr:colOff>
      <xdr:row>76</xdr:row>
      <xdr:rowOff>132207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123334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5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44838</xdr:rowOff>
    </xdr:from>
    <xdr:to>
      <xdr:col>76</xdr:col>
      <xdr:colOff>165100</xdr:colOff>
      <xdr:row>76</xdr:row>
      <xdr:rowOff>146438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137565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1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76212</xdr:rowOff>
    </xdr:from>
    <xdr:to>
      <xdr:col>72</xdr:col>
      <xdr:colOff>38100</xdr:colOff>
      <xdr:row>77</xdr:row>
      <xdr:rowOff>6362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1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168939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19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81414</xdr:rowOff>
    </xdr:from>
    <xdr:to>
      <xdr:col>67</xdr:col>
      <xdr:colOff>101600</xdr:colOff>
      <xdr:row>77</xdr:row>
      <xdr:rowOff>11564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1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2691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2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112458</xdr:rowOff>
    </xdr:from>
    <xdr:to>
      <xdr:col>85</xdr:col>
      <xdr:colOff>127000</xdr:colOff>
      <xdr:row>98</xdr:row>
      <xdr:rowOff>167132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914558"/>
          <a:ext cx="8382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167132</xdr:rowOff>
    </xdr:from>
    <xdr:to>
      <xdr:col>81</xdr:col>
      <xdr:colOff>50800</xdr:colOff>
      <xdr:row>99</xdr:row>
      <xdr:rowOff>26505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969232"/>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156274</xdr:rowOff>
    </xdr:from>
    <xdr:to>
      <xdr:col>76</xdr:col>
      <xdr:colOff>114300</xdr:colOff>
      <xdr:row>99</xdr:row>
      <xdr:rowOff>26505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958374"/>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156274</xdr:rowOff>
    </xdr:from>
    <xdr:to>
      <xdr:col>71</xdr:col>
      <xdr:colOff>177800</xdr:colOff>
      <xdr:row>99</xdr:row>
      <xdr:rowOff>3417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958374"/>
          <a:ext cx="8890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61658</xdr:rowOff>
    </xdr:from>
    <xdr:to>
      <xdr:col>85</xdr:col>
      <xdr:colOff>177800</xdr:colOff>
      <xdr:row>98</xdr:row>
      <xdr:rowOff>163258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86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148035</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116332</xdr:rowOff>
    </xdr:from>
    <xdr:to>
      <xdr:col>81</xdr:col>
      <xdr:colOff>101600</xdr:colOff>
      <xdr:row>99</xdr:row>
      <xdr:rowOff>46482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91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37609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701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147155</xdr:rowOff>
    </xdr:from>
    <xdr:to>
      <xdr:col>76</xdr:col>
      <xdr:colOff>165100</xdr:colOff>
      <xdr:row>99</xdr:row>
      <xdr:rowOff>77305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9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68432</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403017" y="17041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105474</xdr:rowOff>
    </xdr:from>
    <xdr:to>
      <xdr:col>72</xdr:col>
      <xdr:colOff>38100</xdr:colOff>
      <xdr:row>99</xdr:row>
      <xdr:rowOff>35624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26751</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70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124067</xdr:rowOff>
    </xdr:from>
    <xdr:to>
      <xdr:col>67</xdr:col>
      <xdr:colOff>101600</xdr:colOff>
      <xdr:row>99</xdr:row>
      <xdr:rowOff>54217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2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45344</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701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36487</xdr:rowOff>
    </xdr:from>
    <xdr:to>
      <xdr:col>116</xdr:col>
      <xdr:colOff>63500</xdr:colOff>
      <xdr:row>59</xdr:row>
      <xdr:rowOff>38316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5203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33210</xdr:rowOff>
    </xdr:from>
    <xdr:to>
      <xdr:col>111</xdr:col>
      <xdr:colOff>177800</xdr:colOff>
      <xdr:row>59</xdr:row>
      <xdr:rowOff>36487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48760"/>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1492</xdr:rowOff>
    </xdr:from>
    <xdr:to>
      <xdr:col>107</xdr:col>
      <xdr:colOff>50800</xdr:colOff>
      <xdr:row>59</xdr:row>
      <xdr:rowOff>33210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17042"/>
          <a:ext cx="889000" cy="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171038</xdr:rowOff>
    </xdr:from>
    <xdr:to>
      <xdr:col>102</xdr:col>
      <xdr:colOff>114300</xdr:colOff>
      <xdr:row>59</xdr:row>
      <xdr:rowOff>1492</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15138"/>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158966</xdr:rowOff>
    </xdr:from>
    <xdr:to>
      <xdr:col>116</xdr:col>
      <xdr:colOff>114300</xdr:colOff>
      <xdr:row>59</xdr:row>
      <xdr:rowOff>89116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73893</xdr:rowOff>
    </xdr:from>
    <xdr:ext cx="378565"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1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157137</xdr:rowOff>
    </xdr:from>
    <xdr:to>
      <xdr:col>112</xdr:col>
      <xdr:colOff>38100</xdr:colOff>
      <xdr:row>59</xdr:row>
      <xdr:rowOff>87287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1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78414</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4017" y="1019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153860</xdr:rowOff>
    </xdr:from>
    <xdr:to>
      <xdr:col>107</xdr:col>
      <xdr:colOff>101600</xdr:colOff>
      <xdr:row>59</xdr:row>
      <xdr:rowOff>84010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75137</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245017" y="10190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122142</xdr:rowOff>
    </xdr:from>
    <xdr:to>
      <xdr:col>102</xdr:col>
      <xdr:colOff>165100</xdr:colOff>
      <xdr:row>59</xdr:row>
      <xdr:rowOff>52292</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43419</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5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120238</xdr:rowOff>
    </xdr:from>
    <xdr:to>
      <xdr:col>98</xdr:col>
      <xdr:colOff>38100</xdr:colOff>
      <xdr:row>59</xdr:row>
      <xdr:rowOff>50388</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41515</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5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168884</xdr:rowOff>
    </xdr:from>
    <xdr:to>
      <xdr:col>116</xdr:col>
      <xdr:colOff>63500</xdr:colOff>
      <xdr:row>77</xdr:row>
      <xdr:rowOff>100991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199084"/>
          <a:ext cx="838200" cy="10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100991</xdr:rowOff>
    </xdr:from>
    <xdr:to>
      <xdr:col>111</xdr:col>
      <xdr:colOff>177800</xdr:colOff>
      <xdr:row>77</xdr:row>
      <xdr:rowOff>109601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302641"/>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65557</xdr:rowOff>
    </xdr:from>
    <xdr:to>
      <xdr:col>107</xdr:col>
      <xdr:colOff>50800</xdr:colOff>
      <xdr:row>77</xdr:row>
      <xdr:rowOff>109601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9545300" y="13267207"/>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65557</xdr:rowOff>
    </xdr:from>
    <xdr:to>
      <xdr:col>102</xdr:col>
      <xdr:colOff>114300</xdr:colOff>
      <xdr:row>78</xdr:row>
      <xdr:rowOff>120002</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3267207"/>
          <a:ext cx="889000" cy="22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118084</xdr:rowOff>
    </xdr:from>
    <xdr:to>
      <xdr:col>116</xdr:col>
      <xdr:colOff>114300</xdr:colOff>
      <xdr:row>77</xdr:row>
      <xdr:rowOff>48234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31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96511</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312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50191</xdr:rowOff>
    </xdr:from>
    <xdr:to>
      <xdr:col>112</xdr:col>
      <xdr:colOff>38100</xdr:colOff>
      <xdr:row>77</xdr:row>
      <xdr:rowOff>151791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25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142918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3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58801</xdr:rowOff>
    </xdr:from>
    <xdr:to>
      <xdr:col>107</xdr:col>
      <xdr:colOff>101600</xdr:colOff>
      <xdr:row>77</xdr:row>
      <xdr:rowOff>160401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151528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3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14757</xdr:rowOff>
    </xdr:from>
    <xdr:to>
      <xdr:col>102</xdr:col>
      <xdr:colOff>165100</xdr:colOff>
      <xdr:row>77</xdr:row>
      <xdr:rowOff>116357</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21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107484</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3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69202</xdr:rowOff>
    </xdr:from>
    <xdr:to>
      <xdr:col>98</xdr:col>
      <xdr:colOff>38100</xdr:colOff>
      <xdr:row>78</xdr:row>
      <xdr:rowOff>170802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4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161929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5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主な構成項目である人件費については、住民１人当たり</a:t>
          </a:r>
          <a:r>
            <a:rPr kumimoji="1" lang="en-US" altLang="ja-JP" sz="1100" b="0" i="0" baseline="0">
              <a:solidFill>
                <a:schemeClr val="dk1"/>
              </a:solidFill>
              <a:effectLst/>
              <a:latin typeface="+mn-lt"/>
              <a:ea typeface="+mn-ea"/>
              <a:cs typeface="+mn-cs"/>
            </a:rPr>
            <a:t>57,581</a:t>
          </a:r>
          <a:r>
            <a:rPr kumimoji="1" lang="ja-JP" altLang="ja-JP" sz="1100" b="0" i="0" baseline="0">
              <a:solidFill>
                <a:schemeClr val="dk1"/>
              </a:solidFill>
              <a:effectLst/>
              <a:latin typeface="+mn-lt"/>
              <a:ea typeface="+mn-ea"/>
              <a:cs typeface="+mn-cs"/>
            </a:rPr>
            <a:t>円であり、前年度比で</a:t>
          </a:r>
          <a:r>
            <a:rPr kumimoji="1" lang="en-US" altLang="ja-JP" sz="1100" b="0" i="0" baseline="0">
              <a:solidFill>
                <a:schemeClr val="dk1"/>
              </a:solidFill>
              <a:effectLst/>
              <a:latin typeface="+mn-lt"/>
              <a:ea typeface="+mn-ea"/>
              <a:cs typeface="+mn-cs"/>
            </a:rPr>
            <a:t>751</a:t>
          </a:r>
          <a:r>
            <a:rPr kumimoji="1" lang="ja-JP" altLang="ja-JP" sz="1100" b="0" i="0" baseline="0">
              <a:solidFill>
                <a:schemeClr val="dk1"/>
              </a:solidFill>
              <a:effectLst/>
              <a:latin typeface="+mn-lt"/>
              <a:ea typeface="+mn-ea"/>
              <a:cs typeface="+mn-cs"/>
            </a:rPr>
            <a:t>円の減となっているが、今後も、行政サービスの提供方法の見直しに応じた職員数の縮減に努め、抑制を図る。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扶助費については、住民１人当たり</a:t>
          </a:r>
          <a:r>
            <a:rPr kumimoji="1" lang="en-US" altLang="ja-JP" sz="1100" b="0" i="0" baseline="0">
              <a:solidFill>
                <a:schemeClr val="dk1"/>
              </a:solidFill>
              <a:effectLst/>
              <a:latin typeface="+mn-lt"/>
              <a:ea typeface="+mn-ea"/>
              <a:cs typeface="+mn-cs"/>
            </a:rPr>
            <a:t>119,912</a:t>
          </a:r>
          <a:r>
            <a:rPr kumimoji="1" lang="ja-JP" altLang="ja-JP" sz="1100" b="0" i="0" baseline="0">
              <a:solidFill>
                <a:schemeClr val="dk1"/>
              </a:solidFill>
              <a:effectLst/>
              <a:latin typeface="+mn-lt"/>
              <a:ea typeface="+mn-ea"/>
              <a:cs typeface="+mn-cs"/>
            </a:rPr>
            <a:t>円となっており、引き続き増加傾向にあることから、市単独事業や国や県の水準を上回って実施している事業について、見直しを行っていく必要がある。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普通建設事業費については、住民１人当たり</a:t>
          </a:r>
          <a:r>
            <a:rPr kumimoji="1" lang="en-US" altLang="ja-JP" sz="1100" b="0" i="0" baseline="0">
              <a:solidFill>
                <a:schemeClr val="dk1"/>
              </a:solidFill>
              <a:effectLst/>
              <a:latin typeface="+mn-lt"/>
              <a:ea typeface="+mn-ea"/>
              <a:cs typeface="+mn-cs"/>
            </a:rPr>
            <a:t>24,348</a:t>
          </a:r>
          <a:r>
            <a:rPr kumimoji="1" lang="ja-JP" altLang="ja-JP" sz="1100" b="0" i="0" baseline="0">
              <a:solidFill>
                <a:schemeClr val="dk1"/>
              </a:solidFill>
              <a:effectLst/>
              <a:latin typeface="+mn-lt"/>
              <a:ea typeface="+mn-ea"/>
              <a:cs typeface="+mn-cs"/>
            </a:rPr>
            <a:t>円となっており、近年、減少傾向が続いていた中にあって増加に転じた。その主な要因としては、街区公園等整備、小・中学校体育館空調設備等整備の増等によるものである。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埼玉県川越市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353,235
344,415
109.13
133,592,397
125,854,141
7,675,261
69,162,366
96,523,995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3302</xdr:rowOff>
    </xdr:from>
    <xdr:to>
      <xdr:col>24</xdr:col>
      <xdr:colOff>63500</xdr:colOff>
      <xdr:row>36</xdr:row>
      <xdr:rowOff>5588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7550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125984</xdr:rowOff>
    </xdr:from>
    <xdr:to>
      <xdr:col>19</xdr:col>
      <xdr:colOff>177800</xdr:colOff>
      <xdr:row>36</xdr:row>
      <xdr:rowOff>5588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26734"/>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125984</xdr:rowOff>
    </xdr:from>
    <xdr:to>
      <xdr:col>15</xdr:col>
      <xdr:colOff>50800</xdr:colOff>
      <xdr:row>35</xdr:row>
      <xdr:rowOff>135128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267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84836</xdr:rowOff>
    </xdr:from>
    <xdr:to>
      <xdr:col>10</xdr:col>
      <xdr:colOff>114300</xdr:colOff>
      <xdr:row>35</xdr:row>
      <xdr:rowOff>135128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8558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123952</xdr:rowOff>
    </xdr:from>
    <xdr:to>
      <xdr:col>24</xdr:col>
      <xdr:colOff>114300</xdr:colOff>
      <xdr:row>36</xdr:row>
      <xdr:rowOff>54102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102379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0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126238</xdr:rowOff>
    </xdr:from>
    <xdr:to>
      <xdr:col>20</xdr:col>
      <xdr:colOff>38100</xdr:colOff>
      <xdr:row>36</xdr:row>
      <xdr:rowOff>56388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47515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75184</xdr:rowOff>
    </xdr:from>
    <xdr:to>
      <xdr:col>15</xdr:col>
      <xdr:colOff>101600</xdr:colOff>
      <xdr:row>36</xdr:row>
      <xdr:rowOff>5334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167911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6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84328</xdr:rowOff>
    </xdr:from>
    <xdr:to>
      <xdr:col>10</xdr:col>
      <xdr:colOff>165100</xdr:colOff>
      <xdr:row>36</xdr:row>
      <xdr:rowOff>14478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5605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34036</xdr:rowOff>
    </xdr:from>
    <xdr:to>
      <xdr:col>6</xdr:col>
      <xdr:colOff>38100</xdr:colOff>
      <xdr:row>35</xdr:row>
      <xdr:rowOff>135636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126763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52636</xdr:rowOff>
    </xdr:from>
    <xdr:to>
      <xdr:col>24</xdr:col>
      <xdr:colOff>63500</xdr:colOff>
      <xdr:row>57</xdr:row>
      <xdr:rowOff>129653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796586"/>
          <a:ext cx="838200" cy="110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96080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25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52636</xdr:rowOff>
    </xdr:from>
    <xdr:to>
      <xdr:col>19</xdr:col>
      <xdr:colOff>177800</xdr:colOff>
      <xdr:row>57</xdr:row>
      <xdr:rowOff>131546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796586"/>
          <a:ext cx="889000" cy="110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131546</xdr:rowOff>
    </xdr:from>
    <xdr:to>
      <xdr:col>15</xdr:col>
      <xdr:colOff>50800</xdr:colOff>
      <xdr:row>57</xdr:row>
      <xdr:rowOff>136565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04196"/>
          <a:ext cx="8890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136565</xdr:rowOff>
    </xdr:from>
    <xdr:to>
      <xdr:col>10</xdr:col>
      <xdr:colOff>114300</xdr:colOff>
      <xdr:row>57</xdr:row>
      <xdr:rowOff>141670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0921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78853</xdr:rowOff>
    </xdr:from>
    <xdr:to>
      <xdr:col>24</xdr:col>
      <xdr:colOff>114300</xdr:colOff>
      <xdr:row>58</xdr:row>
      <xdr:rowOff>9003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165230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1836</xdr:rowOff>
    </xdr:from>
    <xdr:to>
      <xdr:col>20</xdr:col>
      <xdr:colOff>38100</xdr:colOff>
      <xdr:row>51</xdr:row>
      <xdr:rowOff>103436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7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94563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83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80746</xdr:rowOff>
    </xdr:from>
    <xdr:to>
      <xdr:col>15</xdr:col>
      <xdr:colOff>101600</xdr:colOff>
      <xdr:row>58</xdr:row>
      <xdr:rowOff>10896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2023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4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85765</xdr:rowOff>
    </xdr:from>
    <xdr:to>
      <xdr:col>10</xdr:col>
      <xdr:colOff>165100</xdr:colOff>
      <xdr:row>58</xdr:row>
      <xdr:rowOff>15915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5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90870</xdr:rowOff>
    </xdr:from>
    <xdr:to>
      <xdr:col>6</xdr:col>
      <xdr:colOff>38100</xdr:colOff>
      <xdr:row>58</xdr:row>
      <xdr:rowOff>21020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6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12147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33279</xdr:rowOff>
    </xdr:from>
    <xdr:to>
      <xdr:col>24</xdr:col>
      <xdr:colOff>62865</xdr:colOff>
      <xdr:row>77</xdr:row>
      <xdr:rowOff>11813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06229"/>
          <a:ext cx="1270" cy="1007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2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11813</xdr:rowOff>
    </xdr:from>
    <xdr:to>
      <xdr:col>24</xdr:col>
      <xdr:colOff>152400</xdr:colOff>
      <xdr:row>77</xdr:row>
      <xdr:rowOff>11813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2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151406</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8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33279</xdr:rowOff>
    </xdr:from>
    <xdr:to>
      <xdr:col>24</xdr:col>
      <xdr:colOff>152400</xdr:colOff>
      <xdr:row>71</xdr:row>
      <xdr:rowOff>33279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9528</xdr:rowOff>
    </xdr:from>
    <xdr:to>
      <xdr:col>24</xdr:col>
      <xdr:colOff>63500</xdr:colOff>
      <xdr:row>77</xdr:row>
      <xdr:rowOff>48078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39728"/>
          <a:ext cx="838200" cy="21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108417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24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85540</xdr:rowOff>
    </xdr:from>
    <xdr:to>
      <xdr:col>24</xdr:col>
      <xdr:colOff>114300</xdr:colOff>
      <xdr:row>75</xdr:row>
      <xdr:rowOff>15690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48078</xdr:rowOff>
    </xdr:from>
    <xdr:to>
      <xdr:col>19</xdr:col>
      <xdr:colOff>177800</xdr:colOff>
      <xdr:row>77</xdr:row>
      <xdr:rowOff>75950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49728"/>
          <a:ext cx="889000" cy="2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109139</xdr:rowOff>
    </xdr:from>
    <xdr:to>
      <xdr:col>20</xdr:col>
      <xdr:colOff>38100</xdr:colOff>
      <xdr:row>76</xdr:row>
      <xdr:rowOff>39289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55816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4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75950</xdr:rowOff>
    </xdr:from>
    <xdr:to>
      <xdr:col>15</xdr:col>
      <xdr:colOff>50800</xdr:colOff>
      <xdr:row>77</xdr:row>
      <xdr:rowOff>92661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77600"/>
          <a:ext cx="8890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156634</xdr:rowOff>
    </xdr:from>
    <xdr:to>
      <xdr:col>15</xdr:col>
      <xdr:colOff>101600</xdr:colOff>
      <xdr:row>76</xdr:row>
      <xdr:rowOff>86784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1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103311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92661</xdr:rowOff>
    </xdr:from>
    <xdr:to>
      <xdr:col>10</xdr:col>
      <xdr:colOff>114300</xdr:colOff>
      <xdr:row>77</xdr:row>
      <xdr:rowOff>156594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94311"/>
          <a:ext cx="889000" cy="6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25479</xdr:rowOff>
    </xdr:from>
    <xdr:to>
      <xdr:col>10</xdr:col>
      <xdr:colOff>165100</xdr:colOff>
      <xdr:row>76</xdr:row>
      <xdr:rowOff>127079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143606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0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31917</xdr:rowOff>
    </xdr:from>
    <xdr:to>
      <xdr:col>6</xdr:col>
      <xdr:colOff>38100</xdr:colOff>
      <xdr:row>76</xdr:row>
      <xdr:rowOff>133517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6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150044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130177</xdr:rowOff>
    </xdr:from>
    <xdr:to>
      <xdr:col>24</xdr:col>
      <xdr:colOff>114300</xdr:colOff>
      <xdr:row>76</xdr:row>
      <xdr:rowOff>60328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889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108604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6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168728</xdr:rowOff>
    </xdr:from>
    <xdr:to>
      <xdr:col>20</xdr:col>
      <xdr:colOff>38100</xdr:colOff>
      <xdr:row>77</xdr:row>
      <xdr:rowOff>98878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9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90005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91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25150</xdr:rowOff>
    </xdr:from>
    <xdr:to>
      <xdr:col>15</xdr:col>
      <xdr:colOff>101600</xdr:colOff>
      <xdr:row>77</xdr:row>
      <xdr:rowOff>126750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117877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1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41861</xdr:rowOff>
    </xdr:from>
    <xdr:to>
      <xdr:col>10</xdr:col>
      <xdr:colOff>165100</xdr:colOff>
      <xdr:row>77</xdr:row>
      <xdr:rowOff>143461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134588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3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105794</xdr:rowOff>
    </xdr:from>
    <xdr:to>
      <xdr:col>6</xdr:col>
      <xdr:colOff>38100</xdr:colOff>
      <xdr:row>78</xdr:row>
      <xdr:rowOff>35944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27071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0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160982</xdr:rowOff>
    </xdr:from>
    <xdr:to>
      <xdr:col>24</xdr:col>
      <xdr:colOff>63500</xdr:colOff>
      <xdr:row>97</xdr:row>
      <xdr:rowOff>68720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48732"/>
          <a:ext cx="838200" cy="25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68720</xdr:rowOff>
    </xdr:from>
    <xdr:to>
      <xdr:col>19</xdr:col>
      <xdr:colOff>177800</xdr:colOff>
      <xdr:row>98</xdr:row>
      <xdr:rowOff>23983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99370"/>
          <a:ext cx="889000" cy="1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153302</xdr:rowOff>
    </xdr:from>
    <xdr:to>
      <xdr:col>15</xdr:col>
      <xdr:colOff>50800</xdr:colOff>
      <xdr:row>98</xdr:row>
      <xdr:rowOff>23983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783952"/>
          <a:ext cx="8890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153302</xdr:rowOff>
    </xdr:from>
    <xdr:to>
      <xdr:col>10</xdr:col>
      <xdr:colOff>114300</xdr:colOff>
      <xdr:row>98</xdr:row>
      <xdr:rowOff>15776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83952"/>
          <a:ext cx="889000" cy="3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110182</xdr:rowOff>
    </xdr:from>
    <xdr:to>
      <xdr:col>24</xdr:col>
      <xdr:colOff>114300</xdr:colOff>
      <xdr:row>96</xdr:row>
      <xdr:rowOff>40332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88609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17920</xdr:rowOff>
    </xdr:from>
    <xdr:to>
      <xdr:col>20</xdr:col>
      <xdr:colOff>38100</xdr:colOff>
      <xdr:row>97</xdr:row>
      <xdr:rowOff>119520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110647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4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144633</xdr:rowOff>
    </xdr:from>
    <xdr:to>
      <xdr:col>15</xdr:col>
      <xdr:colOff>101600</xdr:colOff>
      <xdr:row>98</xdr:row>
      <xdr:rowOff>74783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65910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102502</xdr:rowOff>
    </xdr:from>
    <xdr:to>
      <xdr:col>10</xdr:col>
      <xdr:colOff>165100</xdr:colOff>
      <xdr:row>98</xdr:row>
      <xdr:rowOff>32652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23779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136426</xdr:rowOff>
    </xdr:from>
    <xdr:to>
      <xdr:col>6</xdr:col>
      <xdr:colOff>38100</xdr:colOff>
      <xdr:row>98</xdr:row>
      <xdr:rowOff>66576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57703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5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108610</xdr:rowOff>
    </xdr:from>
    <xdr:to>
      <xdr:col>55</xdr:col>
      <xdr:colOff>0</xdr:colOff>
      <xdr:row>37</xdr:row>
      <xdr:rowOff>112268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452260"/>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103581</xdr:rowOff>
    </xdr:from>
    <xdr:to>
      <xdr:col>50</xdr:col>
      <xdr:colOff>114300</xdr:colOff>
      <xdr:row>37</xdr:row>
      <xdr:rowOff>108610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44723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93980</xdr:rowOff>
    </xdr:from>
    <xdr:to>
      <xdr:col>45</xdr:col>
      <xdr:colOff>177800</xdr:colOff>
      <xdr:row>37</xdr:row>
      <xdr:rowOff>103581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43763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11684</xdr:rowOff>
    </xdr:from>
    <xdr:to>
      <xdr:col>41</xdr:col>
      <xdr:colOff>50800</xdr:colOff>
      <xdr:row>37</xdr:row>
      <xdr:rowOff>93980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35533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61468</xdr:rowOff>
    </xdr:from>
    <xdr:to>
      <xdr:col>55</xdr:col>
      <xdr:colOff>50800</xdr:colOff>
      <xdr:row>37</xdr:row>
      <xdr:rowOff>163068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39895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8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57810</xdr:rowOff>
    </xdr:from>
    <xdr:to>
      <xdr:col>50</xdr:col>
      <xdr:colOff>165100</xdr:colOff>
      <xdr:row>37</xdr:row>
      <xdr:rowOff>159410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150537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49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52781</xdr:rowOff>
    </xdr:from>
    <xdr:to>
      <xdr:col>46</xdr:col>
      <xdr:colOff>38100</xdr:colOff>
      <xdr:row>37</xdr:row>
      <xdr:rowOff>154381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145508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48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43180</xdr:rowOff>
    </xdr:from>
    <xdr:to>
      <xdr:col>41</xdr:col>
      <xdr:colOff>101600</xdr:colOff>
      <xdr:row>37</xdr:row>
      <xdr:rowOff>144780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135907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132334</xdr:rowOff>
    </xdr:from>
    <xdr:to>
      <xdr:col>36</xdr:col>
      <xdr:colOff>165100</xdr:colOff>
      <xdr:row>37</xdr:row>
      <xdr:rowOff>62484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53611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170732</xdr:rowOff>
    </xdr:from>
    <xdr:to>
      <xdr:col>55</xdr:col>
      <xdr:colOff>0</xdr:colOff>
      <xdr:row>57</xdr:row>
      <xdr:rowOff>98437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9639300" y="9771932"/>
          <a:ext cx="838200" cy="9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75749</xdr:rowOff>
    </xdr:from>
    <xdr:to>
      <xdr:col>50</xdr:col>
      <xdr:colOff>114300</xdr:colOff>
      <xdr:row>57</xdr:row>
      <xdr:rowOff>98437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9848399"/>
          <a:ext cx="889000" cy="2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75749</xdr:rowOff>
    </xdr:from>
    <xdr:to>
      <xdr:col>45</xdr:col>
      <xdr:colOff>177800</xdr:colOff>
      <xdr:row>57</xdr:row>
      <xdr:rowOff>100209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848399"/>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100209</xdr:rowOff>
    </xdr:from>
    <xdr:to>
      <xdr:col>41</xdr:col>
      <xdr:colOff>50800</xdr:colOff>
      <xdr:row>57</xdr:row>
      <xdr:rowOff>107011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872859"/>
          <a:ext cx="889000" cy="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119932</xdr:rowOff>
    </xdr:from>
    <xdr:to>
      <xdr:col>55</xdr:col>
      <xdr:colOff>50800</xdr:colOff>
      <xdr:row>57</xdr:row>
      <xdr:rowOff>50082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7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98359</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69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47637</xdr:rowOff>
    </xdr:from>
    <xdr:to>
      <xdr:col>50</xdr:col>
      <xdr:colOff>165100</xdr:colOff>
      <xdr:row>57</xdr:row>
      <xdr:rowOff>149237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140364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9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24949</xdr:rowOff>
    </xdr:from>
    <xdr:to>
      <xdr:col>46</xdr:col>
      <xdr:colOff>38100</xdr:colOff>
      <xdr:row>57</xdr:row>
      <xdr:rowOff>126549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7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117676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89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49409</xdr:rowOff>
    </xdr:from>
    <xdr:to>
      <xdr:col>41</xdr:col>
      <xdr:colOff>101600</xdr:colOff>
      <xdr:row>57</xdr:row>
      <xdr:rowOff>151009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8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142136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91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56211</xdr:rowOff>
    </xdr:from>
    <xdr:to>
      <xdr:col>36</xdr:col>
      <xdr:colOff>165100</xdr:colOff>
      <xdr:row>57</xdr:row>
      <xdr:rowOff>157811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148938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2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7536</xdr:rowOff>
    </xdr:from>
    <xdr:to>
      <xdr:col>55</xdr:col>
      <xdr:colOff>0</xdr:colOff>
      <xdr:row>79</xdr:row>
      <xdr:rowOff>27474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552086"/>
          <a:ext cx="8382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7536</xdr:rowOff>
    </xdr:from>
    <xdr:to>
      <xdr:col>50</xdr:col>
      <xdr:colOff>114300</xdr:colOff>
      <xdr:row>79</xdr:row>
      <xdr:rowOff>49321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52086"/>
          <a:ext cx="889000" cy="4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36471</xdr:rowOff>
    </xdr:from>
    <xdr:to>
      <xdr:col>45</xdr:col>
      <xdr:colOff>177800</xdr:colOff>
      <xdr:row>79</xdr:row>
      <xdr:rowOff>49321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581021"/>
          <a:ext cx="889000" cy="1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31409</xdr:rowOff>
    </xdr:from>
    <xdr:to>
      <xdr:col>41</xdr:col>
      <xdr:colOff>50800</xdr:colOff>
      <xdr:row>79</xdr:row>
      <xdr:rowOff>36471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575959"/>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148124</xdr:rowOff>
    </xdr:from>
    <xdr:to>
      <xdr:col>55</xdr:col>
      <xdr:colOff>50800</xdr:colOff>
      <xdr:row>79</xdr:row>
      <xdr:rowOff>78274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5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63051</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43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128186</xdr:rowOff>
    </xdr:from>
    <xdr:to>
      <xdr:col>50</xdr:col>
      <xdr:colOff>165100</xdr:colOff>
      <xdr:row>79</xdr:row>
      <xdr:rowOff>58336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5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49463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9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169971</xdr:rowOff>
    </xdr:from>
    <xdr:to>
      <xdr:col>46</xdr:col>
      <xdr:colOff>38100</xdr:colOff>
      <xdr:row>79</xdr:row>
      <xdr:rowOff>100121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5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91248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6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157121</xdr:rowOff>
    </xdr:from>
    <xdr:to>
      <xdr:col>41</xdr:col>
      <xdr:colOff>101600</xdr:colOff>
      <xdr:row>79</xdr:row>
      <xdr:rowOff>87271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78398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6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152059</xdr:rowOff>
    </xdr:from>
    <xdr:to>
      <xdr:col>36</xdr:col>
      <xdr:colOff>165100</xdr:colOff>
      <xdr:row>79</xdr:row>
      <xdr:rowOff>82209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73336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1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114001</xdr:rowOff>
    </xdr:from>
    <xdr:to>
      <xdr:col>55</xdr:col>
      <xdr:colOff>0</xdr:colOff>
      <xdr:row>98</xdr:row>
      <xdr:rowOff>155663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916101"/>
          <a:ext cx="838200" cy="4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97828</xdr:rowOff>
    </xdr:from>
    <xdr:to>
      <xdr:col>50</xdr:col>
      <xdr:colOff>114300</xdr:colOff>
      <xdr:row>98</xdr:row>
      <xdr:rowOff>114001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899928"/>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97828</xdr:rowOff>
    </xdr:from>
    <xdr:to>
      <xdr:col>45</xdr:col>
      <xdr:colOff>177800</xdr:colOff>
      <xdr:row>98</xdr:row>
      <xdr:rowOff>105829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89992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29287</xdr:rowOff>
    </xdr:from>
    <xdr:to>
      <xdr:col>41</xdr:col>
      <xdr:colOff>50800</xdr:colOff>
      <xdr:row>98</xdr:row>
      <xdr:rowOff>105829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831387"/>
          <a:ext cx="889000" cy="7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104863</xdr:rowOff>
    </xdr:from>
    <xdr:to>
      <xdr:col>55</xdr:col>
      <xdr:colOff>50800</xdr:colOff>
      <xdr:row>99</xdr:row>
      <xdr:rowOff>35013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90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19790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2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63201</xdr:rowOff>
    </xdr:from>
    <xdr:to>
      <xdr:col>50</xdr:col>
      <xdr:colOff>165100</xdr:colOff>
      <xdr:row>98</xdr:row>
      <xdr:rowOff>164801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6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155928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5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47028</xdr:rowOff>
    </xdr:from>
    <xdr:to>
      <xdr:col>46</xdr:col>
      <xdr:colOff>38100</xdr:colOff>
      <xdr:row>98</xdr:row>
      <xdr:rowOff>148628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139755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55029</xdr:rowOff>
    </xdr:from>
    <xdr:to>
      <xdr:col>41</xdr:col>
      <xdr:colOff>101600</xdr:colOff>
      <xdr:row>98</xdr:row>
      <xdr:rowOff>156629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147756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4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149937</xdr:rowOff>
    </xdr:from>
    <xdr:to>
      <xdr:col>36</xdr:col>
      <xdr:colOff>165100</xdr:colOff>
      <xdr:row>98</xdr:row>
      <xdr:rowOff>80087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71214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7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42055</xdr:rowOff>
    </xdr:from>
    <xdr:to>
      <xdr:col>85</xdr:col>
      <xdr:colOff>127000</xdr:colOff>
      <xdr:row>35</xdr:row>
      <xdr:rowOff>116350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871355"/>
          <a:ext cx="8382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113574</xdr:rowOff>
    </xdr:from>
    <xdr:to>
      <xdr:col>81</xdr:col>
      <xdr:colOff>50800</xdr:colOff>
      <xdr:row>34</xdr:row>
      <xdr:rowOff>42055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771424"/>
          <a:ext cx="889000" cy="9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113574</xdr:rowOff>
    </xdr:from>
    <xdr:to>
      <xdr:col>76</xdr:col>
      <xdr:colOff>114300</xdr:colOff>
      <xdr:row>34</xdr:row>
      <xdr:rowOff>18542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771424"/>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18542</xdr:rowOff>
    </xdr:from>
    <xdr:to>
      <xdr:col>71</xdr:col>
      <xdr:colOff>177800</xdr:colOff>
      <xdr:row>34</xdr:row>
      <xdr:rowOff>71283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847842"/>
          <a:ext cx="889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65550</xdr:rowOff>
    </xdr:from>
    <xdr:to>
      <xdr:col>85</xdr:col>
      <xdr:colOff>177800</xdr:colOff>
      <xdr:row>35</xdr:row>
      <xdr:rowOff>167150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88427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1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162705</xdr:rowOff>
    </xdr:from>
    <xdr:to>
      <xdr:col>81</xdr:col>
      <xdr:colOff>101600</xdr:colOff>
      <xdr:row>34</xdr:row>
      <xdr:rowOff>92855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8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109382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62774</xdr:rowOff>
    </xdr:from>
    <xdr:to>
      <xdr:col>76</xdr:col>
      <xdr:colOff>165100</xdr:colOff>
      <xdr:row>33</xdr:row>
      <xdr:rowOff>164374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72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9451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4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139192</xdr:rowOff>
    </xdr:from>
    <xdr:to>
      <xdr:col>72</xdr:col>
      <xdr:colOff>38100</xdr:colOff>
      <xdr:row>34</xdr:row>
      <xdr:rowOff>69342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85869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57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20483</xdr:rowOff>
    </xdr:from>
    <xdr:to>
      <xdr:col>67</xdr:col>
      <xdr:colOff>101600</xdr:colOff>
      <xdr:row>34</xdr:row>
      <xdr:rowOff>122083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84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138610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6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63413</xdr:rowOff>
    </xdr:from>
    <xdr:to>
      <xdr:col>85</xdr:col>
      <xdr:colOff>127000</xdr:colOff>
      <xdr:row>58</xdr:row>
      <xdr:rowOff>30788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836063"/>
          <a:ext cx="838200" cy="13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47475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77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63413</xdr:rowOff>
    </xdr:from>
    <xdr:to>
      <xdr:col>81</xdr:col>
      <xdr:colOff>50800</xdr:colOff>
      <xdr:row>58</xdr:row>
      <xdr:rowOff>46399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836063"/>
          <a:ext cx="889000" cy="15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79828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3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100087</xdr:rowOff>
    </xdr:from>
    <xdr:to>
      <xdr:col>76</xdr:col>
      <xdr:colOff>114300</xdr:colOff>
      <xdr:row>58</xdr:row>
      <xdr:rowOff>46399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72737"/>
          <a:ext cx="889000" cy="1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31429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22167</xdr:rowOff>
    </xdr:from>
    <xdr:to>
      <xdr:col>71</xdr:col>
      <xdr:colOff>177800</xdr:colOff>
      <xdr:row>57</xdr:row>
      <xdr:rowOff>100087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623367"/>
          <a:ext cx="889000" cy="24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151438</xdr:rowOff>
    </xdr:from>
    <xdr:to>
      <xdr:col>85</xdr:col>
      <xdr:colOff>177800</xdr:colOff>
      <xdr:row>58</xdr:row>
      <xdr:rowOff>81588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2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129865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0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12613</xdr:rowOff>
    </xdr:from>
    <xdr:to>
      <xdr:col>81</xdr:col>
      <xdr:colOff>101600</xdr:colOff>
      <xdr:row>57</xdr:row>
      <xdr:rowOff>114213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105340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7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167049</xdr:rowOff>
    </xdr:from>
    <xdr:to>
      <xdr:col>76</xdr:col>
      <xdr:colOff>165100</xdr:colOff>
      <xdr:row>58</xdr:row>
      <xdr:rowOff>97199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9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88326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0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49287</xdr:rowOff>
    </xdr:from>
    <xdr:to>
      <xdr:col>72</xdr:col>
      <xdr:colOff>38100</xdr:colOff>
      <xdr:row>57</xdr:row>
      <xdr:rowOff>150887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2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167414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59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142817</xdr:rowOff>
    </xdr:from>
    <xdr:to>
      <xdr:col>67</xdr:col>
      <xdr:colOff>101600</xdr:colOff>
      <xdr:row>56</xdr:row>
      <xdr:rowOff>72967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7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89494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128774</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01874"/>
          <a:ext cx="838200" cy="1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128774</xdr:rowOff>
    </xdr:from>
    <xdr:to>
      <xdr:col>81</xdr:col>
      <xdr:colOff>50800</xdr:colOff>
      <xdr:row>78</xdr:row>
      <xdr:rowOff>132659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01874"/>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103764</xdr:rowOff>
    </xdr:from>
    <xdr:to>
      <xdr:col>76</xdr:col>
      <xdr:colOff>114300</xdr:colOff>
      <xdr:row>78</xdr:row>
      <xdr:rowOff>132659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76864"/>
          <a:ext cx="889000" cy="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103764</xdr:rowOff>
    </xdr:from>
    <xdr:to>
      <xdr:col>71</xdr:col>
      <xdr:colOff>177800</xdr:colOff>
      <xdr:row>78</xdr:row>
      <xdr:rowOff>121915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76864"/>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77974</xdr:rowOff>
    </xdr:from>
    <xdr:to>
      <xdr:col>81</xdr:col>
      <xdr:colOff>101600</xdr:colOff>
      <xdr:row>79</xdr:row>
      <xdr:rowOff>8124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170701</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543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81859</xdr:rowOff>
    </xdr:from>
    <xdr:to>
      <xdr:col>76</xdr:col>
      <xdr:colOff>165100</xdr:colOff>
      <xdr:row>79</xdr:row>
      <xdr:rowOff>12009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3136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47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52964</xdr:rowOff>
    </xdr:from>
    <xdr:to>
      <xdr:col>72</xdr:col>
      <xdr:colOff>38100</xdr:colOff>
      <xdr:row>78</xdr:row>
      <xdr:rowOff>154564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145691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18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71115</xdr:rowOff>
    </xdr:from>
    <xdr:to>
      <xdr:col>67</xdr:col>
      <xdr:colOff>101600</xdr:colOff>
      <xdr:row>79</xdr:row>
      <xdr:rowOff>1265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163842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536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43059</xdr:rowOff>
    </xdr:from>
    <xdr:to>
      <xdr:col>85</xdr:col>
      <xdr:colOff>127000</xdr:colOff>
      <xdr:row>96</xdr:row>
      <xdr:rowOff>81407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502259"/>
          <a:ext cx="8382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81407</xdr:rowOff>
    </xdr:from>
    <xdr:to>
      <xdr:col>81</xdr:col>
      <xdr:colOff>50800</xdr:colOff>
      <xdr:row>96</xdr:row>
      <xdr:rowOff>95638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540607"/>
          <a:ext cx="889000" cy="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95638</xdr:rowOff>
    </xdr:from>
    <xdr:to>
      <xdr:col>76</xdr:col>
      <xdr:colOff>114300</xdr:colOff>
      <xdr:row>96</xdr:row>
      <xdr:rowOff>127012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554838"/>
          <a:ext cx="889000" cy="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127012</xdr:rowOff>
    </xdr:from>
    <xdr:to>
      <xdr:col>71</xdr:col>
      <xdr:colOff>177800</xdr:colOff>
      <xdr:row>96</xdr:row>
      <xdr:rowOff>132214</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586212"/>
          <a:ext cx="889000" cy="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163709</xdr:rowOff>
    </xdr:from>
    <xdr:to>
      <xdr:col>85</xdr:col>
      <xdr:colOff>177800</xdr:colOff>
      <xdr:row>96</xdr:row>
      <xdr:rowOff>93859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4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142136</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42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30607</xdr:rowOff>
    </xdr:from>
    <xdr:to>
      <xdr:col>81</xdr:col>
      <xdr:colOff>101600</xdr:colOff>
      <xdr:row>96</xdr:row>
      <xdr:rowOff>132207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4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123334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58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44838</xdr:rowOff>
    </xdr:from>
    <xdr:to>
      <xdr:col>76</xdr:col>
      <xdr:colOff>165100</xdr:colOff>
      <xdr:row>96</xdr:row>
      <xdr:rowOff>146438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5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137565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59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76212</xdr:rowOff>
    </xdr:from>
    <xdr:to>
      <xdr:col>72</xdr:col>
      <xdr:colOff>38100</xdr:colOff>
      <xdr:row>97</xdr:row>
      <xdr:rowOff>6362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53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168939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6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81414</xdr:rowOff>
    </xdr:from>
    <xdr:to>
      <xdr:col>67</xdr:col>
      <xdr:colOff>101600</xdr:colOff>
      <xdr:row>97</xdr:row>
      <xdr:rowOff>11564</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5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2691</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63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33020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1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33020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8656300" y="67195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153670</xdr:rowOff>
    </xdr:from>
    <xdr:to>
      <xdr:col>102</xdr:col>
      <xdr:colOff>165100</xdr:colOff>
      <xdr:row>39</xdr:row>
      <xdr:rowOff>83820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74947</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88333" y="6761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総務費については、住民１人当たり</a:t>
          </a:r>
          <a:r>
            <a:rPr kumimoji="1" lang="en-US" altLang="ja-JP" sz="1300">
              <a:latin typeface="ＭＳ Ｐゴシック" panose="020B0600070205080204" pitchFamily="50" charset="-128"/>
              <a:ea typeface="ＭＳ Ｐゴシック" panose="020B0600070205080204" pitchFamily="50" charset="-128"/>
            </a:rPr>
            <a:t>28,673</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101,575</a:t>
          </a:r>
          <a:r>
            <a:rPr kumimoji="1" lang="ja-JP" altLang="en-US" sz="1300">
              <a:latin typeface="ＭＳ Ｐゴシック" panose="020B0600070205080204" pitchFamily="50" charset="-128"/>
              <a:ea typeface="ＭＳ Ｐゴシック" panose="020B0600070205080204" pitchFamily="50" charset="-128"/>
            </a:rPr>
            <a:t>円の減となっている。その主な要因は、特別定額給付金給付事業の減等によるものである。</a:t>
          </a:r>
        </a:p>
        <a:p>
          <a:r>
            <a:rPr kumimoji="1" lang="ja-JP" altLang="en-US" sz="1300">
              <a:latin typeface="ＭＳ Ｐゴシック" panose="020B0600070205080204" pitchFamily="50" charset="-128"/>
              <a:ea typeface="ＭＳ Ｐゴシック" panose="020B0600070205080204" pitchFamily="50" charset="-128"/>
            </a:rPr>
            <a:t>　民生費については、住民１人当たり</a:t>
          </a:r>
          <a:r>
            <a:rPr kumimoji="1" lang="en-US" altLang="ja-JP" sz="1300">
              <a:latin typeface="ＭＳ Ｐゴシック" panose="020B0600070205080204" pitchFamily="50" charset="-128"/>
              <a:ea typeface="ＭＳ Ｐゴシック" panose="020B0600070205080204" pitchFamily="50" charset="-128"/>
            </a:rPr>
            <a:t>172,083</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27,559</a:t>
          </a:r>
          <a:r>
            <a:rPr kumimoji="1" lang="ja-JP" altLang="en-US" sz="1300">
              <a:latin typeface="ＭＳ Ｐゴシック" panose="020B0600070205080204" pitchFamily="50" charset="-128"/>
              <a:ea typeface="ＭＳ Ｐゴシック" panose="020B0600070205080204" pitchFamily="50" charset="-128"/>
            </a:rPr>
            <a:t>円の増となっている。その主な要因は、特定世帯等臨時特別給付金給付事業の増等によるものである。</a:t>
          </a:r>
        </a:p>
        <a:p>
          <a:r>
            <a:rPr kumimoji="1" lang="ja-JP" altLang="en-US" sz="1300">
              <a:latin typeface="ＭＳ Ｐゴシック" panose="020B0600070205080204" pitchFamily="50" charset="-128"/>
              <a:ea typeface="ＭＳ Ｐゴシック" panose="020B0600070205080204" pitchFamily="50" charset="-128"/>
            </a:rPr>
            <a:t>　衛生費については、住民１人当たり</a:t>
          </a:r>
          <a:r>
            <a:rPr kumimoji="1" lang="en-US" altLang="ja-JP" sz="1300">
              <a:latin typeface="ＭＳ Ｐゴシック" panose="020B0600070205080204" pitchFamily="50" charset="-128"/>
              <a:ea typeface="ＭＳ Ｐゴシック" panose="020B0600070205080204" pitchFamily="50" charset="-128"/>
            </a:rPr>
            <a:t>41,569</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10,964</a:t>
          </a:r>
          <a:r>
            <a:rPr kumimoji="1" lang="ja-JP" altLang="en-US" sz="1300">
              <a:latin typeface="ＭＳ Ｐゴシック" panose="020B0600070205080204" pitchFamily="50" charset="-128"/>
              <a:ea typeface="ＭＳ Ｐゴシック" panose="020B0600070205080204" pitchFamily="50" charset="-128"/>
            </a:rPr>
            <a:t>円の増となっている。その主な要因は、新型コロナウイルス感染症に係る感染症等対策事業、東清掃センター大規模改修事業の増等によるものである。</a:t>
          </a:r>
        </a:p>
        <a:p>
          <a:r>
            <a:rPr kumimoji="1" lang="ja-JP" altLang="en-US" sz="1300">
              <a:latin typeface="ＭＳ Ｐゴシック" panose="020B0600070205080204" pitchFamily="50" charset="-128"/>
              <a:ea typeface="ＭＳ Ｐゴシック" panose="020B0600070205080204" pitchFamily="50" charset="-128"/>
            </a:rPr>
            <a:t>　教育費については、住民１人当たり</a:t>
          </a:r>
          <a:r>
            <a:rPr kumimoji="1" lang="en-US" altLang="ja-JP" sz="1300">
              <a:latin typeface="ＭＳ Ｐゴシック" panose="020B0600070205080204" pitchFamily="50" charset="-128"/>
              <a:ea typeface="ＭＳ Ｐゴシック" panose="020B0600070205080204" pitchFamily="50" charset="-128"/>
            </a:rPr>
            <a:t>37,335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4,251</a:t>
          </a:r>
          <a:r>
            <a:rPr kumimoji="1" lang="ja-JP" altLang="en-US" sz="1300">
              <a:latin typeface="ＭＳ Ｐゴシック" panose="020B0600070205080204" pitchFamily="50" charset="-128"/>
              <a:ea typeface="ＭＳ Ｐゴシック" panose="020B0600070205080204" pitchFamily="50" charset="-128"/>
            </a:rPr>
            <a:t>円の減となっている。その主な要因は、児童生徒用端末等の整備による小中学校の情報教育推進事業の減等によるものである。</a:t>
          </a:r>
        </a:p>
        <a:p>
          <a:r>
            <a:rPr kumimoji="1" lang="ja-JP" altLang="en-US" sz="1300">
              <a:latin typeface="ＭＳ Ｐゴシック" panose="020B0600070205080204" pitchFamily="50" charset="-128"/>
              <a:ea typeface="ＭＳ Ｐゴシック" panose="020B0600070205080204" pitchFamily="50" charset="-128"/>
            </a:rPr>
            <a:t>　住民１人当たりの金額は、各目的において全国平均を下回り、消防費を除いて類似団体内平均値も下回る状況にあるが、埼玉県平均と比較すると民生費、衛生費、労働費、農林水産業費、公債費が上回っており、特に民生費、衛生費は増加傾向にあるため、状況を注視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令和３年度は、財政調整基金からの取り崩し額の減少や積み立てにより、基金残高が増加し、基金残高の比率が増加した。</a:t>
          </a:r>
        </a:p>
        <a:p>
          <a:r>
            <a:rPr kumimoji="1" lang="ja-JP" altLang="en-US" sz="1400">
              <a:latin typeface="ＭＳ ゴシック" pitchFamily="49" charset="-128"/>
              <a:ea typeface="ＭＳ ゴシック" pitchFamily="49" charset="-128"/>
            </a:rPr>
            <a:t>　実質単年度収支については、黒字に転じているものの、近年は赤字傾向が続いていることから、今後も財政構造の見直しを続けていく必要がある。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各会計ともに黒字で推移しており安定している。今後も安定した水準で推移できるよう努める。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011_&#24029;&#36234;&#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69.5</v>
          </cell>
          <cell r="BX51">
            <v>68.900000000000006</v>
          </cell>
          <cell r="CF51">
            <v>68.900000000000006</v>
          </cell>
          <cell r="CN51">
            <v>69.7</v>
          </cell>
          <cell r="CV51">
            <v>62.2</v>
          </cell>
        </row>
        <row r="53">
          <cell r="BP53">
            <v>69.599999999999994</v>
          </cell>
          <cell r="BX53">
            <v>70.599999999999994</v>
          </cell>
          <cell r="CF53">
            <v>71.8</v>
          </cell>
          <cell r="CN53">
            <v>72.8</v>
          </cell>
          <cell r="CV53">
            <v>73.400000000000006</v>
          </cell>
        </row>
        <row r="55">
          <cell r="AN55" t="str">
            <v>類似団体内平均値</v>
          </cell>
          <cell r="BP55">
            <v>37.6</v>
          </cell>
          <cell r="BX55">
            <v>34</v>
          </cell>
          <cell r="CF55">
            <v>33.9</v>
          </cell>
          <cell r="CN55">
            <v>31.5</v>
          </cell>
          <cell r="CV55">
            <v>23.4</v>
          </cell>
        </row>
        <row r="57">
          <cell r="BP57">
            <v>60</v>
          </cell>
          <cell r="BX57">
            <v>61.1</v>
          </cell>
          <cell r="CF57">
            <v>61.9</v>
          </cell>
          <cell r="CN57">
            <v>62.7</v>
          </cell>
          <cell r="CV57">
            <v>63.9</v>
          </cell>
        </row>
        <row r="72">
          <cell r="BP72" t="str">
            <v>H29</v>
          </cell>
          <cell r="BX72" t="str">
            <v>H30</v>
          </cell>
          <cell r="CF72" t="str">
            <v>R01</v>
          </cell>
          <cell r="CN72" t="str">
            <v>R02</v>
          </cell>
          <cell r="CV72" t="str">
            <v>R03</v>
          </cell>
        </row>
        <row r="73">
          <cell r="AN73" t="str">
            <v>当該団体値</v>
          </cell>
          <cell r="BP73">
            <v>69.5</v>
          </cell>
          <cell r="BX73">
            <v>68.900000000000006</v>
          </cell>
          <cell r="CF73">
            <v>68.900000000000006</v>
          </cell>
          <cell r="CN73">
            <v>69.7</v>
          </cell>
          <cell r="CV73">
            <v>62.2</v>
          </cell>
        </row>
        <row r="75">
          <cell r="BP75">
            <v>5.5</v>
          </cell>
          <cell r="BX75">
            <v>5.3</v>
          </cell>
          <cell r="CF75">
            <v>5.7</v>
          </cell>
          <cell r="CN75">
            <v>5.8</v>
          </cell>
          <cell r="CV75">
            <v>6.2</v>
          </cell>
        </row>
        <row r="77">
          <cell r="AN77" t="str">
            <v>類似団体内平均値</v>
          </cell>
          <cell r="BP77">
            <v>37.6</v>
          </cell>
          <cell r="BX77">
            <v>34</v>
          </cell>
          <cell r="CF77">
            <v>33.9</v>
          </cell>
          <cell r="CN77">
            <v>31.5</v>
          </cell>
          <cell r="CV77">
            <v>23.4</v>
          </cell>
        </row>
        <row r="79">
          <cell r="BP79">
            <v>6.1</v>
          </cell>
          <cell r="BX79">
            <v>5.9</v>
          </cell>
          <cell r="CF79">
            <v>5.7</v>
          </cell>
          <cell r="CN79">
            <v>5.4</v>
          </cell>
          <cell r="CV79">
            <v>5.2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40" zoomScaleNormal="4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3" t="s">
        <v>79</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c r="CU1" s="593"/>
      <c r="CV1" s="593"/>
      <c r="CW1" s="593"/>
      <c r="CX1" s="593"/>
      <c r="CY1" s="593"/>
      <c r="CZ1" s="593"/>
      <c r="DA1" s="593"/>
      <c r="DB1" s="593"/>
      <c r="DC1" s="593"/>
      <c r="DD1" s="593"/>
      <c r="DE1" s="593"/>
      <c r="DF1" s="593"/>
      <c r="DG1" s="593"/>
      <c r="DH1" s="593"/>
      <c r="DI1" s="593"/>
      <c r="DJ1" s="178"/>
      <c r="DK1" s="178"/>
      <c r="DL1" s="178"/>
      <c r="DM1" s="178"/>
      <c r="DN1" s="178"/>
      <c r="DO1" s="178"/>
    </row>
    <row r="2" spans="1:119" ht="24.75" thickBot="1" x14ac:dyDescent="0.2">
      <c r="B2" s="179" t="s">
        <v>80</v>
      </c>
      <c r="C2" s="179"/>
      <c r="D2" s="180"/>
    </row>
    <row r="3" spans="1:119" ht="18.75" customHeight="1" thickBot="1" x14ac:dyDescent="0.2">
      <c r="A3" s="178"/>
      <c r="B3" s="594" t="s">
        <v>81</v>
      </c>
      <c r="C3" s="595"/>
      <c r="D3" s="595"/>
      <c r="E3" s="596"/>
      <c r="F3" s="596"/>
      <c r="G3" s="596"/>
      <c r="H3" s="596"/>
      <c r="I3" s="596"/>
      <c r="J3" s="596"/>
      <c r="K3" s="596"/>
      <c r="L3" s="596" t="s">
        <v>82</v>
      </c>
      <c r="M3" s="596"/>
      <c r="N3" s="596"/>
      <c r="O3" s="596"/>
      <c r="P3" s="596"/>
      <c r="Q3" s="596"/>
      <c r="R3" s="599"/>
      <c r="S3" s="599"/>
      <c r="T3" s="599"/>
      <c r="U3" s="599"/>
      <c r="V3" s="600"/>
      <c r="W3" s="490" t="s">
        <v>83</v>
      </c>
      <c r="X3" s="491"/>
      <c r="Y3" s="491"/>
      <c r="Z3" s="491"/>
      <c r="AA3" s="491"/>
      <c r="AB3" s="595"/>
      <c r="AC3" s="599" t="s">
        <v>84</v>
      </c>
      <c r="AD3" s="491"/>
      <c r="AE3" s="491"/>
      <c r="AF3" s="491"/>
      <c r="AG3" s="491"/>
      <c r="AH3" s="491"/>
      <c r="AI3" s="491"/>
      <c r="AJ3" s="491"/>
      <c r="AK3" s="491"/>
      <c r="AL3" s="561"/>
      <c r="AM3" s="490" t="s">
        <v>85</v>
      </c>
      <c r="AN3" s="491"/>
      <c r="AO3" s="491"/>
      <c r="AP3" s="491"/>
      <c r="AQ3" s="491"/>
      <c r="AR3" s="491"/>
      <c r="AS3" s="491"/>
      <c r="AT3" s="491"/>
      <c r="AU3" s="491"/>
      <c r="AV3" s="491"/>
      <c r="AW3" s="491"/>
      <c r="AX3" s="561"/>
      <c r="AY3" s="553" t="s">
        <v>1</v>
      </c>
      <c r="AZ3" s="554"/>
      <c r="BA3" s="554"/>
      <c r="BB3" s="554"/>
      <c r="BC3" s="554"/>
      <c r="BD3" s="554"/>
      <c r="BE3" s="554"/>
      <c r="BF3" s="554"/>
      <c r="BG3" s="554"/>
      <c r="BH3" s="554"/>
      <c r="BI3" s="554"/>
      <c r="BJ3" s="554"/>
      <c r="BK3" s="554"/>
      <c r="BL3" s="554"/>
      <c r="BM3" s="603"/>
      <c r="BN3" s="490" t="s">
        <v>86</v>
      </c>
      <c r="BO3" s="491"/>
      <c r="BP3" s="491"/>
      <c r="BQ3" s="491"/>
      <c r="BR3" s="491"/>
      <c r="BS3" s="491"/>
      <c r="BT3" s="491"/>
      <c r="BU3" s="561"/>
      <c r="BV3" s="490" t="s">
        <v>87</v>
      </c>
      <c r="BW3" s="491"/>
      <c r="BX3" s="491"/>
      <c r="BY3" s="491"/>
      <c r="BZ3" s="491"/>
      <c r="CA3" s="491"/>
      <c r="CB3" s="491"/>
      <c r="CC3" s="561"/>
      <c r="CD3" s="553" t="s">
        <v>1</v>
      </c>
      <c r="CE3" s="554"/>
      <c r="CF3" s="554"/>
      <c r="CG3" s="554"/>
      <c r="CH3" s="554"/>
      <c r="CI3" s="554"/>
      <c r="CJ3" s="554"/>
      <c r="CK3" s="554"/>
      <c r="CL3" s="554"/>
      <c r="CM3" s="554"/>
      <c r="CN3" s="554"/>
      <c r="CO3" s="554"/>
      <c r="CP3" s="554"/>
      <c r="CQ3" s="554"/>
      <c r="CR3" s="554"/>
      <c r="CS3" s="603"/>
      <c r="CT3" s="490" t="s">
        <v>88</v>
      </c>
      <c r="CU3" s="491"/>
      <c r="CV3" s="491"/>
      <c r="CW3" s="491"/>
      <c r="CX3" s="491"/>
      <c r="CY3" s="491"/>
      <c r="CZ3" s="491"/>
      <c r="DA3" s="561"/>
      <c r="DB3" s="490" t="s">
        <v>89</v>
      </c>
      <c r="DC3" s="491"/>
      <c r="DD3" s="491"/>
      <c r="DE3" s="491"/>
      <c r="DF3" s="491"/>
      <c r="DG3" s="491"/>
      <c r="DH3" s="491"/>
      <c r="DI3" s="561"/>
    </row>
    <row r="4" spans="1:119" ht="18.75" customHeight="1" x14ac:dyDescent="0.15">
      <c r="A4" s="178"/>
      <c r="B4" s="569"/>
      <c r="C4" s="570"/>
      <c r="D4" s="570"/>
      <c r="E4" s="571"/>
      <c r="F4" s="571"/>
      <c r="G4" s="571"/>
      <c r="H4" s="571"/>
      <c r="I4" s="571"/>
      <c r="J4" s="571"/>
      <c r="K4" s="571"/>
      <c r="L4" s="571"/>
      <c r="M4" s="571"/>
      <c r="N4" s="571"/>
      <c r="O4" s="571"/>
      <c r="P4" s="571"/>
      <c r="Q4" s="571"/>
      <c r="R4" s="575"/>
      <c r="S4" s="575"/>
      <c r="T4" s="575"/>
      <c r="U4" s="575"/>
      <c r="V4" s="576"/>
      <c r="W4" s="562"/>
      <c r="X4" s="372"/>
      <c r="Y4" s="372"/>
      <c r="Z4" s="372"/>
      <c r="AA4" s="372"/>
      <c r="AB4" s="570"/>
      <c r="AC4" s="575"/>
      <c r="AD4" s="372"/>
      <c r="AE4" s="372"/>
      <c r="AF4" s="372"/>
      <c r="AG4" s="372"/>
      <c r="AH4" s="372"/>
      <c r="AI4" s="372"/>
      <c r="AJ4" s="372"/>
      <c r="AK4" s="372"/>
      <c r="AL4" s="563"/>
      <c r="AM4" s="512"/>
      <c r="AN4" s="410"/>
      <c r="AO4" s="410"/>
      <c r="AP4" s="410"/>
      <c r="AQ4" s="410"/>
      <c r="AR4" s="410"/>
      <c r="AS4" s="410"/>
      <c r="AT4" s="410"/>
      <c r="AU4" s="410"/>
      <c r="AV4" s="410"/>
      <c r="AW4" s="410"/>
      <c r="AX4" s="602"/>
      <c r="AY4" s="447" t="s">
        <v>90</v>
      </c>
      <c r="AZ4" s="448"/>
      <c r="BA4" s="448"/>
      <c r="BB4" s="448"/>
      <c r="BC4" s="448"/>
      <c r="BD4" s="448"/>
      <c r="BE4" s="448"/>
      <c r="BF4" s="448"/>
      <c r="BG4" s="448"/>
      <c r="BH4" s="448"/>
      <c r="BI4" s="448"/>
      <c r="BJ4" s="448"/>
      <c r="BK4" s="448"/>
      <c r="BL4" s="448"/>
      <c r="BM4" s="449"/>
      <c r="BN4" s="450">
        <v>133592397</v>
      </c>
      <c r="BO4" s="451"/>
      <c r="BP4" s="451"/>
      <c r="BQ4" s="451"/>
      <c r="BR4" s="451"/>
      <c r="BS4" s="451"/>
      <c r="BT4" s="451"/>
      <c r="BU4" s="452"/>
      <c r="BV4" s="450">
        <v>154729968</v>
      </c>
      <c r="BW4" s="451"/>
      <c r="BX4" s="451"/>
      <c r="BY4" s="451"/>
      <c r="BZ4" s="451"/>
      <c r="CA4" s="451"/>
      <c r="CB4" s="451"/>
      <c r="CC4" s="452"/>
      <c r="CD4" s="587" t="s">
        <v>91</v>
      </c>
      <c r="CE4" s="588"/>
      <c r="CF4" s="588"/>
      <c r="CG4" s="588"/>
      <c r="CH4" s="588"/>
      <c r="CI4" s="588"/>
      <c r="CJ4" s="588"/>
      <c r="CK4" s="588"/>
      <c r="CL4" s="588"/>
      <c r="CM4" s="588"/>
      <c r="CN4" s="588"/>
      <c r="CO4" s="588"/>
      <c r="CP4" s="588"/>
      <c r="CQ4" s="588"/>
      <c r="CR4" s="588"/>
      <c r="CS4" s="589"/>
      <c r="CT4" s="590">
        <v>11.1</v>
      </c>
      <c r="CU4" s="591"/>
      <c r="CV4" s="591"/>
      <c r="CW4" s="591"/>
      <c r="CX4" s="591"/>
      <c r="CY4" s="591"/>
      <c r="CZ4" s="591"/>
      <c r="DA4" s="592"/>
      <c r="DB4" s="590">
        <v>6.2</v>
      </c>
      <c r="DC4" s="591"/>
      <c r="DD4" s="591"/>
      <c r="DE4" s="591"/>
      <c r="DF4" s="591"/>
      <c r="DG4" s="591"/>
      <c r="DH4" s="591"/>
      <c r="DI4" s="592"/>
    </row>
    <row r="5" spans="1:119" ht="18.75" customHeight="1" x14ac:dyDescent="0.15">
      <c r="A5" s="178"/>
      <c r="B5" s="597"/>
      <c r="C5" s="411"/>
      <c r="D5" s="411"/>
      <c r="E5" s="598"/>
      <c r="F5" s="598"/>
      <c r="G5" s="598"/>
      <c r="H5" s="598"/>
      <c r="I5" s="598"/>
      <c r="J5" s="598"/>
      <c r="K5" s="598"/>
      <c r="L5" s="598"/>
      <c r="M5" s="598"/>
      <c r="N5" s="598"/>
      <c r="O5" s="598"/>
      <c r="P5" s="598"/>
      <c r="Q5" s="598"/>
      <c r="R5" s="409"/>
      <c r="S5" s="409"/>
      <c r="T5" s="409"/>
      <c r="U5" s="409"/>
      <c r="V5" s="601"/>
      <c r="W5" s="512"/>
      <c r="X5" s="410"/>
      <c r="Y5" s="410"/>
      <c r="Z5" s="410"/>
      <c r="AA5" s="410"/>
      <c r="AB5" s="411"/>
      <c r="AC5" s="409"/>
      <c r="AD5" s="410"/>
      <c r="AE5" s="410"/>
      <c r="AF5" s="410"/>
      <c r="AG5" s="410"/>
      <c r="AH5" s="410"/>
      <c r="AI5" s="410"/>
      <c r="AJ5" s="410"/>
      <c r="AK5" s="410"/>
      <c r="AL5" s="602"/>
      <c r="AM5" s="478" t="s">
        <v>92</v>
      </c>
      <c r="AN5" s="378"/>
      <c r="AO5" s="378"/>
      <c r="AP5" s="378"/>
      <c r="AQ5" s="378"/>
      <c r="AR5" s="378"/>
      <c r="AS5" s="378"/>
      <c r="AT5" s="379"/>
      <c r="AU5" s="479" t="s">
        <v>93</v>
      </c>
      <c r="AV5" s="480"/>
      <c r="AW5" s="480"/>
      <c r="AX5" s="480"/>
      <c r="AY5" s="435" t="s">
        <v>94</v>
      </c>
      <c r="AZ5" s="436"/>
      <c r="BA5" s="436"/>
      <c r="BB5" s="436"/>
      <c r="BC5" s="436"/>
      <c r="BD5" s="436"/>
      <c r="BE5" s="436"/>
      <c r="BF5" s="436"/>
      <c r="BG5" s="436"/>
      <c r="BH5" s="436"/>
      <c r="BI5" s="436"/>
      <c r="BJ5" s="436"/>
      <c r="BK5" s="436"/>
      <c r="BL5" s="436"/>
      <c r="BM5" s="437"/>
      <c r="BN5" s="421">
        <v>125854141</v>
      </c>
      <c r="BO5" s="422"/>
      <c r="BP5" s="422"/>
      <c r="BQ5" s="422"/>
      <c r="BR5" s="422"/>
      <c r="BS5" s="422"/>
      <c r="BT5" s="422"/>
      <c r="BU5" s="423"/>
      <c r="BV5" s="421">
        <v>150374240</v>
      </c>
      <c r="BW5" s="422"/>
      <c r="BX5" s="422"/>
      <c r="BY5" s="422"/>
      <c r="BZ5" s="422"/>
      <c r="CA5" s="422"/>
      <c r="CB5" s="422"/>
      <c r="CC5" s="423"/>
      <c r="CD5" s="461" t="s">
        <v>95</v>
      </c>
      <c r="CE5" s="381"/>
      <c r="CF5" s="381"/>
      <c r="CG5" s="381"/>
      <c r="CH5" s="381"/>
      <c r="CI5" s="381"/>
      <c r="CJ5" s="381"/>
      <c r="CK5" s="381"/>
      <c r="CL5" s="381"/>
      <c r="CM5" s="381"/>
      <c r="CN5" s="381"/>
      <c r="CO5" s="381"/>
      <c r="CP5" s="381"/>
      <c r="CQ5" s="381"/>
      <c r="CR5" s="381"/>
      <c r="CS5" s="462"/>
      <c r="CT5" s="418">
        <v>95.2</v>
      </c>
      <c r="CU5" s="419"/>
      <c r="CV5" s="419"/>
      <c r="CW5" s="419"/>
      <c r="CX5" s="419"/>
      <c r="CY5" s="419"/>
      <c r="CZ5" s="419"/>
      <c r="DA5" s="420"/>
      <c r="DB5" s="418">
        <v>96.9</v>
      </c>
      <c r="DC5" s="419"/>
      <c r="DD5" s="419"/>
      <c r="DE5" s="419"/>
      <c r="DF5" s="419"/>
      <c r="DG5" s="419"/>
      <c r="DH5" s="419"/>
      <c r="DI5" s="420"/>
    </row>
    <row r="6" spans="1:119" ht="18.75" customHeight="1" x14ac:dyDescent="0.15">
      <c r="A6" s="178"/>
      <c r="B6" s="567" t="s">
        <v>96</v>
      </c>
      <c r="C6" s="408"/>
      <c r="D6" s="408"/>
      <c r="E6" s="568"/>
      <c r="F6" s="568"/>
      <c r="G6" s="568"/>
      <c r="H6" s="568"/>
      <c r="I6" s="568"/>
      <c r="J6" s="568"/>
      <c r="K6" s="568"/>
      <c r="L6" s="568" t="s">
        <v>97</v>
      </c>
      <c r="M6" s="568"/>
      <c r="N6" s="568"/>
      <c r="O6" s="568"/>
      <c r="P6" s="568"/>
      <c r="Q6" s="568"/>
      <c r="R6" s="406"/>
      <c r="S6" s="406"/>
      <c r="T6" s="406"/>
      <c r="U6" s="406"/>
      <c r="V6" s="574"/>
      <c r="W6" s="511" t="s">
        <v>98</v>
      </c>
      <c r="X6" s="407"/>
      <c r="Y6" s="407"/>
      <c r="Z6" s="407"/>
      <c r="AA6" s="407"/>
      <c r="AB6" s="408"/>
      <c r="AC6" s="579" t="s">
        <v>99</v>
      </c>
      <c r="AD6" s="580"/>
      <c r="AE6" s="580"/>
      <c r="AF6" s="580"/>
      <c r="AG6" s="580"/>
      <c r="AH6" s="580"/>
      <c r="AI6" s="580"/>
      <c r="AJ6" s="580"/>
      <c r="AK6" s="580"/>
      <c r="AL6" s="581"/>
      <c r="AM6" s="478" t="s">
        <v>100</v>
      </c>
      <c r="AN6" s="378"/>
      <c r="AO6" s="378"/>
      <c r="AP6" s="378"/>
      <c r="AQ6" s="378"/>
      <c r="AR6" s="378"/>
      <c r="AS6" s="378"/>
      <c r="AT6" s="379"/>
      <c r="AU6" s="479" t="s">
        <v>101</v>
      </c>
      <c r="AV6" s="480"/>
      <c r="AW6" s="480"/>
      <c r="AX6" s="480"/>
      <c r="AY6" s="435" t="s">
        <v>102</v>
      </c>
      <c r="AZ6" s="436"/>
      <c r="BA6" s="436"/>
      <c r="BB6" s="436"/>
      <c r="BC6" s="436"/>
      <c r="BD6" s="436"/>
      <c r="BE6" s="436"/>
      <c r="BF6" s="436"/>
      <c r="BG6" s="436"/>
      <c r="BH6" s="436"/>
      <c r="BI6" s="436"/>
      <c r="BJ6" s="436"/>
      <c r="BK6" s="436"/>
      <c r="BL6" s="436"/>
      <c r="BM6" s="437"/>
      <c r="BN6" s="421">
        <v>7738256</v>
      </c>
      <c r="BO6" s="422"/>
      <c r="BP6" s="422"/>
      <c r="BQ6" s="422"/>
      <c r="BR6" s="422"/>
      <c r="BS6" s="422"/>
      <c r="BT6" s="422"/>
      <c r="BU6" s="423"/>
      <c r="BV6" s="421">
        <v>4355728</v>
      </c>
      <c r="BW6" s="422"/>
      <c r="BX6" s="422"/>
      <c r="BY6" s="422"/>
      <c r="BZ6" s="422"/>
      <c r="CA6" s="422"/>
      <c r="CB6" s="422"/>
      <c r="CC6" s="423"/>
      <c r="CD6" s="461" t="s">
        <v>103</v>
      </c>
      <c r="CE6" s="381"/>
      <c r="CF6" s="381"/>
      <c r="CG6" s="381"/>
      <c r="CH6" s="381"/>
      <c r="CI6" s="381"/>
      <c r="CJ6" s="381"/>
      <c r="CK6" s="381"/>
      <c r="CL6" s="381"/>
      <c r="CM6" s="381"/>
      <c r="CN6" s="381"/>
      <c r="CO6" s="381"/>
      <c r="CP6" s="381"/>
      <c r="CQ6" s="381"/>
      <c r="CR6" s="381"/>
      <c r="CS6" s="462"/>
      <c r="CT6" s="564">
        <v>100.3</v>
      </c>
      <c r="CU6" s="565"/>
      <c r="CV6" s="565"/>
      <c r="CW6" s="565"/>
      <c r="CX6" s="565"/>
      <c r="CY6" s="565"/>
      <c r="CZ6" s="565"/>
      <c r="DA6" s="566"/>
      <c r="DB6" s="564">
        <v>100.4</v>
      </c>
      <c r="DC6" s="565"/>
      <c r="DD6" s="565"/>
      <c r="DE6" s="565"/>
      <c r="DF6" s="565"/>
      <c r="DG6" s="565"/>
      <c r="DH6" s="565"/>
      <c r="DI6" s="566"/>
    </row>
    <row r="7" spans="1:119" ht="18.75" customHeight="1" x14ac:dyDescent="0.15">
      <c r="A7" s="178"/>
      <c r="B7" s="569"/>
      <c r="C7" s="570"/>
      <c r="D7" s="570"/>
      <c r="E7" s="571"/>
      <c r="F7" s="571"/>
      <c r="G7" s="571"/>
      <c r="H7" s="571"/>
      <c r="I7" s="571"/>
      <c r="J7" s="571"/>
      <c r="K7" s="571"/>
      <c r="L7" s="571"/>
      <c r="M7" s="571"/>
      <c r="N7" s="571"/>
      <c r="O7" s="571"/>
      <c r="P7" s="571"/>
      <c r="Q7" s="571"/>
      <c r="R7" s="575"/>
      <c r="S7" s="575"/>
      <c r="T7" s="575"/>
      <c r="U7" s="575"/>
      <c r="V7" s="576"/>
      <c r="W7" s="562"/>
      <c r="X7" s="372"/>
      <c r="Y7" s="372"/>
      <c r="Z7" s="372"/>
      <c r="AA7" s="372"/>
      <c r="AB7" s="570"/>
      <c r="AC7" s="582"/>
      <c r="AD7" s="373"/>
      <c r="AE7" s="373"/>
      <c r="AF7" s="373"/>
      <c r="AG7" s="373"/>
      <c r="AH7" s="373"/>
      <c r="AI7" s="373"/>
      <c r="AJ7" s="373"/>
      <c r="AK7" s="373"/>
      <c r="AL7" s="583"/>
      <c r="AM7" s="478" t="s">
        <v>104</v>
      </c>
      <c r="AN7" s="378"/>
      <c r="AO7" s="378"/>
      <c r="AP7" s="378"/>
      <c r="AQ7" s="378"/>
      <c r="AR7" s="378"/>
      <c r="AS7" s="378"/>
      <c r="AT7" s="379"/>
      <c r="AU7" s="479" t="s">
        <v>105</v>
      </c>
      <c r="AV7" s="480"/>
      <c r="AW7" s="480"/>
      <c r="AX7" s="480"/>
      <c r="AY7" s="435" t="s">
        <v>106</v>
      </c>
      <c r="AZ7" s="436"/>
      <c r="BA7" s="436"/>
      <c r="BB7" s="436"/>
      <c r="BC7" s="436"/>
      <c r="BD7" s="436"/>
      <c r="BE7" s="436"/>
      <c r="BF7" s="436"/>
      <c r="BG7" s="436"/>
      <c r="BH7" s="436"/>
      <c r="BI7" s="436"/>
      <c r="BJ7" s="436"/>
      <c r="BK7" s="436"/>
      <c r="BL7" s="436"/>
      <c r="BM7" s="437"/>
      <c r="BN7" s="421">
        <v>62995</v>
      </c>
      <c r="BO7" s="422"/>
      <c r="BP7" s="422"/>
      <c r="BQ7" s="422"/>
      <c r="BR7" s="422"/>
      <c r="BS7" s="422"/>
      <c r="BT7" s="422"/>
      <c r="BU7" s="423"/>
      <c r="BV7" s="421">
        <v>287570</v>
      </c>
      <c r="BW7" s="422"/>
      <c r="BX7" s="422"/>
      <c r="BY7" s="422"/>
      <c r="BZ7" s="422"/>
      <c r="CA7" s="422"/>
      <c r="CB7" s="422"/>
      <c r="CC7" s="423"/>
      <c r="CD7" s="461" t="s">
        <v>107</v>
      </c>
      <c r="CE7" s="381"/>
      <c r="CF7" s="381"/>
      <c r="CG7" s="381"/>
      <c r="CH7" s="381"/>
      <c r="CI7" s="381"/>
      <c r="CJ7" s="381"/>
      <c r="CK7" s="381"/>
      <c r="CL7" s="381"/>
      <c r="CM7" s="381"/>
      <c r="CN7" s="381"/>
      <c r="CO7" s="381"/>
      <c r="CP7" s="381"/>
      <c r="CQ7" s="381"/>
      <c r="CR7" s="381"/>
      <c r="CS7" s="462"/>
      <c r="CT7" s="421">
        <v>69162366</v>
      </c>
      <c r="CU7" s="422"/>
      <c r="CV7" s="422"/>
      <c r="CW7" s="422"/>
      <c r="CX7" s="422"/>
      <c r="CY7" s="422"/>
      <c r="CZ7" s="422"/>
      <c r="DA7" s="423"/>
      <c r="DB7" s="421">
        <v>65885027</v>
      </c>
      <c r="DC7" s="422"/>
      <c r="DD7" s="422"/>
      <c r="DE7" s="422"/>
      <c r="DF7" s="422"/>
      <c r="DG7" s="422"/>
      <c r="DH7" s="422"/>
      <c r="DI7" s="423"/>
    </row>
    <row r="8" spans="1:119" ht="18.75" customHeight="1" thickBot="1" x14ac:dyDescent="0.2">
      <c r="A8" s="178"/>
      <c r="B8" s="572"/>
      <c r="C8" s="517"/>
      <c r="D8" s="517"/>
      <c r="E8" s="573"/>
      <c r="F8" s="573"/>
      <c r="G8" s="573"/>
      <c r="H8" s="573"/>
      <c r="I8" s="573"/>
      <c r="J8" s="573"/>
      <c r="K8" s="573"/>
      <c r="L8" s="573"/>
      <c r="M8" s="573"/>
      <c r="N8" s="573"/>
      <c r="O8" s="573"/>
      <c r="P8" s="573"/>
      <c r="Q8" s="573"/>
      <c r="R8" s="577"/>
      <c r="S8" s="577"/>
      <c r="T8" s="577"/>
      <c r="U8" s="577"/>
      <c r="V8" s="578"/>
      <c r="W8" s="492"/>
      <c r="X8" s="493"/>
      <c r="Y8" s="493"/>
      <c r="Z8" s="493"/>
      <c r="AA8" s="493"/>
      <c r="AB8" s="517"/>
      <c r="AC8" s="584"/>
      <c r="AD8" s="585"/>
      <c r="AE8" s="585"/>
      <c r="AF8" s="585"/>
      <c r="AG8" s="585"/>
      <c r="AH8" s="585"/>
      <c r="AI8" s="585"/>
      <c r="AJ8" s="585"/>
      <c r="AK8" s="585"/>
      <c r="AL8" s="586"/>
      <c r="AM8" s="478" t="s">
        <v>108</v>
      </c>
      <c r="AN8" s="378"/>
      <c r="AO8" s="378"/>
      <c r="AP8" s="378"/>
      <c r="AQ8" s="378"/>
      <c r="AR8" s="378"/>
      <c r="AS8" s="378"/>
      <c r="AT8" s="379"/>
      <c r="AU8" s="479" t="s">
        <v>109</v>
      </c>
      <c r="AV8" s="480"/>
      <c r="AW8" s="480"/>
      <c r="AX8" s="480"/>
      <c r="AY8" s="435" t="s">
        <v>110</v>
      </c>
      <c r="AZ8" s="436"/>
      <c r="BA8" s="436"/>
      <c r="BB8" s="436"/>
      <c r="BC8" s="436"/>
      <c r="BD8" s="436"/>
      <c r="BE8" s="436"/>
      <c r="BF8" s="436"/>
      <c r="BG8" s="436"/>
      <c r="BH8" s="436"/>
      <c r="BI8" s="436"/>
      <c r="BJ8" s="436"/>
      <c r="BK8" s="436"/>
      <c r="BL8" s="436"/>
      <c r="BM8" s="437"/>
      <c r="BN8" s="421">
        <v>7675261</v>
      </c>
      <c r="BO8" s="422"/>
      <c r="BP8" s="422"/>
      <c r="BQ8" s="422"/>
      <c r="BR8" s="422"/>
      <c r="BS8" s="422"/>
      <c r="BT8" s="422"/>
      <c r="BU8" s="423"/>
      <c r="BV8" s="421">
        <v>4068158</v>
      </c>
      <c r="BW8" s="422"/>
      <c r="BX8" s="422"/>
      <c r="BY8" s="422"/>
      <c r="BZ8" s="422"/>
      <c r="CA8" s="422"/>
      <c r="CB8" s="422"/>
      <c r="CC8" s="423"/>
      <c r="CD8" s="461" t="s">
        <v>111</v>
      </c>
      <c r="CE8" s="381"/>
      <c r="CF8" s="381"/>
      <c r="CG8" s="381"/>
      <c r="CH8" s="381"/>
      <c r="CI8" s="381"/>
      <c r="CJ8" s="381"/>
      <c r="CK8" s="381"/>
      <c r="CL8" s="381"/>
      <c r="CM8" s="381"/>
      <c r="CN8" s="381"/>
      <c r="CO8" s="381"/>
      <c r="CP8" s="381"/>
      <c r="CQ8" s="381"/>
      <c r="CR8" s="381"/>
      <c r="CS8" s="462"/>
      <c r="CT8" s="524">
        <v>0.95</v>
      </c>
      <c r="CU8" s="525"/>
      <c r="CV8" s="525"/>
      <c r="CW8" s="525"/>
      <c r="CX8" s="525"/>
      <c r="CY8" s="525"/>
      <c r="CZ8" s="525"/>
      <c r="DA8" s="526"/>
      <c r="DB8" s="524">
        <v>0.97</v>
      </c>
      <c r="DC8" s="525"/>
      <c r="DD8" s="525"/>
      <c r="DE8" s="525"/>
      <c r="DF8" s="525"/>
      <c r="DG8" s="525"/>
      <c r="DH8" s="525"/>
      <c r="DI8" s="526"/>
    </row>
    <row r="9" spans="1:119" ht="18.75" customHeight="1" thickBot="1" x14ac:dyDescent="0.2">
      <c r="A9" s="178"/>
      <c r="B9" s="553" t="s">
        <v>112</v>
      </c>
      <c r="C9" s="554"/>
      <c r="D9" s="554"/>
      <c r="E9" s="554"/>
      <c r="F9" s="554"/>
      <c r="G9" s="554"/>
      <c r="H9" s="554"/>
      <c r="I9" s="554"/>
      <c r="J9" s="554"/>
      <c r="K9" s="472"/>
      <c r="L9" s="555" t="s">
        <v>113</v>
      </c>
      <c r="M9" s="556"/>
      <c r="N9" s="556"/>
      <c r="O9" s="556"/>
      <c r="P9" s="556"/>
      <c r="Q9" s="557"/>
      <c r="R9" s="558">
        <v>354571</v>
      </c>
      <c r="S9" s="559"/>
      <c r="T9" s="559"/>
      <c r="U9" s="559"/>
      <c r="V9" s="560"/>
      <c r="W9" s="490" t="s">
        <v>114</v>
      </c>
      <c r="X9" s="491"/>
      <c r="Y9" s="491"/>
      <c r="Z9" s="491"/>
      <c r="AA9" s="491"/>
      <c r="AB9" s="491"/>
      <c r="AC9" s="491"/>
      <c r="AD9" s="491"/>
      <c r="AE9" s="491"/>
      <c r="AF9" s="491"/>
      <c r="AG9" s="491"/>
      <c r="AH9" s="491"/>
      <c r="AI9" s="491"/>
      <c r="AJ9" s="491"/>
      <c r="AK9" s="491"/>
      <c r="AL9" s="561"/>
      <c r="AM9" s="478" t="s">
        <v>115</v>
      </c>
      <c r="AN9" s="378"/>
      <c r="AO9" s="378"/>
      <c r="AP9" s="378"/>
      <c r="AQ9" s="378"/>
      <c r="AR9" s="378"/>
      <c r="AS9" s="378"/>
      <c r="AT9" s="379"/>
      <c r="AU9" s="479" t="s">
        <v>109</v>
      </c>
      <c r="AV9" s="480"/>
      <c r="AW9" s="480"/>
      <c r="AX9" s="480"/>
      <c r="AY9" s="435" t="s">
        <v>116</v>
      </c>
      <c r="AZ9" s="436"/>
      <c r="BA9" s="436"/>
      <c r="BB9" s="436"/>
      <c r="BC9" s="436"/>
      <c r="BD9" s="436"/>
      <c r="BE9" s="436"/>
      <c r="BF9" s="436"/>
      <c r="BG9" s="436"/>
      <c r="BH9" s="436"/>
      <c r="BI9" s="436"/>
      <c r="BJ9" s="436"/>
      <c r="BK9" s="436"/>
      <c r="BL9" s="436"/>
      <c r="BM9" s="437"/>
      <c r="BN9" s="421">
        <v>3607103</v>
      </c>
      <c r="BO9" s="422"/>
      <c r="BP9" s="422"/>
      <c r="BQ9" s="422"/>
      <c r="BR9" s="422"/>
      <c r="BS9" s="422"/>
      <c r="BT9" s="422"/>
      <c r="BU9" s="423"/>
      <c r="BV9" s="421">
        <v>768225</v>
      </c>
      <c r="BW9" s="422"/>
      <c r="BX9" s="422"/>
      <c r="BY9" s="422"/>
      <c r="BZ9" s="422"/>
      <c r="CA9" s="422"/>
      <c r="CB9" s="422"/>
      <c r="CC9" s="423"/>
      <c r="CD9" s="461" t="s">
        <v>117</v>
      </c>
      <c r="CE9" s="381"/>
      <c r="CF9" s="381"/>
      <c r="CG9" s="381"/>
      <c r="CH9" s="381"/>
      <c r="CI9" s="381"/>
      <c r="CJ9" s="381"/>
      <c r="CK9" s="381"/>
      <c r="CL9" s="381"/>
      <c r="CM9" s="381"/>
      <c r="CN9" s="381"/>
      <c r="CO9" s="381"/>
      <c r="CP9" s="381"/>
      <c r="CQ9" s="381"/>
      <c r="CR9" s="381"/>
      <c r="CS9" s="462"/>
      <c r="CT9" s="418">
        <v>13.3</v>
      </c>
      <c r="CU9" s="419"/>
      <c r="CV9" s="419"/>
      <c r="CW9" s="419"/>
      <c r="CX9" s="419"/>
      <c r="CY9" s="419"/>
      <c r="CZ9" s="419"/>
      <c r="DA9" s="420"/>
      <c r="DB9" s="418">
        <v>13.5</v>
      </c>
      <c r="DC9" s="419"/>
      <c r="DD9" s="419"/>
      <c r="DE9" s="419"/>
      <c r="DF9" s="419"/>
      <c r="DG9" s="419"/>
      <c r="DH9" s="419"/>
      <c r="DI9" s="420"/>
    </row>
    <row r="10" spans="1:119" ht="18.75" customHeight="1" thickBot="1" x14ac:dyDescent="0.2">
      <c r="A10" s="178"/>
      <c r="B10" s="553"/>
      <c r="C10" s="554"/>
      <c r="D10" s="554"/>
      <c r="E10" s="554"/>
      <c r="F10" s="554"/>
      <c r="G10" s="554"/>
      <c r="H10" s="554"/>
      <c r="I10" s="554"/>
      <c r="J10" s="554"/>
      <c r="K10" s="472"/>
      <c r="L10" s="377" t="s">
        <v>118</v>
      </c>
      <c r="M10" s="378"/>
      <c r="N10" s="378"/>
      <c r="O10" s="378"/>
      <c r="P10" s="378"/>
      <c r="Q10" s="379"/>
      <c r="R10" s="374">
        <v>350745</v>
      </c>
      <c r="S10" s="375"/>
      <c r="T10" s="375"/>
      <c r="U10" s="375"/>
      <c r="V10" s="434"/>
      <c r="W10" s="562"/>
      <c r="X10" s="372"/>
      <c r="Y10" s="372"/>
      <c r="Z10" s="372"/>
      <c r="AA10" s="372"/>
      <c r="AB10" s="372"/>
      <c r="AC10" s="372"/>
      <c r="AD10" s="372"/>
      <c r="AE10" s="372"/>
      <c r="AF10" s="372"/>
      <c r="AG10" s="372"/>
      <c r="AH10" s="372"/>
      <c r="AI10" s="372"/>
      <c r="AJ10" s="372"/>
      <c r="AK10" s="372"/>
      <c r="AL10" s="563"/>
      <c r="AM10" s="478" t="s">
        <v>119</v>
      </c>
      <c r="AN10" s="378"/>
      <c r="AO10" s="378"/>
      <c r="AP10" s="378"/>
      <c r="AQ10" s="378"/>
      <c r="AR10" s="378"/>
      <c r="AS10" s="378"/>
      <c r="AT10" s="379"/>
      <c r="AU10" s="479" t="s">
        <v>101</v>
      </c>
      <c r="AV10" s="480"/>
      <c r="AW10" s="480"/>
      <c r="AX10" s="480"/>
      <c r="AY10" s="435" t="s">
        <v>120</v>
      </c>
      <c r="AZ10" s="436"/>
      <c r="BA10" s="436"/>
      <c r="BB10" s="436"/>
      <c r="BC10" s="436"/>
      <c r="BD10" s="436"/>
      <c r="BE10" s="436"/>
      <c r="BF10" s="436"/>
      <c r="BG10" s="436"/>
      <c r="BH10" s="436"/>
      <c r="BI10" s="436"/>
      <c r="BJ10" s="436"/>
      <c r="BK10" s="436"/>
      <c r="BL10" s="436"/>
      <c r="BM10" s="437"/>
      <c r="BN10" s="421">
        <v>695623</v>
      </c>
      <c r="BO10" s="422"/>
      <c r="BP10" s="422"/>
      <c r="BQ10" s="422"/>
      <c r="BR10" s="422"/>
      <c r="BS10" s="422"/>
      <c r="BT10" s="422"/>
      <c r="BU10" s="423"/>
      <c r="BV10" s="421">
        <v>382722</v>
      </c>
      <c r="BW10" s="422"/>
      <c r="BX10" s="422"/>
      <c r="BY10" s="422"/>
      <c r="BZ10" s="422"/>
      <c r="CA10" s="422"/>
      <c r="CB10" s="422"/>
      <c r="CC10" s="42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3"/>
      <c r="C11" s="554"/>
      <c r="D11" s="554"/>
      <c r="E11" s="554"/>
      <c r="F11" s="554"/>
      <c r="G11" s="554"/>
      <c r="H11" s="554"/>
      <c r="I11" s="554"/>
      <c r="J11" s="554"/>
      <c r="K11" s="472"/>
      <c r="L11" s="382" t="s">
        <v>122</v>
      </c>
      <c r="M11" s="383"/>
      <c r="N11" s="383"/>
      <c r="O11" s="383"/>
      <c r="P11" s="383"/>
      <c r="Q11" s="384"/>
      <c r="R11" s="550" t="s">
        <v>123</v>
      </c>
      <c r="S11" s="551"/>
      <c r="T11" s="551"/>
      <c r="U11" s="551"/>
      <c r="V11" s="552"/>
      <c r="W11" s="562"/>
      <c r="X11" s="372"/>
      <c r="Y11" s="372"/>
      <c r="Z11" s="372"/>
      <c r="AA11" s="372"/>
      <c r="AB11" s="372"/>
      <c r="AC11" s="372"/>
      <c r="AD11" s="372"/>
      <c r="AE11" s="372"/>
      <c r="AF11" s="372"/>
      <c r="AG11" s="372"/>
      <c r="AH11" s="372"/>
      <c r="AI11" s="372"/>
      <c r="AJ11" s="372"/>
      <c r="AK11" s="372"/>
      <c r="AL11" s="563"/>
      <c r="AM11" s="478" t="s">
        <v>124</v>
      </c>
      <c r="AN11" s="378"/>
      <c r="AO11" s="378"/>
      <c r="AP11" s="378"/>
      <c r="AQ11" s="378"/>
      <c r="AR11" s="378"/>
      <c r="AS11" s="378"/>
      <c r="AT11" s="379"/>
      <c r="AU11" s="479" t="s">
        <v>125</v>
      </c>
      <c r="AV11" s="480"/>
      <c r="AW11" s="480"/>
      <c r="AX11" s="480"/>
      <c r="AY11" s="435" t="s">
        <v>126</v>
      </c>
      <c r="AZ11" s="436"/>
      <c r="BA11" s="436"/>
      <c r="BB11" s="436"/>
      <c r="BC11" s="436"/>
      <c r="BD11" s="436"/>
      <c r="BE11" s="436"/>
      <c r="BF11" s="436"/>
      <c r="BG11" s="436"/>
      <c r="BH11" s="436"/>
      <c r="BI11" s="436"/>
      <c r="BJ11" s="436"/>
      <c r="BK11" s="436"/>
      <c r="BL11" s="436"/>
      <c r="BM11" s="437"/>
      <c r="BN11" s="421">
        <v>0</v>
      </c>
      <c r="BO11" s="422"/>
      <c r="BP11" s="422"/>
      <c r="BQ11" s="422"/>
      <c r="BR11" s="422"/>
      <c r="BS11" s="422"/>
      <c r="BT11" s="422"/>
      <c r="BU11" s="423"/>
      <c r="BV11" s="421">
        <v>0</v>
      </c>
      <c r="BW11" s="422"/>
      <c r="BX11" s="422"/>
      <c r="BY11" s="422"/>
      <c r="BZ11" s="422"/>
      <c r="CA11" s="422"/>
      <c r="CB11" s="422"/>
      <c r="CC11" s="423"/>
      <c r="CD11" s="461" t="s">
        <v>127</v>
      </c>
      <c r="CE11" s="381"/>
      <c r="CF11" s="381"/>
      <c r="CG11" s="381"/>
      <c r="CH11" s="381"/>
      <c r="CI11" s="381"/>
      <c r="CJ11" s="381"/>
      <c r="CK11" s="381"/>
      <c r="CL11" s="381"/>
      <c r="CM11" s="381"/>
      <c r="CN11" s="381"/>
      <c r="CO11" s="381"/>
      <c r="CP11" s="381"/>
      <c r="CQ11" s="381"/>
      <c r="CR11" s="381"/>
      <c r="CS11" s="462"/>
      <c r="CT11" s="524" t="s">
        <v>128</v>
      </c>
      <c r="CU11" s="525"/>
      <c r="CV11" s="525"/>
      <c r="CW11" s="525"/>
      <c r="CX11" s="525"/>
      <c r="CY11" s="525"/>
      <c r="CZ11" s="525"/>
      <c r="DA11" s="526"/>
      <c r="DB11" s="524" t="s">
        <v>128</v>
      </c>
      <c r="DC11" s="525"/>
      <c r="DD11" s="525"/>
      <c r="DE11" s="525"/>
      <c r="DF11" s="525"/>
      <c r="DG11" s="525"/>
      <c r="DH11" s="525"/>
      <c r="DI11" s="526"/>
    </row>
    <row r="12" spans="1:119" ht="18.75" customHeight="1" x14ac:dyDescent="0.15">
      <c r="A12" s="178"/>
      <c r="B12" s="527" t="s">
        <v>129</v>
      </c>
      <c r="C12" s="528"/>
      <c r="D12" s="528"/>
      <c r="E12" s="528"/>
      <c r="F12" s="528"/>
      <c r="G12" s="528"/>
      <c r="H12" s="528"/>
      <c r="I12" s="528"/>
      <c r="J12" s="528"/>
      <c r="K12" s="529"/>
      <c r="L12" s="536" t="s">
        <v>130</v>
      </c>
      <c r="M12" s="537"/>
      <c r="N12" s="537"/>
      <c r="O12" s="537"/>
      <c r="P12" s="537"/>
      <c r="Q12" s="538"/>
      <c r="R12" s="539">
        <v>353235</v>
      </c>
      <c r="S12" s="540"/>
      <c r="T12" s="540"/>
      <c r="U12" s="540"/>
      <c r="V12" s="541"/>
      <c r="W12" s="542" t="s">
        <v>1</v>
      </c>
      <c r="X12" s="480"/>
      <c r="Y12" s="480"/>
      <c r="Z12" s="480"/>
      <c r="AA12" s="480"/>
      <c r="AB12" s="543"/>
      <c r="AC12" s="544" t="s">
        <v>131</v>
      </c>
      <c r="AD12" s="545"/>
      <c r="AE12" s="545"/>
      <c r="AF12" s="545"/>
      <c r="AG12" s="546"/>
      <c r="AH12" s="544" t="s">
        <v>132</v>
      </c>
      <c r="AI12" s="545"/>
      <c r="AJ12" s="545"/>
      <c r="AK12" s="545"/>
      <c r="AL12" s="547"/>
      <c r="AM12" s="478" t="s">
        <v>133</v>
      </c>
      <c r="AN12" s="378"/>
      <c r="AO12" s="378"/>
      <c r="AP12" s="378"/>
      <c r="AQ12" s="378"/>
      <c r="AR12" s="378"/>
      <c r="AS12" s="378"/>
      <c r="AT12" s="379"/>
      <c r="AU12" s="479" t="s">
        <v>101</v>
      </c>
      <c r="AV12" s="480"/>
      <c r="AW12" s="480"/>
      <c r="AX12" s="480"/>
      <c r="AY12" s="435" t="s">
        <v>134</v>
      </c>
      <c r="AZ12" s="436"/>
      <c r="BA12" s="436"/>
      <c r="BB12" s="436"/>
      <c r="BC12" s="436"/>
      <c r="BD12" s="436"/>
      <c r="BE12" s="436"/>
      <c r="BF12" s="436"/>
      <c r="BG12" s="436"/>
      <c r="BH12" s="436"/>
      <c r="BI12" s="436"/>
      <c r="BJ12" s="436"/>
      <c r="BK12" s="436"/>
      <c r="BL12" s="436"/>
      <c r="BM12" s="437"/>
      <c r="BN12" s="421">
        <v>4908</v>
      </c>
      <c r="BO12" s="422"/>
      <c r="BP12" s="422"/>
      <c r="BQ12" s="422"/>
      <c r="BR12" s="422"/>
      <c r="BS12" s="422"/>
      <c r="BT12" s="422"/>
      <c r="BU12" s="423"/>
      <c r="BV12" s="421">
        <v>73145</v>
      </c>
      <c r="BW12" s="422"/>
      <c r="BX12" s="422"/>
      <c r="BY12" s="422"/>
      <c r="BZ12" s="422"/>
      <c r="CA12" s="422"/>
      <c r="CB12" s="422"/>
      <c r="CC12" s="423"/>
      <c r="CD12" s="461" t="s">
        <v>135</v>
      </c>
      <c r="CE12" s="381"/>
      <c r="CF12" s="381"/>
      <c r="CG12" s="381"/>
      <c r="CH12" s="381"/>
      <c r="CI12" s="381"/>
      <c r="CJ12" s="381"/>
      <c r="CK12" s="381"/>
      <c r="CL12" s="381"/>
      <c r="CM12" s="381"/>
      <c r="CN12" s="381"/>
      <c r="CO12" s="381"/>
      <c r="CP12" s="381"/>
      <c r="CQ12" s="381"/>
      <c r="CR12" s="381"/>
      <c r="CS12" s="462"/>
      <c r="CT12" s="524" t="s">
        <v>136</v>
      </c>
      <c r="CU12" s="525"/>
      <c r="CV12" s="525"/>
      <c r="CW12" s="525"/>
      <c r="CX12" s="525"/>
      <c r="CY12" s="525"/>
      <c r="CZ12" s="525"/>
      <c r="DA12" s="526"/>
      <c r="DB12" s="524" t="s">
        <v>136</v>
      </c>
      <c r="DC12" s="525"/>
      <c r="DD12" s="525"/>
      <c r="DE12" s="525"/>
      <c r="DF12" s="525"/>
      <c r="DG12" s="525"/>
      <c r="DH12" s="525"/>
      <c r="DI12" s="526"/>
    </row>
    <row r="13" spans="1:119" ht="18.75" customHeight="1" x14ac:dyDescent="0.15">
      <c r="A13" s="178"/>
      <c r="B13" s="530"/>
      <c r="C13" s="531"/>
      <c r="D13" s="531"/>
      <c r="E13" s="531"/>
      <c r="F13" s="531"/>
      <c r="G13" s="531"/>
      <c r="H13" s="531"/>
      <c r="I13" s="531"/>
      <c r="J13" s="531"/>
      <c r="K13" s="532"/>
      <c r="L13" s="187"/>
      <c r="M13" s="505" t="s">
        <v>137</v>
      </c>
      <c r="N13" s="506"/>
      <c r="O13" s="506"/>
      <c r="P13" s="506"/>
      <c r="Q13" s="507"/>
      <c r="R13" s="508">
        <v>344415</v>
      </c>
      <c r="S13" s="509"/>
      <c r="T13" s="509"/>
      <c r="U13" s="509"/>
      <c r="V13" s="510"/>
      <c r="W13" s="511" t="s">
        <v>138</v>
      </c>
      <c r="X13" s="407"/>
      <c r="Y13" s="407"/>
      <c r="Z13" s="407"/>
      <c r="AA13" s="407"/>
      <c r="AB13" s="408"/>
      <c r="AC13" s="374">
        <v>2630</v>
      </c>
      <c r="AD13" s="375"/>
      <c r="AE13" s="375"/>
      <c r="AF13" s="375"/>
      <c r="AG13" s="376"/>
      <c r="AH13" s="374">
        <v>2728</v>
      </c>
      <c r="AI13" s="375"/>
      <c r="AJ13" s="375"/>
      <c r="AK13" s="375"/>
      <c r="AL13" s="434"/>
      <c r="AM13" s="478" t="s">
        <v>139</v>
      </c>
      <c r="AN13" s="378"/>
      <c r="AO13" s="378"/>
      <c r="AP13" s="378"/>
      <c r="AQ13" s="378"/>
      <c r="AR13" s="378"/>
      <c r="AS13" s="378"/>
      <c r="AT13" s="379"/>
      <c r="AU13" s="479" t="s">
        <v>140</v>
      </c>
      <c r="AV13" s="480"/>
      <c r="AW13" s="480"/>
      <c r="AX13" s="480"/>
      <c r="AY13" s="435" t="s">
        <v>141</v>
      </c>
      <c r="AZ13" s="436"/>
      <c r="BA13" s="436"/>
      <c r="BB13" s="436"/>
      <c r="BC13" s="436"/>
      <c r="BD13" s="436"/>
      <c r="BE13" s="436"/>
      <c r="BF13" s="436"/>
      <c r="BG13" s="436"/>
      <c r="BH13" s="436"/>
      <c r="BI13" s="436"/>
      <c r="BJ13" s="436"/>
      <c r="BK13" s="436"/>
      <c r="BL13" s="436"/>
      <c r="BM13" s="437"/>
      <c r="BN13" s="421">
        <v>4297818</v>
      </c>
      <c r="BO13" s="422"/>
      <c r="BP13" s="422"/>
      <c r="BQ13" s="422"/>
      <c r="BR13" s="422"/>
      <c r="BS13" s="422"/>
      <c r="BT13" s="422"/>
      <c r="BU13" s="423"/>
      <c r="BV13" s="421">
        <v>1077802</v>
      </c>
      <c r="BW13" s="422"/>
      <c r="BX13" s="422"/>
      <c r="BY13" s="422"/>
      <c r="BZ13" s="422"/>
      <c r="CA13" s="422"/>
      <c r="CB13" s="422"/>
      <c r="CC13" s="423"/>
      <c r="CD13" s="461" t="s">
        <v>142</v>
      </c>
      <c r="CE13" s="381"/>
      <c r="CF13" s="381"/>
      <c r="CG13" s="381"/>
      <c r="CH13" s="381"/>
      <c r="CI13" s="381"/>
      <c r="CJ13" s="381"/>
      <c r="CK13" s="381"/>
      <c r="CL13" s="381"/>
      <c r="CM13" s="381"/>
      <c r="CN13" s="381"/>
      <c r="CO13" s="381"/>
      <c r="CP13" s="381"/>
      <c r="CQ13" s="381"/>
      <c r="CR13" s="381"/>
      <c r="CS13" s="462"/>
      <c r="CT13" s="418">
        <v>6.2</v>
      </c>
      <c r="CU13" s="419"/>
      <c r="CV13" s="419"/>
      <c r="CW13" s="419"/>
      <c r="CX13" s="419"/>
      <c r="CY13" s="419"/>
      <c r="CZ13" s="419"/>
      <c r="DA13" s="420"/>
      <c r="DB13" s="418">
        <v>5.8</v>
      </c>
      <c r="DC13" s="419"/>
      <c r="DD13" s="419"/>
      <c r="DE13" s="419"/>
      <c r="DF13" s="419"/>
      <c r="DG13" s="419"/>
      <c r="DH13" s="419"/>
      <c r="DI13" s="420"/>
    </row>
    <row r="14" spans="1:119" ht="18.75" customHeight="1" thickBot="1" x14ac:dyDescent="0.2">
      <c r="A14" s="178"/>
      <c r="B14" s="530"/>
      <c r="C14" s="531"/>
      <c r="D14" s="531"/>
      <c r="E14" s="531"/>
      <c r="F14" s="531"/>
      <c r="G14" s="531"/>
      <c r="H14" s="531"/>
      <c r="I14" s="531"/>
      <c r="J14" s="531"/>
      <c r="K14" s="532"/>
      <c r="L14" s="495" t="s">
        <v>143</v>
      </c>
      <c r="M14" s="548"/>
      <c r="N14" s="548"/>
      <c r="O14" s="548"/>
      <c r="P14" s="548"/>
      <c r="Q14" s="549"/>
      <c r="R14" s="508">
        <v>353260</v>
      </c>
      <c r="S14" s="509"/>
      <c r="T14" s="509"/>
      <c r="U14" s="509"/>
      <c r="V14" s="510"/>
      <c r="W14" s="512"/>
      <c r="X14" s="410"/>
      <c r="Y14" s="410"/>
      <c r="Z14" s="410"/>
      <c r="AA14" s="410"/>
      <c r="AB14" s="411"/>
      <c r="AC14" s="501">
        <v>1.8</v>
      </c>
      <c r="AD14" s="502"/>
      <c r="AE14" s="502"/>
      <c r="AF14" s="502"/>
      <c r="AG14" s="503"/>
      <c r="AH14" s="501">
        <v>1.8</v>
      </c>
      <c r="AI14" s="502"/>
      <c r="AJ14" s="502"/>
      <c r="AK14" s="502"/>
      <c r="AL14" s="504"/>
      <c r="AM14" s="478"/>
      <c r="AN14" s="378"/>
      <c r="AO14" s="378"/>
      <c r="AP14" s="378"/>
      <c r="AQ14" s="378"/>
      <c r="AR14" s="378"/>
      <c r="AS14" s="378"/>
      <c r="AT14" s="379"/>
      <c r="AU14" s="479"/>
      <c r="AV14" s="480"/>
      <c r="AW14" s="480"/>
      <c r="AX14" s="480"/>
      <c r="AY14" s="435"/>
      <c r="AZ14" s="436"/>
      <c r="BA14" s="436"/>
      <c r="BB14" s="436"/>
      <c r="BC14" s="436"/>
      <c r="BD14" s="436"/>
      <c r="BE14" s="436"/>
      <c r="BF14" s="436"/>
      <c r="BG14" s="436"/>
      <c r="BH14" s="436"/>
      <c r="BI14" s="436"/>
      <c r="BJ14" s="436"/>
      <c r="BK14" s="436"/>
      <c r="BL14" s="436"/>
      <c r="BM14" s="437"/>
      <c r="BN14" s="421"/>
      <c r="BO14" s="422"/>
      <c r="BP14" s="422"/>
      <c r="BQ14" s="422"/>
      <c r="BR14" s="422"/>
      <c r="BS14" s="422"/>
      <c r="BT14" s="422"/>
      <c r="BU14" s="423"/>
      <c r="BV14" s="421"/>
      <c r="BW14" s="422"/>
      <c r="BX14" s="422"/>
      <c r="BY14" s="422"/>
      <c r="BZ14" s="422"/>
      <c r="CA14" s="422"/>
      <c r="CB14" s="422"/>
      <c r="CC14" s="423"/>
      <c r="CD14" s="458" t="s">
        <v>144</v>
      </c>
      <c r="CE14" s="459"/>
      <c r="CF14" s="459"/>
      <c r="CG14" s="459"/>
      <c r="CH14" s="459"/>
      <c r="CI14" s="459"/>
      <c r="CJ14" s="459"/>
      <c r="CK14" s="459"/>
      <c r="CL14" s="459"/>
      <c r="CM14" s="459"/>
      <c r="CN14" s="459"/>
      <c r="CO14" s="459"/>
      <c r="CP14" s="459"/>
      <c r="CQ14" s="459"/>
      <c r="CR14" s="459"/>
      <c r="CS14" s="460"/>
      <c r="CT14" s="518">
        <v>62.2</v>
      </c>
      <c r="CU14" s="519"/>
      <c r="CV14" s="519"/>
      <c r="CW14" s="519"/>
      <c r="CX14" s="519"/>
      <c r="CY14" s="519"/>
      <c r="CZ14" s="519"/>
      <c r="DA14" s="520"/>
      <c r="DB14" s="518">
        <v>69.7</v>
      </c>
      <c r="DC14" s="519"/>
      <c r="DD14" s="519"/>
      <c r="DE14" s="519"/>
      <c r="DF14" s="519"/>
      <c r="DG14" s="519"/>
      <c r="DH14" s="519"/>
      <c r="DI14" s="520"/>
    </row>
    <row r="15" spans="1:119" ht="18.75" customHeight="1" x14ac:dyDescent="0.15">
      <c r="A15" s="178"/>
      <c r="B15" s="530"/>
      <c r="C15" s="531"/>
      <c r="D15" s="531"/>
      <c r="E15" s="531"/>
      <c r="F15" s="531"/>
      <c r="G15" s="531"/>
      <c r="H15" s="531"/>
      <c r="I15" s="531"/>
      <c r="J15" s="531"/>
      <c r="K15" s="532"/>
      <c r="L15" s="187"/>
      <c r="M15" s="505" t="s">
        <v>137</v>
      </c>
      <c r="N15" s="506"/>
      <c r="O15" s="506"/>
      <c r="P15" s="506"/>
      <c r="Q15" s="507"/>
      <c r="R15" s="508">
        <v>344392</v>
      </c>
      <c r="S15" s="509"/>
      <c r="T15" s="509"/>
      <c r="U15" s="509"/>
      <c r="V15" s="510"/>
      <c r="W15" s="511" t="s">
        <v>145</v>
      </c>
      <c r="X15" s="407"/>
      <c r="Y15" s="407"/>
      <c r="Z15" s="407"/>
      <c r="AA15" s="407"/>
      <c r="AB15" s="408"/>
      <c r="AC15" s="374">
        <v>34424</v>
      </c>
      <c r="AD15" s="375"/>
      <c r="AE15" s="375"/>
      <c r="AF15" s="375"/>
      <c r="AG15" s="376"/>
      <c r="AH15" s="374">
        <v>37119</v>
      </c>
      <c r="AI15" s="375"/>
      <c r="AJ15" s="375"/>
      <c r="AK15" s="375"/>
      <c r="AL15" s="434"/>
      <c r="AM15" s="478"/>
      <c r="AN15" s="378"/>
      <c r="AO15" s="378"/>
      <c r="AP15" s="378"/>
      <c r="AQ15" s="378"/>
      <c r="AR15" s="378"/>
      <c r="AS15" s="378"/>
      <c r="AT15" s="379"/>
      <c r="AU15" s="479"/>
      <c r="AV15" s="480"/>
      <c r="AW15" s="480"/>
      <c r="AX15" s="480"/>
      <c r="AY15" s="447" t="s">
        <v>146</v>
      </c>
      <c r="AZ15" s="448"/>
      <c r="BA15" s="448"/>
      <c r="BB15" s="448"/>
      <c r="BC15" s="448"/>
      <c r="BD15" s="448"/>
      <c r="BE15" s="448"/>
      <c r="BF15" s="448"/>
      <c r="BG15" s="448"/>
      <c r="BH15" s="448"/>
      <c r="BI15" s="448"/>
      <c r="BJ15" s="448"/>
      <c r="BK15" s="448"/>
      <c r="BL15" s="448"/>
      <c r="BM15" s="449"/>
      <c r="BN15" s="450">
        <v>47173129</v>
      </c>
      <c r="BO15" s="451"/>
      <c r="BP15" s="451"/>
      <c r="BQ15" s="451"/>
      <c r="BR15" s="451"/>
      <c r="BS15" s="451"/>
      <c r="BT15" s="451"/>
      <c r="BU15" s="452"/>
      <c r="BV15" s="450">
        <v>48782344</v>
      </c>
      <c r="BW15" s="451"/>
      <c r="BX15" s="451"/>
      <c r="BY15" s="451"/>
      <c r="BZ15" s="451"/>
      <c r="CA15" s="451"/>
      <c r="CB15" s="451"/>
      <c r="CC15" s="452"/>
      <c r="CD15" s="521" t="s">
        <v>147</v>
      </c>
      <c r="CE15" s="522"/>
      <c r="CF15" s="522"/>
      <c r="CG15" s="522"/>
      <c r="CH15" s="522"/>
      <c r="CI15" s="522"/>
      <c r="CJ15" s="522"/>
      <c r="CK15" s="522"/>
      <c r="CL15" s="522"/>
      <c r="CM15" s="522"/>
      <c r="CN15" s="522"/>
      <c r="CO15" s="522"/>
      <c r="CP15" s="522"/>
      <c r="CQ15" s="522"/>
      <c r="CR15" s="522"/>
      <c r="CS15" s="52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0"/>
      <c r="C16" s="531"/>
      <c r="D16" s="531"/>
      <c r="E16" s="531"/>
      <c r="F16" s="531"/>
      <c r="G16" s="531"/>
      <c r="H16" s="531"/>
      <c r="I16" s="531"/>
      <c r="J16" s="531"/>
      <c r="K16" s="532"/>
      <c r="L16" s="495" t="s">
        <v>148</v>
      </c>
      <c r="M16" s="496"/>
      <c r="N16" s="496"/>
      <c r="O16" s="496"/>
      <c r="P16" s="496"/>
      <c r="Q16" s="497"/>
      <c r="R16" s="498" t="s">
        <v>149</v>
      </c>
      <c r="S16" s="499"/>
      <c r="T16" s="499"/>
      <c r="U16" s="499"/>
      <c r="V16" s="500"/>
      <c r="W16" s="512"/>
      <c r="X16" s="410"/>
      <c r="Y16" s="410"/>
      <c r="Z16" s="410"/>
      <c r="AA16" s="410"/>
      <c r="AB16" s="411"/>
      <c r="AC16" s="501">
        <v>23</v>
      </c>
      <c r="AD16" s="502"/>
      <c r="AE16" s="502"/>
      <c r="AF16" s="502"/>
      <c r="AG16" s="503"/>
      <c r="AH16" s="501">
        <v>24.8</v>
      </c>
      <c r="AI16" s="502"/>
      <c r="AJ16" s="502"/>
      <c r="AK16" s="502"/>
      <c r="AL16" s="504"/>
      <c r="AM16" s="478"/>
      <c r="AN16" s="378"/>
      <c r="AO16" s="378"/>
      <c r="AP16" s="378"/>
      <c r="AQ16" s="378"/>
      <c r="AR16" s="378"/>
      <c r="AS16" s="378"/>
      <c r="AT16" s="379"/>
      <c r="AU16" s="479"/>
      <c r="AV16" s="480"/>
      <c r="AW16" s="480"/>
      <c r="AX16" s="480"/>
      <c r="AY16" s="435" t="s">
        <v>150</v>
      </c>
      <c r="AZ16" s="436"/>
      <c r="BA16" s="436"/>
      <c r="BB16" s="436"/>
      <c r="BC16" s="436"/>
      <c r="BD16" s="436"/>
      <c r="BE16" s="436"/>
      <c r="BF16" s="436"/>
      <c r="BG16" s="436"/>
      <c r="BH16" s="436"/>
      <c r="BI16" s="436"/>
      <c r="BJ16" s="436"/>
      <c r="BK16" s="436"/>
      <c r="BL16" s="436"/>
      <c r="BM16" s="437"/>
      <c r="BN16" s="421">
        <v>51008809</v>
      </c>
      <c r="BO16" s="422"/>
      <c r="BP16" s="422"/>
      <c r="BQ16" s="422"/>
      <c r="BR16" s="422"/>
      <c r="BS16" s="422"/>
      <c r="BT16" s="422"/>
      <c r="BU16" s="423"/>
      <c r="BV16" s="421">
        <v>50198351</v>
      </c>
      <c r="BW16" s="422"/>
      <c r="BX16" s="422"/>
      <c r="BY16" s="422"/>
      <c r="BZ16" s="422"/>
      <c r="CA16" s="422"/>
      <c r="CB16" s="422"/>
      <c r="CC16" s="423"/>
      <c r="CD16" s="191"/>
      <c r="CE16" s="453"/>
      <c r="CF16" s="453"/>
      <c r="CG16" s="453"/>
      <c r="CH16" s="453"/>
      <c r="CI16" s="453"/>
      <c r="CJ16" s="453"/>
      <c r="CK16" s="453"/>
      <c r="CL16" s="453"/>
      <c r="CM16" s="453"/>
      <c r="CN16" s="453"/>
      <c r="CO16" s="453"/>
      <c r="CP16" s="453"/>
      <c r="CQ16" s="453"/>
      <c r="CR16" s="453"/>
      <c r="CS16" s="454"/>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78"/>
      <c r="B17" s="533"/>
      <c r="C17" s="534"/>
      <c r="D17" s="534"/>
      <c r="E17" s="534"/>
      <c r="F17" s="534"/>
      <c r="G17" s="534"/>
      <c r="H17" s="534"/>
      <c r="I17" s="534"/>
      <c r="J17" s="534"/>
      <c r="K17" s="535"/>
      <c r="L17" s="192"/>
      <c r="M17" s="514" t="s">
        <v>151</v>
      </c>
      <c r="N17" s="515"/>
      <c r="O17" s="515"/>
      <c r="P17" s="515"/>
      <c r="Q17" s="516"/>
      <c r="R17" s="498" t="s">
        <v>152</v>
      </c>
      <c r="S17" s="499"/>
      <c r="T17" s="499"/>
      <c r="U17" s="499"/>
      <c r="V17" s="500"/>
      <c r="W17" s="511" t="s">
        <v>153</v>
      </c>
      <c r="X17" s="407"/>
      <c r="Y17" s="407"/>
      <c r="Z17" s="407"/>
      <c r="AA17" s="407"/>
      <c r="AB17" s="408"/>
      <c r="AC17" s="374">
        <v>112387</v>
      </c>
      <c r="AD17" s="375"/>
      <c r="AE17" s="375"/>
      <c r="AF17" s="375"/>
      <c r="AG17" s="376"/>
      <c r="AH17" s="374">
        <v>109539</v>
      </c>
      <c r="AI17" s="375"/>
      <c r="AJ17" s="375"/>
      <c r="AK17" s="375"/>
      <c r="AL17" s="434"/>
      <c r="AM17" s="478"/>
      <c r="AN17" s="378"/>
      <c r="AO17" s="378"/>
      <c r="AP17" s="378"/>
      <c r="AQ17" s="378"/>
      <c r="AR17" s="378"/>
      <c r="AS17" s="378"/>
      <c r="AT17" s="379"/>
      <c r="AU17" s="479"/>
      <c r="AV17" s="480"/>
      <c r="AW17" s="480"/>
      <c r="AX17" s="480"/>
      <c r="AY17" s="435" t="s">
        <v>154</v>
      </c>
      <c r="AZ17" s="436"/>
      <c r="BA17" s="436"/>
      <c r="BB17" s="436"/>
      <c r="BC17" s="436"/>
      <c r="BD17" s="436"/>
      <c r="BE17" s="436"/>
      <c r="BF17" s="436"/>
      <c r="BG17" s="436"/>
      <c r="BH17" s="436"/>
      <c r="BI17" s="436"/>
      <c r="BJ17" s="436"/>
      <c r="BK17" s="436"/>
      <c r="BL17" s="436"/>
      <c r="BM17" s="437"/>
      <c r="BN17" s="421">
        <v>60239756</v>
      </c>
      <c r="BO17" s="422"/>
      <c r="BP17" s="422"/>
      <c r="BQ17" s="422"/>
      <c r="BR17" s="422"/>
      <c r="BS17" s="422"/>
      <c r="BT17" s="422"/>
      <c r="BU17" s="423"/>
      <c r="BV17" s="421">
        <v>62399427</v>
      </c>
      <c r="BW17" s="422"/>
      <c r="BX17" s="422"/>
      <c r="BY17" s="422"/>
      <c r="BZ17" s="422"/>
      <c r="CA17" s="422"/>
      <c r="CB17" s="422"/>
      <c r="CC17" s="423"/>
      <c r="CD17" s="191"/>
      <c r="CE17" s="453"/>
      <c r="CF17" s="453"/>
      <c r="CG17" s="453"/>
      <c r="CH17" s="453"/>
      <c r="CI17" s="453"/>
      <c r="CJ17" s="453"/>
      <c r="CK17" s="453"/>
      <c r="CL17" s="453"/>
      <c r="CM17" s="453"/>
      <c r="CN17" s="453"/>
      <c r="CO17" s="453"/>
      <c r="CP17" s="453"/>
      <c r="CQ17" s="453"/>
      <c r="CR17" s="453"/>
      <c r="CS17" s="454"/>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78"/>
      <c r="B18" s="471" t="s">
        <v>155</v>
      </c>
      <c r="C18" s="472"/>
      <c r="D18" s="472"/>
      <c r="E18" s="473"/>
      <c r="F18" s="473"/>
      <c r="G18" s="473"/>
      <c r="H18" s="473"/>
      <c r="I18" s="473"/>
      <c r="J18" s="473"/>
      <c r="K18" s="473"/>
      <c r="L18" s="474">
        <v>109.13</v>
      </c>
      <c r="M18" s="474"/>
      <c r="N18" s="474"/>
      <c r="O18" s="474"/>
      <c r="P18" s="474"/>
      <c r="Q18" s="474"/>
      <c r="R18" s="475"/>
      <c r="S18" s="475"/>
      <c r="T18" s="475"/>
      <c r="U18" s="475"/>
      <c r="V18" s="476"/>
      <c r="W18" s="492"/>
      <c r="X18" s="493"/>
      <c r="Y18" s="493"/>
      <c r="Z18" s="493"/>
      <c r="AA18" s="493"/>
      <c r="AB18" s="517"/>
      <c r="AC18" s="391">
        <v>75.2</v>
      </c>
      <c r="AD18" s="392"/>
      <c r="AE18" s="392"/>
      <c r="AF18" s="392"/>
      <c r="AG18" s="477"/>
      <c r="AH18" s="391">
        <v>73.3</v>
      </c>
      <c r="AI18" s="392"/>
      <c r="AJ18" s="392"/>
      <c r="AK18" s="392"/>
      <c r="AL18" s="393"/>
      <c r="AM18" s="478"/>
      <c r="AN18" s="378"/>
      <c r="AO18" s="378"/>
      <c r="AP18" s="378"/>
      <c r="AQ18" s="378"/>
      <c r="AR18" s="378"/>
      <c r="AS18" s="378"/>
      <c r="AT18" s="379"/>
      <c r="AU18" s="479"/>
      <c r="AV18" s="480"/>
      <c r="AW18" s="480"/>
      <c r="AX18" s="480"/>
      <c r="AY18" s="435" t="s">
        <v>156</v>
      </c>
      <c r="AZ18" s="436"/>
      <c r="BA18" s="436"/>
      <c r="BB18" s="436"/>
      <c r="BC18" s="436"/>
      <c r="BD18" s="436"/>
      <c r="BE18" s="436"/>
      <c r="BF18" s="436"/>
      <c r="BG18" s="436"/>
      <c r="BH18" s="436"/>
      <c r="BI18" s="436"/>
      <c r="BJ18" s="436"/>
      <c r="BK18" s="436"/>
      <c r="BL18" s="436"/>
      <c r="BM18" s="437"/>
      <c r="BN18" s="421">
        <v>68515522</v>
      </c>
      <c r="BO18" s="422"/>
      <c r="BP18" s="422"/>
      <c r="BQ18" s="422"/>
      <c r="BR18" s="422"/>
      <c r="BS18" s="422"/>
      <c r="BT18" s="422"/>
      <c r="BU18" s="423"/>
      <c r="BV18" s="421">
        <v>65128860</v>
      </c>
      <c r="BW18" s="422"/>
      <c r="BX18" s="422"/>
      <c r="BY18" s="422"/>
      <c r="BZ18" s="422"/>
      <c r="CA18" s="422"/>
      <c r="CB18" s="422"/>
      <c r="CC18" s="423"/>
      <c r="CD18" s="191"/>
      <c r="CE18" s="453"/>
      <c r="CF18" s="453"/>
      <c r="CG18" s="453"/>
      <c r="CH18" s="453"/>
      <c r="CI18" s="453"/>
      <c r="CJ18" s="453"/>
      <c r="CK18" s="453"/>
      <c r="CL18" s="453"/>
      <c r="CM18" s="453"/>
      <c r="CN18" s="453"/>
      <c r="CO18" s="453"/>
      <c r="CP18" s="453"/>
      <c r="CQ18" s="453"/>
      <c r="CR18" s="453"/>
      <c r="CS18" s="454"/>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78"/>
      <c r="B19" s="471" t="s">
        <v>157</v>
      </c>
      <c r="C19" s="472"/>
      <c r="D19" s="472"/>
      <c r="E19" s="473"/>
      <c r="F19" s="473"/>
      <c r="G19" s="473"/>
      <c r="H19" s="473"/>
      <c r="I19" s="473"/>
      <c r="J19" s="473"/>
      <c r="K19" s="473"/>
      <c r="L19" s="481">
        <v>3249</v>
      </c>
      <c r="M19" s="481"/>
      <c r="N19" s="481"/>
      <c r="O19" s="481"/>
      <c r="P19" s="481"/>
      <c r="Q19" s="481"/>
      <c r="R19" s="482"/>
      <c r="S19" s="482"/>
      <c r="T19" s="482"/>
      <c r="U19" s="482"/>
      <c r="V19" s="483"/>
      <c r="W19" s="490"/>
      <c r="X19" s="491"/>
      <c r="Y19" s="491"/>
      <c r="Z19" s="491"/>
      <c r="AA19" s="491"/>
      <c r="AB19" s="491"/>
      <c r="AC19" s="494"/>
      <c r="AD19" s="494"/>
      <c r="AE19" s="494"/>
      <c r="AF19" s="494"/>
      <c r="AG19" s="494"/>
      <c r="AH19" s="494"/>
      <c r="AI19" s="494"/>
      <c r="AJ19" s="494"/>
      <c r="AK19" s="494"/>
      <c r="AL19" s="513"/>
      <c r="AM19" s="478"/>
      <c r="AN19" s="378"/>
      <c r="AO19" s="378"/>
      <c r="AP19" s="378"/>
      <c r="AQ19" s="378"/>
      <c r="AR19" s="378"/>
      <c r="AS19" s="378"/>
      <c r="AT19" s="379"/>
      <c r="AU19" s="479"/>
      <c r="AV19" s="480"/>
      <c r="AW19" s="480"/>
      <c r="AX19" s="480"/>
      <c r="AY19" s="435" t="s">
        <v>158</v>
      </c>
      <c r="AZ19" s="436"/>
      <c r="BA19" s="436"/>
      <c r="BB19" s="436"/>
      <c r="BC19" s="436"/>
      <c r="BD19" s="436"/>
      <c r="BE19" s="436"/>
      <c r="BF19" s="436"/>
      <c r="BG19" s="436"/>
      <c r="BH19" s="436"/>
      <c r="BI19" s="436"/>
      <c r="BJ19" s="436"/>
      <c r="BK19" s="436"/>
      <c r="BL19" s="436"/>
      <c r="BM19" s="437"/>
      <c r="BN19" s="421">
        <v>83581288</v>
      </c>
      <c r="BO19" s="422"/>
      <c r="BP19" s="422"/>
      <c r="BQ19" s="422"/>
      <c r="BR19" s="422"/>
      <c r="BS19" s="422"/>
      <c r="BT19" s="422"/>
      <c r="BU19" s="423"/>
      <c r="BV19" s="421">
        <v>78704922</v>
      </c>
      <c r="BW19" s="422"/>
      <c r="BX19" s="422"/>
      <c r="BY19" s="422"/>
      <c r="BZ19" s="422"/>
      <c r="CA19" s="422"/>
      <c r="CB19" s="422"/>
      <c r="CC19" s="423"/>
      <c r="CD19" s="191"/>
      <c r="CE19" s="453"/>
      <c r="CF19" s="453"/>
      <c r="CG19" s="453"/>
      <c r="CH19" s="453"/>
      <c r="CI19" s="453"/>
      <c r="CJ19" s="453"/>
      <c r="CK19" s="453"/>
      <c r="CL19" s="453"/>
      <c r="CM19" s="453"/>
      <c r="CN19" s="453"/>
      <c r="CO19" s="453"/>
      <c r="CP19" s="453"/>
      <c r="CQ19" s="453"/>
      <c r="CR19" s="453"/>
      <c r="CS19" s="454"/>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78"/>
      <c r="B20" s="471" t="s">
        <v>159</v>
      </c>
      <c r="C20" s="472"/>
      <c r="D20" s="472"/>
      <c r="E20" s="473"/>
      <c r="F20" s="473"/>
      <c r="G20" s="473"/>
      <c r="H20" s="473"/>
      <c r="I20" s="473"/>
      <c r="J20" s="473"/>
      <c r="K20" s="473"/>
      <c r="L20" s="481">
        <v>153376</v>
      </c>
      <c r="M20" s="481"/>
      <c r="N20" s="481"/>
      <c r="O20" s="481"/>
      <c r="P20" s="481"/>
      <c r="Q20" s="481"/>
      <c r="R20" s="482"/>
      <c r="S20" s="482"/>
      <c r="T20" s="482"/>
      <c r="U20" s="482"/>
      <c r="V20" s="483"/>
      <c r="W20" s="492"/>
      <c r="X20" s="493"/>
      <c r="Y20" s="493"/>
      <c r="Z20" s="493"/>
      <c r="AA20" s="493"/>
      <c r="AB20" s="493"/>
      <c r="AC20" s="484"/>
      <c r="AD20" s="484"/>
      <c r="AE20" s="484"/>
      <c r="AF20" s="484"/>
      <c r="AG20" s="484"/>
      <c r="AH20" s="484"/>
      <c r="AI20" s="484"/>
      <c r="AJ20" s="484"/>
      <c r="AK20" s="484"/>
      <c r="AL20" s="485"/>
      <c r="AM20" s="486"/>
      <c r="AN20" s="383"/>
      <c r="AO20" s="383"/>
      <c r="AP20" s="383"/>
      <c r="AQ20" s="383"/>
      <c r="AR20" s="383"/>
      <c r="AS20" s="383"/>
      <c r="AT20" s="384"/>
      <c r="AU20" s="487"/>
      <c r="AV20" s="488"/>
      <c r="AW20" s="488"/>
      <c r="AX20" s="489"/>
      <c r="AY20" s="435"/>
      <c r="AZ20" s="436"/>
      <c r="BA20" s="436"/>
      <c r="BB20" s="436"/>
      <c r="BC20" s="436"/>
      <c r="BD20" s="436"/>
      <c r="BE20" s="436"/>
      <c r="BF20" s="436"/>
      <c r="BG20" s="436"/>
      <c r="BH20" s="436"/>
      <c r="BI20" s="436"/>
      <c r="BJ20" s="436"/>
      <c r="BK20" s="436"/>
      <c r="BL20" s="436"/>
      <c r="BM20" s="437"/>
      <c r="BN20" s="421"/>
      <c r="BO20" s="422"/>
      <c r="BP20" s="422"/>
      <c r="BQ20" s="422"/>
      <c r="BR20" s="422"/>
      <c r="BS20" s="422"/>
      <c r="BT20" s="422"/>
      <c r="BU20" s="423"/>
      <c r="BV20" s="421"/>
      <c r="BW20" s="422"/>
      <c r="BX20" s="422"/>
      <c r="BY20" s="422"/>
      <c r="BZ20" s="422"/>
      <c r="CA20" s="422"/>
      <c r="CB20" s="422"/>
      <c r="CC20" s="423"/>
      <c r="CD20" s="191"/>
      <c r="CE20" s="453"/>
      <c r="CF20" s="453"/>
      <c r="CG20" s="453"/>
      <c r="CH20" s="453"/>
      <c r="CI20" s="453"/>
      <c r="CJ20" s="453"/>
      <c r="CK20" s="453"/>
      <c r="CL20" s="453"/>
      <c r="CM20" s="453"/>
      <c r="CN20" s="453"/>
      <c r="CO20" s="453"/>
      <c r="CP20" s="453"/>
      <c r="CQ20" s="453"/>
      <c r="CR20" s="453"/>
      <c r="CS20" s="454"/>
      <c r="CT20" s="418"/>
      <c r="CU20" s="419"/>
      <c r="CV20" s="419"/>
      <c r="CW20" s="419"/>
      <c r="CX20" s="419"/>
      <c r="CY20" s="419"/>
      <c r="CZ20" s="419"/>
      <c r="DA20" s="420"/>
      <c r="DB20" s="418"/>
      <c r="DC20" s="419"/>
      <c r="DD20" s="419"/>
      <c r="DE20" s="419"/>
      <c r="DF20" s="419"/>
      <c r="DG20" s="419"/>
      <c r="DH20" s="419"/>
      <c r="DI20" s="420"/>
    </row>
    <row r="21" spans="1:113" ht="18.75" customHeight="1" thickBot="1" x14ac:dyDescent="0.2">
      <c r="A21" s="178"/>
      <c r="B21" s="468" t="s">
        <v>160</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94"/>
      <c r="AZ21" s="395"/>
      <c r="BA21" s="395"/>
      <c r="BB21" s="395"/>
      <c r="BC21" s="395"/>
      <c r="BD21" s="395"/>
      <c r="BE21" s="395"/>
      <c r="BF21" s="395"/>
      <c r="BG21" s="395"/>
      <c r="BH21" s="395"/>
      <c r="BI21" s="395"/>
      <c r="BJ21" s="395"/>
      <c r="BK21" s="395"/>
      <c r="BL21" s="395"/>
      <c r="BM21" s="396"/>
      <c r="BN21" s="455"/>
      <c r="BO21" s="456"/>
      <c r="BP21" s="456"/>
      <c r="BQ21" s="456"/>
      <c r="BR21" s="456"/>
      <c r="BS21" s="456"/>
      <c r="BT21" s="456"/>
      <c r="BU21" s="457"/>
      <c r="BV21" s="455"/>
      <c r="BW21" s="456"/>
      <c r="BX21" s="456"/>
      <c r="BY21" s="456"/>
      <c r="BZ21" s="456"/>
      <c r="CA21" s="456"/>
      <c r="CB21" s="456"/>
      <c r="CC21" s="457"/>
      <c r="CD21" s="191"/>
      <c r="CE21" s="453"/>
      <c r="CF21" s="453"/>
      <c r="CG21" s="453"/>
      <c r="CH21" s="453"/>
      <c r="CI21" s="453"/>
      <c r="CJ21" s="453"/>
      <c r="CK21" s="453"/>
      <c r="CL21" s="453"/>
      <c r="CM21" s="453"/>
      <c r="CN21" s="453"/>
      <c r="CO21" s="453"/>
      <c r="CP21" s="453"/>
      <c r="CQ21" s="453"/>
      <c r="CR21" s="453"/>
      <c r="CS21" s="454"/>
      <c r="CT21" s="418"/>
      <c r="CU21" s="419"/>
      <c r="CV21" s="419"/>
      <c r="CW21" s="419"/>
      <c r="CX21" s="419"/>
      <c r="CY21" s="419"/>
      <c r="CZ21" s="419"/>
      <c r="DA21" s="420"/>
      <c r="DB21" s="418"/>
      <c r="DC21" s="419"/>
      <c r="DD21" s="419"/>
      <c r="DE21" s="419"/>
      <c r="DF21" s="419"/>
      <c r="DG21" s="419"/>
      <c r="DH21" s="419"/>
      <c r="DI21" s="420"/>
    </row>
    <row r="22" spans="1:113" ht="18.75" customHeight="1" x14ac:dyDescent="0.15">
      <c r="A22" s="178"/>
      <c r="B22" s="397" t="s">
        <v>161</v>
      </c>
      <c r="C22" s="398"/>
      <c r="D22" s="399"/>
      <c r="E22" s="406" t="s">
        <v>1</v>
      </c>
      <c r="F22" s="407"/>
      <c r="G22" s="407"/>
      <c r="H22" s="407"/>
      <c r="I22" s="407"/>
      <c r="J22" s="407"/>
      <c r="K22" s="408"/>
      <c r="L22" s="406" t="s">
        <v>162</v>
      </c>
      <c r="M22" s="407"/>
      <c r="N22" s="407"/>
      <c r="O22" s="407"/>
      <c r="P22" s="408"/>
      <c r="Q22" s="412" t="s">
        <v>163</v>
      </c>
      <c r="R22" s="413"/>
      <c r="S22" s="413"/>
      <c r="T22" s="413"/>
      <c r="U22" s="413"/>
      <c r="V22" s="414"/>
      <c r="W22" s="463" t="s">
        <v>164</v>
      </c>
      <c r="X22" s="398"/>
      <c r="Y22" s="399"/>
      <c r="Z22" s="406" t="s">
        <v>1</v>
      </c>
      <c r="AA22" s="407"/>
      <c r="AB22" s="407"/>
      <c r="AC22" s="407"/>
      <c r="AD22" s="407"/>
      <c r="AE22" s="407"/>
      <c r="AF22" s="407"/>
      <c r="AG22" s="408"/>
      <c r="AH22" s="424" t="s">
        <v>165</v>
      </c>
      <c r="AI22" s="407"/>
      <c r="AJ22" s="407"/>
      <c r="AK22" s="407"/>
      <c r="AL22" s="408"/>
      <c r="AM22" s="424" t="s">
        <v>166</v>
      </c>
      <c r="AN22" s="425"/>
      <c r="AO22" s="425"/>
      <c r="AP22" s="425"/>
      <c r="AQ22" s="425"/>
      <c r="AR22" s="426"/>
      <c r="AS22" s="412" t="s">
        <v>163</v>
      </c>
      <c r="AT22" s="413"/>
      <c r="AU22" s="413"/>
      <c r="AV22" s="413"/>
      <c r="AW22" s="413"/>
      <c r="AX22" s="430"/>
      <c r="AY22" s="447" t="s">
        <v>167</v>
      </c>
      <c r="AZ22" s="448"/>
      <c r="BA22" s="448"/>
      <c r="BB22" s="448"/>
      <c r="BC22" s="448"/>
      <c r="BD22" s="448"/>
      <c r="BE22" s="448"/>
      <c r="BF22" s="448"/>
      <c r="BG22" s="448"/>
      <c r="BH22" s="448"/>
      <c r="BI22" s="448"/>
      <c r="BJ22" s="448"/>
      <c r="BK22" s="448"/>
      <c r="BL22" s="448"/>
      <c r="BM22" s="449"/>
      <c r="BN22" s="450">
        <v>96523995</v>
      </c>
      <c r="BO22" s="451"/>
      <c r="BP22" s="451"/>
      <c r="BQ22" s="451"/>
      <c r="BR22" s="451"/>
      <c r="BS22" s="451"/>
      <c r="BT22" s="451"/>
      <c r="BU22" s="452"/>
      <c r="BV22" s="450">
        <v>98325947</v>
      </c>
      <c r="BW22" s="451"/>
      <c r="BX22" s="451"/>
      <c r="BY22" s="451"/>
      <c r="BZ22" s="451"/>
      <c r="CA22" s="451"/>
      <c r="CB22" s="451"/>
      <c r="CC22" s="452"/>
      <c r="CD22" s="191"/>
      <c r="CE22" s="453"/>
      <c r="CF22" s="453"/>
      <c r="CG22" s="453"/>
      <c r="CH22" s="453"/>
      <c r="CI22" s="453"/>
      <c r="CJ22" s="453"/>
      <c r="CK22" s="453"/>
      <c r="CL22" s="453"/>
      <c r="CM22" s="453"/>
      <c r="CN22" s="453"/>
      <c r="CO22" s="453"/>
      <c r="CP22" s="453"/>
      <c r="CQ22" s="453"/>
      <c r="CR22" s="453"/>
      <c r="CS22" s="454"/>
      <c r="CT22" s="418"/>
      <c r="CU22" s="419"/>
      <c r="CV22" s="419"/>
      <c r="CW22" s="419"/>
      <c r="CX22" s="419"/>
      <c r="CY22" s="419"/>
      <c r="CZ22" s="419"/>
      <c r="DA22" s="420"/>
      <c r="DB22" s="418"/>
      <c r="DC22" s="419"/>
      <c r="DD22" s="419"/>
      <c r="DE22" s="419"/>
      <c r="DF22" s="419"/>
      <c r="DG22" s="419"/>
      <c r="DH22" s="419"/>
      <c r="DI22" s="420"/>
    </row>
    <row r="23" spans="1:113" ht="18.75" customHeight="1" x14ac:dyDescent="0.15">
      <c r="A23" s="178"/>
      <c r="B23" s="400"/>
      <c r="C23" s="401"/>
      <c r="D23" s="402"/>
      <c r="E23" s="409"/>
      <c r="F23" s="410"/>
      <c r="G23" s="410"/>
      <c r="H23" s="410"/>
      <c r="I23" s="410"/>
      <c r="J23" s="410"/>
      <c r="K23" s="411"/>
      <c r="L23" s="409"/>
      <c r="M23" s="410"/>
      <c r="N23" s="410"/>
      <c r="O23" s="410"/>
      <c r="P23" s="411"/>
      <c r="Q23" s="415"/>
      <c r="R23" s="416"/>
      <c r="S23" s="416"/>
      <c r="T23" s="416"/>
      <c r="U23" s="416"/>
      <c r="V23" s="417"/>
      <c r="W23" s="464"/>
      <c r="X23" s="401"/>
      <c r="Y23" s="402"/>
      <c r="Z23" s="409"/>
      <c r="AA23" s="410"/>
      <c r="AB23" s="410"/>
      <c r="AC23" s="410"/>
      <c r="AD23" s="410"/>
      <c r="AE23" s="410"/>
      <c r="AF23" s="410"/>
      <c r="AG23" s="411"/>
      <c r="AH23" s="409"/>
      <c r="AI23" s="410"/>
      <c r="AJ23" s="410"/>
      <c r="AK23" s="410"/>
      <c r="AL23" s="411"/>
      <c r="AM23" s="427"/>
      <c r="AN23" s="428"/>
      <c r="AO23" s="428"/>
      <c r="AP23" s="428"/>
      <c r="AQ23" s="428"/>
      <c r="AR23" s="429"/>
      <c r="AS23" s="415"/>
      <c r="AT23" s="416"/>
      <c r="AU23" s="416"/>
      <c r="AV23" s="416"/>
      <c r="AW23" s="416"/>
      <c r="AX23" s="431"/>
      <c r="AY23" s="435" t="s">
        <v>168</v>
      </c>
      <c r="AZ23" s="436"/>
      <c r="BA23" s="436"/>
      <c r="BB23" s="436"/>
      <c r="BC23" s="436"/>
      <c r="BD23" s="436"/>
      <c r="BE23" s="436"/>
      <c r="BF23" s="436"/>
      <c r="BG23" s="436"/>
      <c r="BH23" s="436"/>
      <c r="BI23" s="436"/>
      <c r="BJ23" s="436"/>
      <c r="BK23" s="436"/>
      <c r="BL23" s="436"/>
      <c r="BM23" s="437"/>
      <c r="BN23" s="421">
        <v>53856888</v>
      </c>
      <c r="BO23" s="422"/>
      <c r="BP23" s="422"/>
      <c r="BQ23" s="422"/>
      <c r="BR23" s="422"/>
      <c r="BS23" s="422"/>
      <c r="BT23" s="422"/>
      <c r="BU23" s="423"/>
      <c r="BV23" s="421">
        <v>53544424</v>
      </c>
      <c r="BW23" s="422"/>
      <c r="BX23" s="422"/>
      <c r="BY23" s="422"/>
      <c r="BZ23" s="422"/>
      <c r="CA23" s="422"/>
      <c r="CB23" s="422"/>
      <c r="CC23" s="423"/>
      <c r="CD23" s="191"/>
      <c r="CE23" s="453"/>
      <c r="CF23" s="453"/>
      <c r="CG23" s="453"/>
      <c r="CH23" s="453"/>
      <c r="CI23" s="453"/>
      <c r="CJ23" s="453"/>
      <c r="CK23" s="453"/>
      <c r="CL23" s="453"/>
      <c r="CM23" s="453"/>
      <c r="CN23" s="453"/>
      <c r="CO23" s="453"/>
      <c r="CP23" s="453"/>
      <c r="CQ23" s="453"/>
      <c r="CR23" s="453"/>
      <c r="CS23" s="454"/>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78"/>
      <c r="B24" s="400"/>
      <c r="C24" s="401"/>
      <c r="D24" s="402"/>
      <c r="E24" s="377" t="s">
        <v>169</v>
      </c>
      <c r="F24" s="378"/>
      <c r="G24" s="378"/>
      <c r="H24" s="378"/>
      <c r="I24" s="378"/>
      <c r="J24" s="378"/>
      <c r="K24" s="379"/>
      <c r="L24" s="374">
        <v>1</v>
      </c>
      <c r="M24" s="375"/>
      <c r="N24" s="375"/>
      <c r="O24" s="375"/>
      <c r="P24" s="376"/>
      <c r="Q24" s="374">
        <v>10730</v>
      </c>
      <c r="R24" s="375"/>
      <c r="S24" s="375"/>
      <c r="T24" s="375"/>
      <c r="U24" s="375"/>
      <c r="V24" s="376"/>
      <c r="W24" s="464"/>
      <c r="X24" s="401"/>
      <c r="Y24" s="402"/>
      <c r="Z24" s="377" t="s">
        <v>170</v>
      </c>
      <c r="AA24" s="378"/>
      <c r="AB24" s="378"/>
      <c r="AC24" s="378"/>
      <c r="AD24" s="378"/>
      <c r="AE24" s="378"/>
      <c r="AF24" s="378"/>
      <c r="AG24" s="379"/>
      <c r="AH24" s="374">
        <v>2009</v>
      </c>
      <c r="AI24" s="375"/>
      <c r="AJ24" s="375"/>
      <c r="AK24" s="375"/>
      <c r="AL24" s="376"/>
      <c r="AM24" s="374">
        <v>6416746</v>
      </c>
      <c r="AN24" s="375"/>
      <c r="AO24" s="375"/>
      <c r="AP24" s="375"/>
      <c r="AQ24" s="375"/>
      <c r="AR24" s="376"/>
      <c r="AS24" s="374">
        <v>3194</v>
      </c>
      <c r="AT24" s="375"/>
      <c r="AU24" s="375"/>
      <c r="AV24" s="375"/>
      <c r="AW24" s="375"/>
      <c r="AX24" s="434"/>
      <c r="AY24" s="394" t="s">
        <v>171</v>
      </c>
      <c r="AZ24" s="395"/>
      <c r="BA24" s="395"/>
      <c r="BB24" s="395"/>
      <c r="BC24" s="395"/>
      <c r="BD24" s="395"/>
      <c r="BE24" s="395"/>
      <c r="BF24" s="395"/>
      <c r="BG24" s="395"/>
      <c r="BH24" s="395"/>
      <c r="BI24" s="395"/>
      <c r="BJ24" s="395"/>
      <c r="BK24" s="395"/>
      <c r="BL24" s="395"/>
      <c r="BM24" s="396"/>
      <c r="BN24" s="421">
        <v>62667935</v>
      </c>
      <c r="BO24" s="422"/>
      <c r="BP24" s="422"/>
      <c r="BQ24" s="422"/>
      <c r="BR24" s="422"/>
      <c r="BS24" s="422"/>
      <c r="BT24" s="422"/>
      <c r="BU24" s="423"/>
      <c r="BV24" s="421">
        <v>64791400</v>
      </c>
      <c r="BW24" s="422"/>
      <c r="BX24" s="422"/>
      <c r="BY24" s="422"/>
      <c r="BZ24" s="422"/>
      <c r="CA24" s="422"/>
      <c r="CB24" s="422"/>
      <c r="CC24" s="423"/>
      <c r="CD24" s="191"/>
      <c r="CE24" s="453"/>
      <c r="CF24" s="453"/>
      <c r="CG24" s="453"/>
      <c r="CH24" s="453"/>
      <c r="CI24" s="453"/>
      <c r="CJ24" s="453"/>
      <c r="CK24" s="453"/>
      <c r="CL24" s="453"/>
      <c r="CM24" s="453"/>
      <c r="CN24" s="453"/>
      <c r="CO24" s="453"/>
      <c r="CP24" s="453"/>
      <c r="CQ24" s="453"/>
      <c r="CR24" s="453"/>
      <c r="CS24" s="454"/>
      <c r="CT24" s="418"/>
      <c r="CU24" s="419"/>
      <c r="CV24" s="419"/>
      <c r="CW24" s="419"/>
      <c r="CX24" s="419"/>
      <c r="CY24" s="419"/>
      <c r="CZ24" s="419"/>
      <c r="DA24" s="420"/>
      <c r="DB24" s="418"/>
      <c r="DC24" s="419"/>
      <c r="DD24" s="419"/>
      <c r="DE24" s="419"/>
      <c r="DF24" s="419"/>
      <c r="DG24" s="419"/>
      <c r="DH24" s="419"/>
      <c r="DI24" s="420"/>
    </row>
    <row r="25" spans="1:113" ht="18.75" customHeight="1" x14ac:dyDescent="0.15">
      <c r="A25" s="178"/>
      <c r="B25" s="400"/>
      <c r="C25" s="401"/>
      <c r="D25" s="402"/>
      <c r="E25" s="377" t="s">
        <v>172</v>
      </c>
      <c r="F25" s="378"/>
      <c r="G25" s="378"/>
      <c r="H25" s="378"/>
      <c r="I25" s="378"/>
      <c r="J25" s="378"/>
      <c r="K25" s="379"/>
      <c r="L25" s="374">
        <v>2</v>
      </c>
      <c r="M25" s="375"/>
      <c r="N25" s="375"/>
      <c r="O25" s="375"/>
      <c r="P25" s="376"/>
      <c r="Q25" s="374">
        <v>8960</v>
      </c>
      <c r="R25" s="375"/>
      <c r="S25" s="375"/>
      <c r="T25" s="375"/>
      <c r="U25" s="375"/>
      <c r="V25" s="376"/>
      <c r="W25" s="464"/>
      <c r="X25" s="401"/>
      <c r="Y25" s="402"/>
      <c r="Z25" s="377" t="s">
        <v>173</v>
      </c>
      <c r="AA25" s="378"/>
      <c r="AB25" s="378"/>
      <c r="AC25" s="378"/>
      <c r="AD25" s="378"/>
      <c r="AE25" s="378"/>
      <c r="AF25" s="378"/>
      <c r="AG25" s="379"/>
      <c r="AH25" s="374" t="s">
        <v>136</v>
      </c>
      <c r="AI25" s="375"/>
      <c r="AJ25" s="375"/>
      <c r="AK25" s="375"/>
      <c r="AL25" s="376"/>
      <c r="AM25" s="374" t="s">
        <v>174</v>
      </c>
      <c r="AN25" s="375"/>
      <c r="AO25" s="375"/>
      <c r="AP25" s="375"/>
      <c r="AQ25" s="375"/>
      <c r="AR25" s="376"/>
      <c r="AS25" s="374" t="s">
        <v>136</v>
      </c>
      <c r="AT25" s="375"/>
      <c r="AU25" s="375"/>
      <c r="AV25" s="375"/>
      <c r="AW25" s="375"/>
      <c r="AX25" s="434"/>
      <c r="AY25" s="447" t="s">
        <v>175</v>
      </c>
      <c r="AZ25" s="448"/>
      <c r="BA25" s="448"/>
      <c r="BB25" s="448"/>
      <c r="BC25" s="448"/>
      <c r="BD25" s="448"/>
      <c r="BE25" s="448"/>
      <c r="BF25" s="448"/>
      <c r="BG25" s="448"/>
      <c r="BH25" s="448"/>
      <c r="BI25" s="448"/>
      <c r="BJ25" s="448"/>
      <c r="BK25" s="448"/>
      <c r="BL25" s="448"/>
      <c r="BM25" s="449"/>
      <c r="BN25" s="450">
        <v>31972888</v>
      </c>
      <c r="BO25" s="451"/>
      <c r="BP25" s="451"/>
      <c r="BQ25" s="451"/>
      <c r="BR25" s="451"/>
      <c r="BS25" s="451"/>
      <c r="BT25" s="451"/>
      <c r="BU25" s="452"/>
      <c r="BV25" s="450">
        <v>31848800</v>
      </c>
      <c r="BW25" s="451"/>
      <c r="BX25" s="451"/>
      <c r="BY25" s="451"/>
      <c r="BZ25" s="451"/>
      <c r="CA25" s="451"/>
      <c r="CB25" s="451"/>
      <c r="CC25" s="452"/>
      <c r="CD25" s="191"/>
      <c r="CE25" s="453"/>
      <c r="CF25" s="453"/>
      <c r="CG25" s="453"/>
      <c r="CH25" s="453"/>
      <c r="CI25" s="453"/>
      <c r="CJ25" s="453"/>
      <c r="CK25" s="453"/>
      <c r="CL25" s="453"/>
      <c r="CM25" s="453"/>
      <c r="CN25" s="453"/>
      <c r="CO25" s="453"/>
      <c r="CP25" s="453"/>
      <c r="CQ25" s="453"/>
      <c r="CR25" s="453"/>
      <c r="CS25" s="454"/>
      <c r="CT25" s="418"/>
      <c r="CU25" s="419"/>
      <c r="CV25" s="419"/>
      <c r="CW25" s="419"/>
      <c r="CX25" s="419"/>
      <c r="CY25" s="419"/>
      <c r="CZ25" s="419"/>
      <c r="DA25" s="420"/>
      <c r="DB25" s="418"/>
      <c r="DC25" s="419"/>
      <c r="DD25" s="419"/>
      <c r="DE25" s="419"/>
      <c r="DF25" s="419"/>
      <c r="DG25" s="419"/>
      <c r="DH25" s="419"/>
      <c r="DI25" s="420"/>
    </row>
    <row r="26" spans="1:113" ht="18.75" customHeight="1" x14ac:dyDescent="0.15">
      <c r="A26" s="178"/>
      <c r="B26" s="400"/>
      <c r="C26" s="401"/>
      <c r="D26" s="402"/>
      <c r="E26" s="377" t="s">
        <v>176</v>
      </c>
      <c r="F26" s="378"/>
      <c r="G26" s="378"/>
      <c r="H26" s="378"/>
      <c r="I26" s="378"/>
      <c r="J26" s="378"/>
      <c r="K26" s="379"/>
      <c r="L26" s="374">
        <v>1</v>
      </c>
      <c r="M26" s="375"/>
      <c r="N26" s="375"/>
      <c r="O26" s="375"/>
      <c r="P26" s="376"/>
      <c r="Q26" s="374">
        <v>8010</v>
      </c>
      <c r="R26" s="375"/>
      <c r="S26" s="375"/>
      <c r="T26" s="375"/>
      <c r="U26" s="375"/>
      <c r="V26" s="376"/>
      <c r="W26" s="464"/>
      <c r="X26" s="401"/>
      <c r="Y26" s="402"/>
      <c r="Z26" s="377" t="s">
        <v>177</v>
      </c>
      <c r="AA26" s="432"/>
      <c r="AB26" s="432"/>
      <c r="AC26" s="432"/>
      <c r="AD26" s="432"/>
      <c r="AE26" s="432"/>
      <c r="AF26" s="432"/>
      <c r="AG26" s="433"/>
      <c r="AH26" s="374">
        <v>306</v>
      </c>
      <c r="AI26" s="375"/>
      <c r="AJ26" s="375"/>
      <c r="AK26" s="375"/>
      <c r="AL26" s="376"/>
      <c r="AM26" s="374">
        <v>1000314</v>
      </c>
      <c r="AN26" s="375"/>
      <c r="AO26" s="375"/>
      <c r="AP26" s="375"/>
      <c r="AQ26" s="375"/>
      <c r="AR26" s="376"/>
      <c r="AS26" s="374">
        <v>3269</v>
      </c>
      <c r="AT26" s="375"/>
      <c r="AU26" s="375"/>
      <c r="AV26" s="375"/>
      <c r="AW26" s="375"/>
      <c r="AX26" s="434"/>
      <c r="AY26" s="461" t="s">
        <v>178</v>
      </c>
      <c r="AZ26" s="381"/>
      <c r="BA26" s="381"/>
      <c r="BB26" s="381"/>
      <c r="BC26" s="381"/>
      <c r="BD26" s="381"/>
      <c r="BE26" s="381"/>
      <c r="BF26" s="381"/>
      <c r="BG26" s="381"/>
      <c r="BH26" s="381"/>
      <c r="BI26" s="381"/>
      <c r="BJ26" s="381"/>
      <c r="BK26" s="381"/>
      <c r="BL26" s="381"/>
      <c r="BM26" s="462"/>
      <c r="BN26" s="421" t="s">
        <v>174</v>
      </c>
      <c r="BO26" s="422"/>
      <c r="BP26" s="422"/>
      <c r="BQ26" s="422"/>
      <c r="BR26" s="422"/>
      <c r="BS26" s="422"/>
      <c r="BT26" s="422"/>
      <c r="BU26" s="423"/>
      <c r="BV26" s="421" t="s">
        <v>174</v>
      </c>
      <c r="BW26" s="422"/>
      <c r="BX26" s="422"/>
      <c r="BY26" s="422"/>
      <c r="BZ26" s="422"/>
      <c r="CA26" s="422"/>
      <c r="CB26" s="422"/>
      <c r="CC26" s="423"/>
      <c r="CD26" s="191"/>
      <c r="CE26" s="453"/>
      <c r="CF26" s="453"/>
      <c r="CG26" s="453"/>
      <c r="CH26" s="453"/>
      <c r="CI26" s="453"/>
      <c r="CJ26" s="453"/>
      <c r="CK26" s="453"/>
      <c r="CL26" s="453"/>
      <c r="CM26" s="453"/>
      <c r="CN26" s="453"/>
      <c r="CO26" s="453"/>
      <c r="CP26" s="453"/>
      <c r="CQ26" s="453"/>
      <c r="CR26" s="453"/>
      <c r="CS26" s="454"/>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78"/>
      <c r="B27" s="400"/>
      <c r="C27" s="401"/>
      <c r="D27" s="402"/>
      <c r="E27" s="377" t="s">
        <v>179</v>
      </c>
      <c r="F27" s="378"/>
      <c r="G27" s="378"/>
      <c r="H27" s="378"/>
      <c r="I27" s="378"/>
      <c r="J27" s="378"/>
      <c r="K27" s="379"/>
      <c r="L27" s="374">
        <v>1</v>
      </c>
      <c r="M27" s="375"/>
      <c r="N27" s="375"/>
      <c r="O27" s="375"/>
      <c r="P27" s="376"/>
      <c r="Q27" s="374">
        <v>6410</v>
      </c>
      <c r="R27" s="375"/>
      <c r="S27" s="375"/>
      <c r="T27" s="375"/>
      <c r="U27" s="375"/>
      <c r="V27" s="376"/>
      <c r="W27" s="464"/>
      <c r="X27" s="401"/>
      <c r="Y27" s="402"/>
      <c r="Z27" s="377" t="s">
        <v>180</v>
      </c>
      <c r="AA27" s="378"/>
      <c r="AB27" s="378"/>
      <c r="AC27" s="378"/>
      <c r="AD27" s="378"/>
      <c r="AE27" s="378"/>
      <c r="AF27" s="378"/>
      <c r="AG27" s="379"/>
      <c r="AH27" s="374">
        <v>83</v>
      </c>
      <c r="AI27" s="375"/>
      <c r="AJ27" s="375"/>
      <c r="AK27" s="375"/>
      <c r="AL27" s="376"/>
      <c r="AM27" s="374">
        <v>328104</v>
      </c>
      <c r="AN27" s="375"/>
      <c r="AO27" s="375"/>
      <c r="AP27" s="375"/>
      <c r="AQ27" s="375"/>
      <c r="AR27" s="376"/>
      <c r="AS27" s="374">
        <v>3953</v>
      </c>
      <c r="AT27" s="375"/>
      <c r="AU27" s="375"/>
      <c r="AV27" s="375"/>
      <c r="AW27" s="375"/>
      <c r="AX27" s="434"/>
      <c r="AY27" s="458" t="s">
        <v>181</v>
      </c>
      <c r="AZ27" s="459"/>
      <c r="BA27" s="459"/>
      <c r="BB27" s="459"/>
      <c r="BC27" s="459"/>
      <c r="BD27" s="459"/>
      <c r="BE27" s="459"/>
      <c r="BF27" s="459"/>
      <c r="BG27" s="459"/>
      <c r="BH27" s="459"/>
      <c r="BI27" s="459"/>
      <c r="BJ27" s="459"/>
      <c r="BK27" s="459"/>
      <c r="BL27" s="459"/>
      <c r="BM27" s="460"/>
      <c r="BN27" s="455">
        <v>500000</v>
      </c>
      <c r="BO27" s="456"/>
      <c r="BP27" s="456"/>
      <c r="BQ27" s="456"/>
      <c r="BR27" s="456"/>
      <c r="BS27" s="456"/>
      <c r="BT27" s="456"/>
      <c r="BU27" s="457"/>
      <c r="BV27" s="455">
        <v>500000</v>
      </c>
      <c r="BW27" s="456"/>
      <c r="BX27" s="456"/>
      <c r="BY27" s="456"/>
      <c r="BZ27" s="456"/>
      <c r="CA27" s="456"/>
      <c r="CB27" s="456"/>
      <c r="CC27" s="457"/>
      <c r="CD27" s="193"/>
      <c r="CE27" s="453"/>
      <c r="CF27" s="453"/>
      <c r="CG27" s="453"/>
      <c r="CH27" s="453"/>
      <c r="CI27" s="453"/>
      <c r="CJ27" s="453"/>
      <c r="CK27" s="453"/>
      <c r="CL27" s="453"/>
      <c r="CM27" s="453"/>
      <c r="CN27" s="453"/>
      <c r="CO27" s="453"/>
      <c r="CP27" s="453"/>
      <c r="CQ27" s="453"/>
      <c r="CR27" s="453"/>
      <c r="CS27" s="454"/>
      <c r="CT27" s="418"/>
      <c r="CU27" s="419"/>
      <c r="CV27" s="419"/>
      <c r="CW27" s="419"/>
      <c r="CX27" s="419"/>
      <c r="CY27" s="419"/>
      <c r="CZ27" s="419"/>
      <c r="DA27" s="420"/>
      <c r="DB27" s="418"/>
      <c r="DC27" s="419"/>
      <c r="DD27" s="419"/>
      <c r="DE27" s="419"/>
      <c r="DF27" s="419"/>
      <c r="DG27" s="419"/>
      <c r="DH27" s="419"/>
      <c r="DI27" s="420"/>
    </row>
    <row r="28" spans="1:113" ht="18.75" customHeight="1" x14ac:dyDescent="0.15">
      <c r="A28" s="178"/>
      <c r="B28" s="400"/>
      <c r="C28" s="401"/>
      <c r="D28" s="402"/>
      <c r="E28" s="377" t="s">
        <v>182</v>
      </c>
      <c r="F28" s="378"/>
      <c r="G28" s="378"/>
      <c r="H28" s="378"/>
      <c r="I28" s="378"/>
      <c r="J28" s="378"/>
      <c r="K28" s="379"/>
      <c r="L28" s="374">
        <v>1</v>
      </c>
      <c r="M28" s="375"/>
      <c r="N28" s="375"/>
      <c r="O28" s="375"/>
      <c r="P28" s="376"/>
      <c r="Q28" s="374">
        <v>5880</v>
      </c>
      <c r="R28" s="375"/>
      <c r="S28" s="375"/>
      <c r="T28" s="375"/>
      <c r="U28" s="375"/>
      <c r="V28" s="376"/>
      <c r="W28" s="464"/>
      <c r="X28" s="401"/>
      <c r="Y28" s="402"/>
      <c r="Z28" s="377" t="s">
        <v>183</v>
      </c>
      <c r="AA28" s="378"/>
      <c r="AB28" s="378"/>
      <c r="AC28" s="378"/>
      <c r="AD28" s="378"/>
      <c r="AE28" s="378"/>
      <c r="AF28" s="378"/>
      <c r="AG28" s="379"/>
      <c r="AH28" s="374">
        <v>16</v>
      </c>
      <c r="AI28" s="375"/>
      <c r="AJ28" s="375"/>
      <c r="AK28" s="375"/>
      <c r="AL28" s="376"/>
      <c r="AM28" s="374">
        <v>38016</v>
      </c>
      <c r="AN28" s="375"/>
      <c r="AO28" s="375"/>
      <c r="AP28" s="375"/>
      <c r="AQ28" s="375"/>
      <c r="AR28" s="376"/>
      <c r="AS28" s="374">
        <v>2376</v>
      </c>
      <c r="AT28" s="375"/>
      <c r="AU28" s="375"/>
      <c r="AV28" s="375"/>
      <c r="AW28" s="375"/>
      <c r="AX28" s="434"/>
      <c r="AY28" s="438" t="s">
        <v>184</v>
      </c>
      <c r="AZ28" s="439"/>
      <c r="BA28" s="439"/>
      <c r="BB28" s="440"/>
      <c r="BC28" s="447" t="s">
        <v>47</v>
      </c>
      <c r="BD28" s="448"/>
      <c r="BE28" s="448"/>
      <c r="BF28" s="448"/>
      <c r="BG28" s="448"/>
      <c r="BH28" s="448"/>
      <c r="BI28" s="448"/>
      <c r="BJ28" s="448"/>
      <c r="BK28" s="448"/>
      <c r="BL28" s="448"/>
      <c r="BM28" s="449"/>
      <c r="BN28" s="450">
        <v>3749103</v>
      </c>
      <c r="BO28" s="451"/>
      <c r="BP28" s="451"/>
      <c r="BQ28" s="451"/>
      <c r="BR28" s="451"/>
      <c r="BS28" s="451"/>
      <c r="BT28" s="451"/>
      <c r="BU28" s="452"/>
      <c r="BV28" s="450">
        <v>3058388</v>
      </c>
      <c r="BW28" s="451"/>
      <c r="BX28" s="451"/>
      <c r="BY28" s="451"/>
      <c r="BZ28" s="451"/>
      <c r="CA28" s="451"/>
      <c r="CB28" s="451"/>
      <c r="CC28" s="452"/>
      <c r="CD28" s="191"/>
      <c r="CE28" s="453"/>
      <c r="CF28" s="453"/>
      <c r="CG28" s="453"/>
      <c r="CH28" s="453"/>
      <c r="CI28" s="453"/>
      <c r="CJ28" s="453"/>
      <c r="CK28" s="453"/>
      <c r="CL28" s="453"/>
      <c r="CM28" s="453"/>
      <c r="CN28" s="453"/>
      <c r="CO28" s="453"/>
      <c r="CP28" s="453"/>
      <c r="CQ28" s="453"/>
      <c r="CR28" s="453"/>
      <c r="CS28" s="454"/>
      <c r="CT28" s="418"/>
      <c r="CU28" s="419"/>
      <c r="CV28" s="419"/>
      <c r="CW28" s="419"/>
      <c r="CX28" s="419"/>
      <c r="CY28" s="419"/>
      <c r="CZ28" s="419"/>
      <c r="DA28" s="420"/>
      <c r="DB28" s="418"/>
      <c r="DC28" s="419"/>
      <c r="DD28" s="419"/>
      <c r="DE28" s="419"/>
      <c r="DF28" s="419"/>
      <c r="DG28" s="419"/>
      <c r="DH28" s="419"/>
      <c r="DI28" s="420"/>
    </row>
    <row r="29" spans="1:113" ht="18.75" customHeight="1" x14ac:dyDescent="0.15">
      <c r="A29" s="178"/>
      <c r="B29" s="400"/>
      <c r="C29" s="401"/>
      <c r="D29" s="402"/>
      <c r="E29" s="377" t="s">
        <v>185</v>
      </c>
      <c r="F29" s="378"/>
      <c r="G29" s="378"/>
      <c r="H29" s="378"/>
      <c r="I29" s="378"/>
      <c r="J29" s="378"/>
      <c r="K29" s="379"/>
      <c r="L29" s="374">
        <v>34</v>
      </c>
      <c r="M29" s="375"/>
      <c r="N29" s="375"/>
      <c r="O29" s="375"/>
      <c r="P29" s="376"/>
      <c r="Q29" s="374">
        <v>5760</v>
      </c>
      <c r="R29" s="375"/>
      <c r="S29" s="375"/>
      <c r="T29" s="375"/>
      <c r="U29" s="375"/>
      <c r="V29" s="376"/>
      <c r="W29" s="465"/>
      <c r="X29" s="466"/>
      <c r="Y29" s="467"/>
      <c r="Z29" s="377" t="s">
        <v>186</v>
      </c>
      <c r="AA29" s="378"/>
      <c r="AB29" s="378"/>
      <c r="AC29" s="378"/>
      <c r="AD29" s="378"/>
      <c r="AE29" s="378"/>
      <c r="AF29" s="378"/>
      <c r="AG29" s="379"/>
      <c r="AH29" s="374">
        <v>2108</v>
      </c>
      <c r="AI29" s="375"/>
      <c r="AJ29" s="375"/>
      <c r="AK29" s="375"/>
      <c r="AL29" s="376"/>
      <c r="AM29" s="374">
        <v>6782866</v>
      </c>
      <c r="AN29" s="375"/>
      <c r="AO29" s="375"/>
      <c r="AP29" s="375"/>
      <c r="AQ29" s="375"/>
      <c r="AR29" s="376"/>
      <c r="AS29" s="374">
        <v>3218</v>
      </c>
      <c r="AT29" s="375"/>
      <c r="AU29" s="375"/>
      <c r="AV29" s="375"/>
      <c r="AW29" s="375"/>
      <c r="AX29" s="434"/>
      <c r="AY29" s="441"/>
      <c r="AZ29" s="442"/>
      <c r="BA29" s="442"/>
      <c r="BB29" s="443"/>
      <c r="BC29" s="435" t="s">
        <v>187</v>
      </c>
      <c r="BD29" s="436"/>
      <c r="BE29" s="436"/>
      <c r="BF29" s="436"/>
      <c r="BG29" s="436"/>
      <c r="BH29" s="436"/>
      <c r="BI29" s="436"/>
      <c r="BJ29" s="436"/>
      <c r="BK29" s="436"/>
      <c r="BL29" s="436"/>
      <c r="BM29" s="437"/>
      <c r="BN29" s="421">
        <v>400301</v>
      </c>
      <c r="BO29" s="422"/>
      <c r="BP29" s="422"/>
      <c r="BQ29" s="422"/>
      <c r="BR29" s="422"/>
      <c r="BS29" s="422"/>
      <c r="BT29" s="422"/>
      <c r="BU29" s="423"/>
      <c r="BV29" s="421">
        <v>400295</v>
      </c>
      <c r="BW29" s="422"/>
      <c r="BX29" s="422"/>
      <c r="BY29" s="422"/>
      <c r="BZ29" s="422"/>
      <c r="CA29" s="422"/>
      <c r="CB29" s="422"/>
      <c r="CC29" s="423"/>
      <c r="CD29" s="193"/>
      <c r="CE29" s="453"/>
      <c r="CF29" s="453"/>
      <c r="CG29" s="453"/>
      <c r="CH29" s="453"/>
      <c r="CI29" s="453"/>
      <c r="CJ29" s="453"/>
      <c r="CK29" s="453"/>
      <c r="CL29" s="453"/>
      <c r="CM29" s="453"/>
      <c r="CN29" s="453"/>
      <c r="CO29" s="453"/>
      <c r="CP29" s="453"/>
      <c r="CQ29" s="453"/>
      <c r="CR29" s="453"/>
      <c r="CS29" s="454"/>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78"/>
      <c r="B30" s="403"/>
      <c r="C30" s="404"/>
      <c r="D30" s="405"/>
      <c r="E30" s="382"/>
      <c r="F30" s="383"/>
      <c r="G30" s="383"/>
      <c r="H30" s="383"/>
      <c r="I30" s="383"/>
      <c r="J30" s="383"/>
      <c r="K30" s="384"/>
      <c r="L30" s="385"/>
      <c r="M30" s="386"/>
      <c r="N30" s="386"/>
      <c r="O30" s="386"/>
      <c r="P30" s="387"/>
      <c r="Q30" s="385"/>
      <c r="R30" s="386"/>
      <c r="S30" s="386"/>
      <c r="T30" s="386"/>
      <c r="U30" s="386"/>
      <c r="V30" s="387"/>
      <c r="W30" s="388" t="s">
        <v>188</v>
      </c>
      <c r="X30" s="389"/>
      <c r="Y30" s="389"/>
      <c r="Z30" s="389"/>
      <c r="AA30" s="389"/>
      <c r="AB30" s="389"/>
      <c r="AC30" s="389"/>
      <c r="AD30" s="389"/>
      <c r="AE30" s="389"/>
      <c r="AF30" s="389"/>
      <c r="AG30" s="390"/>
      <c r="AH30" s="391">
        <v>102.3</v>
      </c>
      <c r="AI30" s="392"/>
      <c r="AJ30" s="392"/>
      <c r="AK30" s="392"/>
      <c r="AL30" s="392"/>
      <c r="AM30" s="392"/>
      <c r="AN30" s="392"/>
      <c r="AO30" s="392"/>
      <c r="AP30" s="392"/>
      <c r="AQ30" s="392"/>
      <c r="AR30" s="392"/>
      <c r="AS30" s="392"/>
      <c r="AT30" s="392"/>
      <c r="AU30" s="392"/>
      <c r="AV30" s="392"/>
      <c r="AW30" s="392"/>
      <c r="AX30" s="393"/>
      <c r="AY30" s="444"/>
      <c r="AZ30" s="445"/>
      <c r="BA30" s="445"/>
      <c r="BB30" s="446"/>
      <c r="BC30" s="394" t="s">
        <v>49</v>
      </c>
      <c r="BD30" s="395"/>
      <c r="BE30" s="395"/>
      <c r="BF30" s="395"/>
      <c r="BG30" s="395"/>
      <c r="BH30" s="395"/>
      <c r="BI30" s="395"/>
      <c r="BJ30" s="395"/>
      <c r="BK30" s="395"/>
      <c r="BL30" s="395"/>
      <c r="BM30" s="396"/>
      <c r="BN30" s="455">
        <v>3669785</v>
      </c>
      <c r="BO30" s="456"/>
      <c r="BP30" s="456"/>
      <c r="BQ30" s="456"/>
      <c r="BR30" s="456"/>
      <c r="BS30" s="456"/>
      <c r="BT30" s="456"/>
      <c r="BU30" s="457"/>
      <c r="BV30" s="455">
        <v>3488475</v>
      </c>
      <c r="BW30" s="456"/>
      <c r="BX30" s="456"/>
      <c r="BY30" s="456"/>
      <c r="BZ30" s="456"/>
      <c r="CA30" s="456"/>
      <c r="CB30" s="456"/>
      <c r="CC30" s="45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0" t="s">
        <v>189</v>
      </c>
      <c r="D32" s="380"/>
      <c r="E32" s="380"/>
      <c r="F32" s="380"/>
      <c r="G32" s="380"/>
      <c r="H32" s="380"/>
      <c r="I32" s="380"/>
      <c r="J32" s="380"/>
      <c r="K32" s="380"/>
      <c r="L32" s="380"/>
      <c r="M32" s="380"/>
      <c r="N32" s="380"/>
      <c r="O32" s="380"/>
      <c r="P32" s="380"/>
      <c r="Q32" s="380"/>
      <c r="R32" s="380"/>
      <c r="S32" s="380"/>
      <c r="U32" s="381" t="s">
        <v>190</v>
      </c>
      <c r="V32" s="381"/>
      <c r="W32" s="381"/>
      <c r="X32" s="381"/>
      <c r="Y32" s="381"/>
      <c r="Z32" s="381"/>
      <c r="AA32" s="381"/>
      <c r="AB32" s="381"/>
      <c r="AC32" s="381"/>
      <c r="AD32" s="381"/>
      <c r="AE32" s="381"/>
      <c r="AF32" s="381"/>
      <c r="AG32" s="381"/>
      <c r="AH32" s="381"/>
      <c r="AI32" s="381"/>
      <c r="AJ32" s="381"/>
      <c r="AK32" s="381"/>
      <c r="AM32" s="381" t="s">
        <v>191</v>
      </c>
      <c r="AN32" s="381"/>
      <c r="AO32" s="381"/>
      <c r="AP32" s="381"/>
      <c r="AQ32" s="381"/>
      <c r="AR32" s="381"/>
      <c r="AS32" s="381"/>
      <c r="AT32" s="381"/>
      <c r="AU32" s="381"/>
      <c r="AV32" s="381"/>
      <c r="AW32" s="381"/>
      <c r="AX32" s="381"/>
      <c r="AY32" s="381"/>
      <c r="AZ32" s="381"/>
      <c r="BA32" s="381"/>
      <c r="BB32" s="381"/>
      <c r="BC32" s="381"/>
      <c r="BE32" s="381" t="s">
        <v>192</v>
      </c>
      <c r="BF32" s="381"/>
      <c r="BG32" s="381"/>
      <c r="BH32" s="381"/>
      <c r="BI32" s="381"/>
      <c r="BJ32" s="381"/>
      <c r="BK32" s="381"/>
      <c r="BL32" s="381"/>
      <c r="BM32" s="381"/>
      <c r="BN32" s="381"/>
      <c r="BO32" s="381"/>
      <c r="BP32" s="381"/>
      <c r="BQ32" s="381"/>
      <c r="BR32" s="381"/>
      <c r="BS32" s="381"/>
      <c r="BT32" s="381"/>
      <c r="BU32" s="381"/>
      <c r="BW32" s="381" t="s">
        <v>193</v>
      </c>
      <c r="BX32" s="381"/>
      <c r="BY32" s="381"/>
      <c r="BZ32" s="381"/>
      <c r="CA32" s="381"/>
      <c r="CB32" s="381"/>
      <c r="CC32" s="381"/>
      <c r="CD32" s="381"/>
      <c r="CE32" s="381"/>
      <c r="CF32" s="381"/>
      <c r="CG32" s="381"/>
      <c r="CH32" s="381"/>
      <c r="CI32" s="381"/>
      <c r="CJ32" s="381"/>
      <c r="CK32" s="381"/>
      <c r="CL32" s="381"/>
      <c r="CM32" s="381"/>
      <c r="CO32" s="381" t="s">
        <v>194</v>
      </c>
      <c r="CP32" s="381"/>
      <c r="CQ32" s="381"/>
      <c r="CR32" s="381"/>
      <c r="CS32" s="381"/>
      <c r="CT32" s="381"/>
      <c r="CU32" s="381"/>
      <c r="CV32" s="381"/>
      <c r="CW32" s="381"/>
      <c r="CX32" s="381"/>
      <c r="CY32" s="381"/>
      <c r="CZ32" s="381"/>
      <c r="DA32" s="381"/>
      <c r="DB32" s="381"/>
      <c r="DC32" s="381"/>
      <c r="DD32" s="381"/>
      <c r="DE32" s="381"/>
      <c r="DI32" s="201"/>
    </row>
    <row r="33" spans="1:113" ht="13.5" customHeight="1" x14ac:dyDescent="0.15">
      <c r="A33" s="178"/>
      <c r="B33" s="202"/>
      <c r="C33" s="373" t="s">
        <v>195</v>
      </c>
      <c r="D33" s="373"/>
      <c r="E33" s="372" t="s">
        <v>196</v>
      </c>
      <c r="F33" s="372"/>
      <c r="G33" s="372"/>
      <c r="H33" s="372"/>
      <c r="I33" s="372"/>
      <c r="J33" s="372"/>
      <c r="K33" s="372"/>
      <c r="L33" s="372"/>
      <c r="M33" s="372"/>
      <c r="N33" s="372"/>
      <c r="O33" s="372"/>
      <c r="P33" s="372"/>
      <c r="Q33" s="372"/>
      <c r="R33" s="372"/>
      <c r="S33" s="372"/>
      <c r="T33" s="203"/>
      <c r="U33" s="373" t="s">
        <v>195</v>
      </c>
      <c r="V33" s="373"/>
      <c r="W33" s="372" t="s">
        <v>196</v>
      </c>
      <c r="X33" s="372"/>
      <c r="Y33" s="372"/>
      <c r="Z33" s="372"/>
      <c r="AA33" s="372"/>
      <c r="AB33" s="372"/>
      <c r="AC33" s="372"/>
      <c r="AD33" s="372"/>
      <c r="AE33" s="372"/>
      <c r="AF33" s="372"/>
      <c r="AG33" s="372"/>
      <c r="AH33" s="372"/>
      <c r="AI33" s="372"/>
      <c r="AJ33" s="372"/>
      <c r="AK33" s="372"/>
      <c r="AL33" s="203"/>
      <c r="AM33" s="373" t="s">
        <v>195</v>
      </c>
      <c r="AN33" s="373"/>
      <c r="AO33" s="372" t="s">
        <v>197</v>
      </c>
      <c r="AP33" s="372"/>
      <c r="AQ33" s="372"/>
      <c r="AR33" s="372"/>
      <c r="AS33" s="372"/>
      <c r="AT33" s="372"/>
      <c r="AU33" s="372"/>
      <c r="AV33" s="372"/>
      <c r="AW33" s="372"/>
      <c r="AX33" s="372"/>
      <c r="AY33" s="372"/>
      <c r="AZ33" s="372"/>
      <c r="BA33" s="372"/>
      <c r="BB33" s="372"/>
      <c r="BC33" s="372"/>
      <c r="BD33" s="204"/>
      <c r="BE33" s="372" t="s">
        <v>198</v>
      </c>
      <c r="BF33" s="372"/>
      <c r="BG33" s="372" t="s">
        <v>199</v>
      </c>
      <c r="BH33" s="372"/>
      <c r="BI33" s="372"/>
      <c r="BJ33" s="372"/>
      <c r="BK33" s="372"/>
      <c r="BL33" s="372"/>
      <c r="BM33" s="372"/>
      <c r="BN33" s="372"/>
      <c r="BO33" s="372"/>
      <c r="BP33" s="372"/>
      <c r="BQ33" s="372"/>
      <c r="BR33" s="372"/>
      <c r="BS33" s="372"/>
      <c r="BT33" s="372"/>
      <c r="BU33" s="372"/>
      <c r="BV33" s="204"/>
      <c r="BW33" s="373" t="s">
        <v>198</v>
      </c>
      <c r="BX33" s="373"/>
      <c r="BY33" s="372" t="s">
        <v>200</v>
      </c>
      <c r="BZ33" s="372"/>
      <c r="CA33" s="372"/>
      <c r="CB33" s="372"/>
      <c r="CC33" s="372"/>
      <c r="CD33" s="372"/>
      <c r="CE33" s="372"/>
      <c r="CF33" s="372"/>
      <c r="CG33" s="372"/>
      <c r="CH33" s="372"/>
      <c r="CI33" s="372"/>
      <c r="CJ33" s="372"/>
      <c r="CK33" s="372"/>
      <c r="CL33" s="372"/>
      <c r="CM33" s="372"/>
      <c r="CN33" s="203"/>
      <c r="CO33" s="373" t="s">
        <v>201</v>
      </c>
      <c r="CP33" s="373"/>
      <c r="CQ33" s="372" t="s">
        <v>202</v>
      </c>
      <c r="CR33" s="372"/>
      <c r="CS33" s="372"/>
      <c r="CT33" s="372"/>
      <c r="CU33" s="372"/>
      <c r="CV33" s="372"/>
      <c r="CW33" s="372"/>
      <c r="CX33" s="372"/>
      <c r="CY33" s="372"/>
      <c r="CZ33" s="372"/>
      <c r="DA33" s="372"/>
      <c r="DB33" s="372"/>
      <c r="DC33" s="372"/>
      <c r="DD33" s="372"/>
      <c r="DE33" s="372"/>
      <c r="DF33" s="203"/>
      <c r="DG33" s="371" t="s">
        <v>203</v>
      </c>
      <c r="DH33" s="371"/>
      <c r="DI33" s="205"/>
    </row>
    <row r="34" spans="1:113" ht="32.25" customHeight="1" x14ac:dyDescent="0.15">
      <c r="A34" s="178"/>
      <c r="B34" s="202"/>
      <c r="C34" s="369">
        <f>IF(E34="","",1)</f>
        <v>1</v>
      </c>
      <c r="D34" s="369"/>
      <c r="E34" s="370" t="str">
        <f>IF('各会計、関係団体の財政状況及び健全化判断比率'!B7="","",'各会計、関係団体の財政状況及び健全化判断比率'!B7)</f>
        <v>一般会計</v>
      </c>
      <c r="F34" s="370"/>
      <c r="G34" s="370"/>
      <c r="H34" s="370"/>
      <c r="I34" s="370"/>
      <c r="J34" s="370"/>
      <c r="K34" s="370"/>
      <c r="L34" s="370"/>
      <c r="M34" s="370"/>
      <c r="N34" s="370"/>
      <c r="O34" s="370"/>
      <c r="P34" s="370"/>
      <c r="Q34" s="370"/>
      <c r="R34" s="370"/>
      <c r="S34" s="370"/>
      <c r="T34" s="178"/>
      <c r="U34" s="369">
        <f>IF(W34="","",MAX(C34:D43)+1)</f>
        <v>4</v>
      </c>
      <c r="V34" s="369"/>
      <c r="W34" s="370" t="str">
        <f>IF('各会計、関係団体の財政状況及び健全化判断比率'!B28="","",'各会計、関係団体の財政状況及び健全化判断比率'!B28)</f>
        <v>国民健康保険事業特別会計</v>
      </c>
      <c r="X34" s="370"/>
      <c r="Y34" s="370"/>
      <c r="Z34" s="370"/>
      <c r="AA34" s="370"/>
      <c r="AB34" s="370"/>
      <c r="AC34" s="370"/>
      <c r="AD34" s="370"/>
      <c r="AE34" s="370"/>
      <c r="AF34" s="370"/>
      <c r="AG34" s="370"/>
      <c r="AH34" s="370"/>
      <c r="AI34" s="370"/>
      <c r="AJ34" s="370"/>
      <c r="AK34" s="370"/>
      <c r="AL34" s="178"/>
      <c r="AM34" s="369">
        <f>IF(AO34="","",MAX(C34:D43,U34:V43)+1)</f>
        <v>8</v>
      </c>
      <c r="AN34" s="369"/>
      <c r="AO34" s="370" t="str">
        <f>IF('各会計、関係団体の財政状況及び健全化判断比率'!B32="","",'各会計、関係団体の財政状況及び健全化判断比率'!B32)</f>
        <v>水道事業会計</v>
      </c>
      <c r="AP34" s="370"/>
      <c r="AQ34" s="370"/>
      <c r="AR34" s="370"/>
      <c r="AS34" s="370"/>
      <c r="AT34" s="370"/>
      <c r="AU34" s="370"/>
      <c r="AV34" s="370"/>
      <c r="AW34" s="370"/>
      <c r="AX34" s="370"/>
      <c r="AY34" s="370"/>
      <c r="AZ34" s="370"/>
      <c r="BA34" s="370"/>
      <c r="BB34" s="370"/>
      <c r="BC34" s="370"/>
      <c r="BD34" s="178"/>
      <c r="BE34" s="369">
        <f>IF(BG34="","",MAX(C34:D43,U34:V43,AM34:AN43)+1)</f>
        <v>10</v>
      </c>
      <c r="BF34" s="369"/>
      <c r="BG34" s="370" t="str">
        <f>IF('各会計、関係団体の財政状況及び健全化判断比率'!B34="","",'各会計、関係団体の財政状況及び健全化判断比率'!B34)</f>
        <v>農業集落排水事業特別会計</v>
      </c>
      <c r="BH34" s="370"/>
      <c r="BI34" s="370"/>
      <c r="BJ34" s="370"/>
      <c r="BK34" s="370"/>
      <c r="BL34" s="370"/>
      <c r="BM34" s="370"/>
      <c r="BN34" s="370"/>
      <c r="BO34" s="370"/>
      <c r="BP34" s="370"/>
      <c r="BQ34" s="370"/>
      <c r="BR34" s="370"/>
      <c r="BS34" s="370"/>
      <c r="BT34" s="370"/>
      <c r="BU34" s="370"/>
      <c r="BV34" s="178"/>
      <c r="BW34" s="369">
        <f>IF(BY34="","",MAX(C34:D43,U34:V43,AM34:AN43,BE34:BF43)+1)</f>
        <v>11</v>
      </c>
      <c r="BX34" s="369"/>
      <c r="BY34" s="370" t="str">
        <f>IF('各会計、関係団体の財政状況及び健全化判断比率'!B68="","",'各会計、関係団体の財政状況及び健全化判断比率'!B68)</f>
        <v>川越地区消防組合</v>
      </c>
      <c r="BZ34" s="370"/>
      <c r="CA34" s="370"/>
      <c r="CB34" s="370"/>
      <c r="CC34" s="370"/>
      <c r="CD34" s="370"/>
      <c r="CE34" s="370"/>
      <c r="CF34" s="370"/>
      <c r="CG34" s="370"/>
      <c r="CH34" s="370"/>
      <c r="CI34" s="370"/>
      <c r="CJ34" s="370"/>
      <c r="CK34" s="370"/>
      <c r="CL34" s="370"/>
      <c r="CM34" s="370"/>
      <c r="CN34" s="178"/>
      <c r="CO34" s="369">
        <f>IF(CQ34="","",MAX(C34:D43,U34:V43,AM34:AN43,BE34:BF43,BW34:BX43)+1)</f>
        <v>15</v>
      </c>
      <c r="CP34" s="369"/>
      <c r="CQ34" s="370" t="str">
        <f>IF('各会計、関係団体の財政状況及び健全化判断比率'!BS7="","",'各会計、関係団体の財政状況及び健全化判断比率'!BS7)</f>
        <v>川越市勤労福祉サービスセンター</v>
      </c>
      <c r="CR34" s="370"/>
      <c r="CS34" s="370"/>
      <c r="CT34" s="370"/>
      <c r="CU34" s="370"/>
      <c r="CV34" s="370"/>
      <c r="CW34" s="370"/>
      <c r="CX34" s="370"/>
      <c r="CY34" s="370"/>
      <c r="CZ34" s="370"/>
      <c r="DA34" s="370"/>
      <c r="DB34" s="370"/>
      <c r="DC34" s="370"/>
      <c r="DD34" s="370"/>
      <c r="DE34" s="370"/>
      <c r="DG34" s="367" t="str">
        <f>IF('各会計、関係団体の財政状況及び健全化判断比率'!BR7="","",'各会計、関係団体の財政状況及び健全化判断比率'!BR7)</f>
        <v/>
      </c>
      <c r="DH34" s="367"/>
      <c r="DI34" s="205"/>
    </row>
    <row r="35" spans="1:113" ht="32.25" customHeight="1" x14ac:dyDescent="0.15">
      <c r="A35" s="178"/>
      <c r="B35" s="202"/>
      <c r="C35" s="369">
        <f>IF(E35="","",C34+1)</f>
        <v>2</v>
      </c>
      <c r="D35" s="369"/>
      <c r="E35" s="370" t="str">
        <f>IF('各会計、関係団体の財政状況及び健全化判断比率'!B8="","",'各会計、関係団体の財政状況及び健全化判断比率'!B8)</f>
        <v>歯科診療事業特別会計</v>
      </c>
      <c r="F35" s="370"/>
      <c r="G35" s="370"/>
      <c r="H35" s="370"/>
      <c r="I35" s="370"/>
      <c r="J35" s="370"/>
      <c r="K35" s="370"/>
      <c r="L35" s="370"/>
      <c r="M35" s="370"/>
      <c r="N35" s="370"/>
      <c r="O35" s="370"/>
      <c r="P35" s="370"/>
      <c r="Q35" s="370"/>
      <c r="R35" s="370"/>
      <c r="S35" s="370"/>
      <c r="T35" s="178"/>
      <c r="U35" s="369">
        <f>IF(W35="","",U34+1)</f>
        <v>5</v>
      </c>
      <c r="V35" s="369"/>
      <c r="W35" s="370" t="str">
        <f>IF('各会計、関係団体の財政状況及び健全化判断比率'!B29="","",'各会計、関係団体の財政状況及び健全化判断比率'!B29)</f>
        <v>介護保険事業特別会計</v>
      </c>
      <c r="X35" s="370"/>
      <c r="Y35" s="370"/>
      <c r="Z35" s="370"/>
      <c r="AA35" s="370"/>
      <c r="AB35" s="370"/>
      <c r="AC35" s="370"/>
      <c r="AD35" s="370"/>
      <c r="AE35" s="370"/>
      <c r="AF35" s="370"/>
      <c r="AG35" s="370"/>
      <c r="AH35" s="370"/>
      <c r="AI35" s="370"/>
      <c r="AJ35" s="370"/>
      <c r="AK35" s="370"/>
      <c r="AL35" s="178"/>
      <c r="AM35" s="369">
        <f t="shared" ref="AM35:AM43" si="0">IF(AO35="","",AM34+1)</f>
        <v>9</v>
      </c>
      <c r="AN35" s="369"/>
      <c r="AO35" s="370" t="str">
        <f>IF('各会計、関係団体の財政状況及び健全化判断比率'!B33="","",'各会計、関係団体の財政状況及び健全化判断比率'!B33)</f>
        <v>公共下水道事業会計</v>
      </c>
      <c r="AP35" s="370"/>
      <c r="AQ35" s="370"/>
      <c r="AR35" s="370"/>
      <c r="AS35" s="370"/>
      <c r="AT35" s="370"/>
      <c r="AU35" s="370"/>
      <c r="AV35" s="370"/>
      <c r="AW35" s="370"/>
      <c r="AX35" s="370"/>
      <c r="AY35" s="370"/>
      <c r="AZ35" s="370"/>
      <c r="BA35" s="370"/>
      <c r="BB35" s="370"/>
      <c r="BC35" s="370"/>
      <c r="BD35" s="178"/>
      <c r="BE35" s="369" t="str">
        <f t="shared" ref="BE35:BE43" si="1">IF(BG35="","",BE34+1)</f>
        <v/>
      </c>
      <c r="BF35" s="369"/>
      <c r="BG35" s="370"/>
      <c r="BH35" s="370"/>
      <c r="BI35" s="370"/>
      <c r="BJ35" s="370"/>
      <c r="BK35" s="370"/>
      <c r="BL35" s="370"/>
      <c r="BM35" s="370"/>
      <c r="BN35" s="370"/>
      <c r="BO35" s="370"/>
      <c r="BP35" s="370"/>
      <c r="BQ35" s="370"/>
      <c r="BR35" s="370"/>
      <c r="BS35" s="370"/>
      <c r="BT35" s="370"/>
      <c r="BU35" s="370"/>
      <c r="BV35" s="178"/>
      <c r="BW35" s="369">
        <f t="shared" ref="BW35:BW43" si="2">IF(BY35="","",BW34+1)</f>
        <v>12</v>
      </c>
      <c r="BX35" s="369"/>
      <c r="BY35" s="370" t="str">
        <f>IF('各会計、関係団体の財政状況及び健全化判断比率'!B69="","",'各会計、関係団体の財政状況及び健全化判断比率'!B69)</f>
        <v>埼玉県後期高齢者医療広域連合</v>
      </c>
      <c r="BZ35" s="370"/>
      <c r="CA35" s="370"/>
      <c r="CB35" s="370"/>
      <c r="CC35" s="370"/>
      <c r="CD35" s="370"/>
      <c r="CE35" s="370"/>
      <c r="CF35" s="370"/>
      <c r="CG35" s="370"/>
      <c r="CH35" s="370"/>
      <c r="CI35" s="370"/>
      <c r="CJ35" s="370"/>
      <c r="CK35" s="370"/>
      <c r="CL35" s="370"/>
      <c r="CM35" s="370"/>
      <c r="CN35" s="178"/>
      <c r="CO35" s="369">
        <f t="shared" ref="CO35:CO43" si="3">IF(CQ35="","",CO34+1)</f>
        <v>16</v>
      </c>
      <c r="CP35" s="369"/>
      <c r="CQ35" s="370" t="str">
        <f>IF('各会計、関係団体の財政状況及び健全化判断比率'!BS8="","",'各会計、関係団体の財政状況及び健全化判断比率'!BS8)</f>
        <v>川越市施設管理公社</v>
      </c>
      <c r="CR35" s="370"/>
      <c r="CS35" s="370"/>
      <c r="CT35" s="370"/>
      <c r="CU35" s="370"/>
      <c r="CV35" s="370"/>
      <c r="CW35" s="370"/>
      <c r="CX35" s="370"/>
      <c r="CY35" s="370"/>
      <c r="CZ35" s="370"/>
      <c r="DA35" s="370"/>
      <c r="DB35" s="370"/>
      <c r="DC35" s="370"/>
      <c r="DD35" s="370"/>
      <c r="DE35" s="370"/>
      <c r="DG35" s="367" t="str">
        <f>IF('各会計、関係団体の財政状況及び健全化判断比率'!BR8="","",'各会計、関係団体の財政状況及び健全化判断比率'!BR8)</f>
        <v/>
      </c>
      <c r="DH35" s="367"/>
      <c r="DI35" s="205"/>
    </row>
    <row r="36" spans="1:113" ht="32.25" customHeight="1" x14ac:dyDescent="0.15">
      <c r="A36" s="178"/>
      <c r="B36" s="202"/>
      <c r="C36" s="369">
        <f>IF(E36="","",C35+1)</f>
        <v>3</v>
      </c>
      <c r="D36" s="369"/>
      <c r="E36" s="370" t="str">
        <f>IF('各会計、関係団体の財政状況及び健全化判断比率'!B9="","",'各会計、関係団体の財政状況及び健全化判断比率'!B9)</f>
        <v>母子父子寡婦福祉資金貸付事業特別会計</v>
      </c>
      <c r="F36" s="370"/>
      <c r="G36" s="370"/>
      <c r="H36" s="370"/>
      <c r="I36" s="370"/>
      <c r="J36" s="370"/>
      <c r="K36" s="370"/>
      <c r="L36" s="370"/>
      <c r="M36" s="370"/>
      <c r="N36" s="370"/>
      <c r="O36" s="370"/>
      <c r="P36" s="370"/>
      <c r="Q36" s="370"/>
      <c r="R36" s="370"/>
      <c r="S36" s="370"/>
      <c r="T36" s="178"/>
      <c r="U36" s="369">
        <f t="shared" ref="U36:U43" si="4">IF(W36="","",U35+1)</f>
        <v>6</v>
      </c>
      <c r="V36" s="369"/>
      <c r="W36" s="370" t="str">
        <f>IF('各会計、関係団体の財政状況及び健全化判断比率'!B30="","",'各会計、関係団体の財政状況及び健全化判断比率'!B30)</f>
        <v>後期高齢者医療事業特別会計</v>
      </c>
      <c r="X36" s="370"/>
      <c r="Y36" s="370"/>
      <c r="Z36" s="370"/>
      <c r="AA36" s="370"/>
      <c r="AB36" s="370"/>
      <c r="AC36" s="370"/>
      <c r="AD36" s="370"/>
      <c r="AE36" s="370"/>
      <c r="AF36" s="370"/>
      <c r="AG36" s="370"/>
      <c r="AH36" s="370"/>
      <c r="AI36" s="370"/>
      <c r="AJ36" s="370"/>
      <c r="AK36" s="370"/>
      <c r="AL36" s="178"/>
      <c r="AM36" s="369" t="str">
        <f t="shared" si="0"/>
        <v/>
      </c>
      <c r="AN36" s="369"/>
      <c r="AO36" s="370"/>
      <c r="AP36" s="370"/>
      <c r="AQ36" s="370"/>
      <c r="AR36" s="370"/>
      <c r="AS36" s="370"/>
      <c r="AT36" s="370"/>
      <c r="AU36" s="370"/>
      <c r="AV36" s="370"/>
      <c r="AW36" s="370"/>
      <c r="AX36" s="370"/>
      <c r="AY36" s="370"/>
      <c r="AZ36" s="370"/>
      <c r="BA36" s="370"/>
      <c r="BB36" s="370"/>
      <c r="BC36" s="370"/>
      <c r="BD36" s="178"/>
      <c r="BE36" s="369" t="str">
        <f t="shared" si="1"/>
        <v/>
      </c>
      <c r="BF36" s="369"/>
      <c r="BG36" s="370"/>
      <c r="BH36" s="370"/>
      <c r="BI36" s="370"/>
      <c r="BJ36" s="370"/>
      <c r="BK36" s="370"/>
      <c r="BL36" s="370"/>
      <c r="BM36" s="370"/>
      <c r="BN36" s="370"/>
      <c r="BO36" s="370"/>
      <c r="BP36" s="370"/>
      <c r="BQ36" s="370"/>
      <c r="BR36" s="370"/>
      <c r="BS36" s="370"/>
      <c r="BT36" s="370"/>
      <c r="BU36" s="370"/>
      <c r="BV36" s="178"/>
      <c r="BW36" s="369">
        <f t="shared" si="2"/>
        <v>13</v>
      </c>
      <c r="BX36" s="369"/>
      <c r="BY36" s="370" t="str">
        <f>IF('各会計、関係団体の財政状況及び健全化判断比率'!B70="","",'各会計、関係団体の財政状況及び健全化判断比率'!B70)</f>
        <v>埼玉県後期高齢者医療広域連合</v>
      </c>
      <c r="BZ36" s="370"/>
      <c r="CA36" s="370"/>
      <c r="CB36" s="370"/>
      <c r="CC36" s="370"/>
      <c r="CD36" s="370"/>
      <c r="CE36" s="370"/>
      <c r="CF36" s="370"/>
      <c r="CG36" s="370"/>
      <c r="CH36" s="370"/>
      <c r="CI36" s="370"/>
      <c r="CJ36" s="370"/>
      <c r="CK36" s="370"/>
      <c r="CL36" s="370"/>
      <c r="CM36" s="370"/>
      <c r="CN36" s="178"/>
      <c r="CO36" s="369">
        <f t="shared" si="3"/>
        <v>17</v>
      </c>
      <c r="CP36" s="369"/>
      <c r="CQ36" s="370" t="str">
        <f>IF('各会計、関係団体の財政状況及び健全化判断比率'!BS9="","",'各会計、関係団体の財政状況及び健全化判断比率'!BS9)</f>
        <v>川越市総合卸売市場</v>
      </c>
      <c r="CR36" s="370"/>
      <c r="CS36" s="370"/>
      <c r="CT36" s="370"/>
      <c r="CU36" s="370"/>
      <c r="CV36" s="370"/>
      <c r="CW36" s="370"/>
      <c r="CX36" s="370"/>
      <c r="CY36" s="370"/>
      <c r="CZ36" s="370"/>
      <c r="DA36" s="370"/>
      <c r="DB36" s="370"/>
      <c r="DC36" s="370"/>
      <c r="DD36" s="370"/>
      <c r="DE36" s="370"/>
      <c r="DG36" s="367" t="str">
        <f>IF('各会計、関係団体の財政状況及び健全化判断比率'!BR9="","",'各会計、関係団体の財政状況及び健全化判断比率'!BR9)</f>
        <v/>
      </c>
      <c r="DH36" s="367"/>
      <c r="DI36" s="205"/>
    </row>
    <row r="37" spans="1:113" ht="32.25" customHeight="1" x14ac:dyDescent="0.15">
      <c r="A37" s="178"/>
      <c r="B37" s="202"/>
      <c r="C37" s="369" t="str">
        <f>IF(E37="","",C36+1)</f>
        <v/>
      </c>
      <c r="D37" s="369"/>
      <c r="E37" s="370" t="str">
        <f>IF('各会計、関係団体の財政状況及び健全化判断比率'!B10="","",'各会計、関係団体の財政状況及び健全化判断比率'!B10)</f>
        <v/>
      </c>
      <c r="F37" s="370"/>
      <c r="G37" s="370"/>
      <c r="H37" s="370"/>
      <c r="I37" s="370"/>
      <c r="J37" s="370"/>
      <c r="K37" s="370"/>
      <c r="L37" s="370"/>
      <c r="M37" s="370"/>
      <c r="N37" s="370"/>
      <c r="O37" s="370"/>
      <c r="P37" s="370"/>
      <c r="Q37" s="370"/>
      <c r="R37" s="370"/>
      <c r="S37" s="370"/>
      <c r="T37" s="178"/>
      <c r="U37" s="369">
        <f t="shared" si="4"/>
        <v>7</v>
      </c>
      <c r="V37" s="369"/>
      <c r="W37" s="370" t="str">
        <f>IF('各会計、関係団体の財政状況及び健全化判断比率'!B31="","",'各会計、関係団体の財政状況及び健全化判断比率'!B31)</f>
        <v>川越駅東口公共地下駐車場事業特別会計</v>
      </c>
      <c r="X37" s="370"/>
      <c r="Y37" s="370"/>
      <c r="Z37" s="370"/>
      <c r="AA37" s="370"/>
      <c r="AB37" s="370"/>
      <c r="AC37" s="370"/>
      <c r="AD37" s="370"/>
      <c r="AE37" s="370"/>
      <c r="AF37" s="370"/>
      <c r="AG37" s="370"/>
      <c r="AH37" s="370"/>
      <c r="AI37" s="370"/>
      <c r="AJ37" s="370"/>
      <c r="AK37" s="370"/>
      <c r="AL37" s="178"/>
      <c r="AM37" s="369" t="str">
        <f t="shared" si="0"/>
        <v/>
      </c>
      <c r="AN37" s="369"/>
      <c r="AO37" s="370"/>
      <c r="AP37" s="370"/>
      <c r="AQ37" s="370"/>
      <c r="AR37" s="370"/>
      <c r="AS37" s="370"/>
      <c r="AT37" s="370"/>
      <c r="AU37" s="370"/>
      <c r="AV37" s="370"/>
      <c r="AW37" s="370"/>
      <c r="AX37" s="370"/>
      <c r="AY37" s="370"/>
      <c r="AZ37" s="370"/>
      <c r="BA37" s="370"/>
      <c r="BB37" s="370"/>
      <c r="BC37" s="370"/>
      <c r="BD37" s="178"/>
      <c r="BE37" s="369" t="str">
        <f t="shared" si="1"/>
        <v/>
      </c>
      <c r="BF37" s="369"/>
      <c r="BG37" s="370"/>
      <c r="BH37" s="370"/>
      <c r="BI37" s="370"/>
      <c r="BJ37" s="370"/>
      <c r="BK37" s="370"/>
      <c r="BL37" s="370"/>
      <c r="BM37" s="370"/>
      <c r="BN37" s="370"/>
      <c r="BO37" s="370"/>
      <c r="BP37" s="370"/>
      <c r="BQ37" s="370"/>
      <c r="BR37" s="370"/>
      <c r="BS37" s="370"/>
      <c r="BT37" s="370"/>
      <c r="BU37" s="370"/>
      <c r="BV37" s="178"/>
      <c r="BW37" s="369">
        <f t="shared" si="2"/>
        <v>14</v>
      </c>
      <c r="BX37" s="369"/>
      <c r="BY37" s="370" t="str">
        <f>IF('各会計、関係団体の財政状況及び健全化判断比率'!B71="","",'各会計、関係団体の財政状況及び健全化判断比率'!B71)</f>
        <v>彩の組さいたま人づくり広域連合</v>
      </c>
      <c r="BZ37" s="370"/>
      <c r="CA37" s="370"/>
      <c r="CB37" s="370"/>
      <c r="CC37" s="370"/>
      <c r="CD37" s="370"/>
      <c r="CE37" s="370"/>
      <c r="CF37" s="370"/>
      <c r="CG37" s="370"/>
      <c r="CH37" s="370"/>
      <c r="CI37" s="370"/>
      <c r="CJ37" s="370"/>
      <c r="CK37" s="370"/>
      <c r="CL37" s="370"/>
      <c r="CM37" s="370"/>
      <c r="CN37" s="178"/>
      <c r="CO37" s="369">
        <f t="shared" si="3"/>
        <v>18</v>
      </c>
      <c r="CP37" s="369"/>
      <c r="CQ37" s="370" t="str">
        <f>IF('各会計、関係団体の財政状況及び健全化判断比率'!BS10="","",'各会計、関係団体の財政状況及び健全化判断比率'!BS10)</f>
        <v>川越都市開発</v>
      </c>
      <c r="CR37" s="370"/>
      <c r="CS37" s="370"/>
      <c r="CT37" s="370"/>
      <c r="CU37" s="370"/>
      <c r="CV37" s="370"/>
      <c r="CW37" s="370"/>
      <c r="CX37" s="370"/>
      <c r="CY37" s="370"/>
      <c r="CZ37" s="370"/>
      <c r="DA37" s="370"/>
      <c r="DB37" s="370"/>
      <c r="DC37" s="370"/>
      <c r="DD37" s="370"/>
      <c r="DE37" s="370"/>
      <c r="DG37" s="367" t="str">
        <f>IF('各会計、関係団体の財政状況及び健全化判断比率'!BR10="","",'各会計、関係団体の財政状況及び健全化判断比率'!BR10)</f>
        <v/>
      </c>
      <c r="DH37" s="367"/>
      <c r="DI37" s="205"/>
    </row>
    <row r="38" spans="1:113" ht="32.25" customHeight="1" x14ac:dyDescent="0.15">
      <c r="A38" s="178"/>
      <c r="B38" s="202"/>
      <c r="C38" s="369" t="str">
        <f t="shared" ref="C38:C43" si="5">IF(E38="","",C37+1)</f>
        <v/>
      </c>
      <c r="D38" s="369"/>
      <c r="E38" s="370" t="str">
        <f>IF('各会計、関係団体の財政状況及び健全化判断比率'!B11="","",'各会計、関係団体の財政状況及び健全化判断比率'!B11)</f>
        <v/>
      </c>
      <c r="F38" s="370"/>
      <c r="G38" s="370"/>
      <c r="H38" s="370"/>
      <c r="I38" s="370"/>
      <c r="J38" s="370"/>
      <c r="K38" s="370"/>
      <c r="L38" s="370"/>
      <c r="M38" s="370"/>
      <c r="N38" s="370"/>
      <c r="O38" s="370"/>
      <c r="P38" s="370"/>
      <c r="Q38" s="370"/>
      <c r="R38" s="370"/>
      <c r="S38" s="370"/>
      <c r="T38" s="178"/>
      <c r="U38" s="369" t="str">
        <f t="shared" si="4"/>
        <v/>
      </c>
      <c r="V38" s="369"/>
      <c r="W38" s="370"/>
      <c r="X38" s="370"/>
      <c r="Y38" s="370"/>
      <c r="Z38" s="370"/>
      <c r="AA38" s="370"/>
      <c r="AB38" s="370"/>
      <c r="AC38" s="370"/>
      <c r="AD38" s="370"/>
      <c r="AE38" s="370"/>
      <c r="AF38" s="370"/>
      <c r="AG38" s="370"/>
      <c r="AH38" s="370"/>
      <c r="AI38" s="370"/>
      <c r="AJ38" s="370"/>
      <c r="AK38" s="370"/>
      <c r="AL38" s="178"/>
      <c r="AM38" s="369" t="str">
        <f t="shared" si="0"/>
        <v/>
      </c>
      <c r="AN38" s="369"/>
      <c r="AO38" s="370"/>
      <c r="AP38" s="370"/>
      <c r="AQ38" s="370"/>
      <c r="AR38" s="370"/>
      <c r="AS38" s="370"/>
      <c r="AT38" s="370"/>
      <c r="AU38" s="370"/>
      <c r="AV38" s="370"/>
      <c r="AW38" s="370"/>
      <c r="AX38" s="370"/>
      <c r="AY38" s="370"/>
      <c r="AZ38" s="370"/>
      <c r="BA38" s="370"/>
      <c r="BB38" s="370"/>
      <c r="BC38" s="370"/>
      <c r="BD38" s="178"/>
      <c r="BE38" s="369" t="str">
        <f t="shared" si="1"/>
        <v/>
      </c>
      <c r="BF38" s="369"/>
      <c r="BG38" s="370"/>
      <c r="BH38" s="370"/>
      <c r="BI38" s="370"/>
      <c r="BJ38" s="370"/>
      <c r="BK38" s="370"/>
      <c r="BL38" s="370"/>
      <c r="BM38" s="370"/>
      <c r="BN38" s="370"/>
      <c r="BO38" s="370"/>
      <c r="BP38" s="370"/>
      <c r="BQ38" s="370"/>
      <c r="BR38" s="370"/>
      <c r="BS38" s="370"/>
      <c r="BT38" s="370"/>
      <c r="BU38" s="370"/>
      <c r="BV38" s="178"/>
      <c r="BW38" s="369" t="str">
        <f t="shared" si="2"/>
        <v/>
      </c>
      <c r="BX38" s="369"/>
      <c r="BY38" s="370" t="str">
        <f>IF('各会計、関係団体の財政状況及び健全化判断比率'!B72="","",'各会計、関係団体の財政状況及び健全化判断比率'!B72)</f>
        <v/>
      </c>
      <c r="BZ38" s="370"/>
      <c r="CA38" s="370"/>
      <c r="CB38" s="370"/>
      <c r="CC38" s="370"/>
      <c r="CD38" s="370"/>
      <c r="CE38" s="370"/>
      <c r="CF38" s="370"/>
      <c r="CG38" s="370"/>
      <c r="CH38" s="370"/>
      <c r="CI38" s="370"/>
      <c r="CJ38" s="370"/>
      <c r="CK38" s="370"/>
      <c r="CL38" s="370"/>
      <c r="CM38" s="370"/>
      <c r="CN38" s="178"/>
      <c r="CO38" s="369">
        <f t="shared" si="3"/>
        <v>19</v>
      </c>
      <c r="CP38" s="369"/>
      <c r="CQ38" s="370" t="str">
        <f>IF('各会計、関係団体の財政状況及び健全化判断比率'!BS11="","",'各会計、関係団体の財政状況及び健全化判断比率'!BS11)</f>
        <v>川越土地開発公社</v>
      </c>
      <c r="CR38" s="370"/>
      <c r="CS38" s="370"/>
      <c r="CT38" s="370"/>
      <c r="CU38" s="370"/>
      <c r="CV38" s="370"/>
      <c r="CW38" s="370"/>
      <c r="CX38" s="370"/>
      <c r="CY38" s="370"/>
      <c r="CZ38" s="370"/>
      <c r="DA38" s="370"/>
      <c r="DB38" s="370"/>
      <c r="DC38" s="370"/>
      <c r="DD38" s="370"/>
      <c r="DE38" s="370"/>
      <c r="DG38" s="367" t="str">
        <f>IF('各会計、関係団体の財政状況及び健全化判断比率'!BR11="","",'各会計、関係団体の財政状況及び健全化判断比率'!BR11)</f>
        <v/>
      </c>
      <c r="DH38" s="367"/>
      <c r="DI38" s="205"/>
    </row>
    <row r="39" spans="1:113" ht="32.25" customHeight="1" x14ac:dyDescent="0.15">
      <c r="A39" s="178"/>
      <c r="B39" s="202"/>
      <c r="C39" s="369" t="str">
        <f t="shared" si="5"/>
        <v/>
      </c>
      <c r="D39" s="369"/>
      <c r="E39" s="370" t="str">
        <f>IF('各会計、関係団体の財政状況及び健全化判断比率'!B12="","",'各会計、関係団体の財政状況及び健全化判断比率'!B12)</f>
        <v/>
      </c>
      <c r="F39" s="370"/>
      <c r="G39" s="370"/>
      <c r="H39" s="370"/>
      <c r="I39" s="370"/>
      <c r="J39" s="370"/>
      <c r="K39" s="370"/>
      <c r="L39" s="370"/>
      <c r="M39" s="370"/>
      <c r="N39" s="370"/>
      <c r="O39" s="370"/>
      <c r="P39" s="370"/>
      <c r="Q39" s="370"/>
      <c r="R39" s="370"/>
      <c r="S39" s="370"/>
      <c r="T39" s="178"/>
      <c r="U39" s="369" t="str">
        <f t="shared" si="4"/>
        <v/>
      </c>
      <c r="V39" s="369"/>
      <c r="W39" s="370"/>
      <c r="X39" s="370"/>
      <c r="Y39" s="370"/>
      <c r="Z39" s="370"/>
      <c r="AA39" s="370"/>
      <c r="AB39" s="370"/>
      <c r="AC39" s="370"/>
      <c r="AD39" s="370"/>
      <c r="AE39" s="370"/>
      <c r="AF39" s="370"/>
      <c r="AG39" s="370"/>
      <c r="AH39" s="370"/>
      <c r="AI39" s="370"/>
      <c r="AJ39" s="370"/>
      <c r="AK39" s="370"/>
      <c r="AL39" s="178"/>
      <c r="AM39" s="369" t="str">
        <f t="shared" si="0"/>
        <v/>
      </c>
      <c r="AN39" s="369"/>
      <c r="AO39" s="370"/>
      <c r="AP39" s="370"/>
      <c r="AQ39" s="370"/>
      <c r="AR39" s="370"/>
      <c r="AS39" s="370"/>
      <c r="AT39" s="370"/>
      <c r="AU39" s="370"/>
      <c r="AV39" s="370"/>
      <c r="AW39" s="370"/>
      <c r="AX39" s="370"/>
      <c r="AY39" s="370"/>
      <c r="AZ39" s="370"/>
      <c r="BA39" s="370"/>
      <c r="BB39" s="370"/>
      <c r="BC39" s="370"/>
      <c r="BD39" s="178"/>
      <c r="BE39" s="369" t="str">
        <f t="shared" si="1"/>
        <v/>
      </c>
      <c r="BF39" s="369"/>
      <c r="BG39" s="370"/>
      <c r="BH39" s="370"/>
      <c r="BI39" s="370"/>
      <c r="BJ39" s="370"/>
      <c r="BK39" s="370"/>
      <c r="BL39" s="370"/>
      <c r="BM39" s="370"/>
      <c r="BN39" s="370"/>
      <c r="BO39" s="370"/>
      <c r="BP39" s="370"/>
      <c r="BQ39" s="370"/>
      <c r="BR39" s="370"/>
      <c r="BS39" s="370"/>
      <c r="BT39" s="370"/>
      <c r="BU39" s="370"/>
      <c r="BV39" s="178"/>
      <c r="BW39" s="369" t="str">
        <f t="shared" si="2"/>
        <v/>
      </c>
      <c r="BX39" s="369"/>
      <c r="BY39" s="370" t="str">
        <f>IF('各会計、関係団体の財政状況及び健全化判断比率'!B73="","",'各会計、関係団体の財政状況及び健全化判断比率'!B73)</f>
        <v/>
      </c>
      <c r="BZ39" s="370"/>
      <c r="CA39" s="370"/>
      <c r="CB39" s="370"/>
      <c r="CC39" s="370"/>
      <c r="CD39" s="370"/>
      <c r="CE39" s="370"/>
      <c r="CF39" s="370"/>
      <c r="CG39" s="370"/>
      <c r="CH39" s="370"/>
      <c r="CI39" s="370"/>
      <c r="CJ39" s="370"/>
      <c r="CK39" s="370"/>
      <c r="CL39" s="370"/>
      <c r="CM39" s="370"/>
      <c r="CN39" s="178"/>
      <c r="CO39" s="369" t="str">
        <f t="shared" si="3"/>
        <v/>
      </c>
      <c r="CP39" s="369"/>
      <c r="CQ39" s="370" t="str">
        <f>IF('各会計、関係団体の財政状況及び健全化判断比率'!BS12="","",'各会計、関係団体の財政状況及び健全化判断比率'!BS12)</f>
        <v/>
      </c>
      <c r="CR39" s="370"/>
      <c r="CS39" s="370"/>
      <c r="CT39" s="370"/>
      <c r="CU39" s="370"/>
      <c r="CV39" s="370"/>
      <c r="CW39" s="370"/>
      <c r="CX39" s="370"/>
      <c r="CY39" s="370"/>
      <c r="CZ39" s="370"/>
      <c r="DA39" s="370"/>
      <c r="DB39" s="370"/>
      <c r="DC39" s="370"/>
      <c r="DD39" s="370"/>
      <c r="DE39" s="370"/>
      <c r="DG39" s="367" t="str">
        <f>IF('各会計、関係団体の財政状況及び健全化判断比率'!BR12="","",'各会計、関係団体の財政状況及び健全化判断比率'!BR12)</f>
        <v/>
      </c>
      <c r="DH39" s="367"/>
      <c r="DI39" s="205"/>
    </row>
    <row r="40" spans="1:113" ht="32.25" customHeight="1" x14ac:dyDescent="0.15">
      <c r="A40" s="178"/>
      <c r="B40" s="202"/>
      <c r="C40" s="369" t="str">
        <f t="shared" si="5"/>
        <v/>
      </c>
      <c r="D40" s="369"/>
      <c r="E40" s="370" t="str">
        <f>IF('各会計、関係団体の財政状況及び健全化判断比率'!B13="","",'各会計、関係団体の財政状況及び健全化判断比率'!B13)</f>
        <v/>
      </c>
      <c r="F40" s="370"/>
      <c r="G40" s="370"/>
      <c r="H40" s="370"/>
      <c r="I40" s="370"/>
      <c r="J40" s="370"/>
      <c r="K40" s="370"/>
      <c r="L40" s="370"/>
      <c r="M40" s="370"/>
      <c r="N40" s="370"/>
      <c r="O40" s="370"/>
      <c r="P40" s="370"/>
      <c r="Q40" s="370"/>
      <c r="R40" s="370"/>
      <c r="S40" s="370"/>
      <c r="T40" s="178"/>
      <c r="U40" s="369" t="str">
        <f t="shared" si="4"/>
        <v/>
      </c>
      <c r="V40" s="369"/>
      <c r="W40" s="370"/>
      <c r="X40" s="370"/>
      <c r="Y40" s="370"/>
      <c r="Z40" s="370"/>
      <c r="AA40" s="370"/>
      <c r="AB40" s="370"/>
      <c r="AC40" s="370"/>
      <c r="AD40" s="370"/>
      <c r="AE40" s="370"/>
      <c r="AF40" s="370"/>
      <c r="AG40" s="370"/>
      <c r="AH40" s="370"/>
      <c r="AI40" s="370"/>
      <c r="AJ40" s="370"/>
      <c r="AK40" s="370"/>
      <c r="AL40" s="178"/>
      <c r="AM40" s="369" t="str">
        <f t="shared" si="0"/>
        <v/>
      </c>
      <c r="AN40" s="369"/>
      <c r="AO40" s="370"/>
      <c r="AP40" s="370"/>
      <c r="AQ40" s="370"/>
      <c r="AR40" s="370"/>
      <c r="AS40" s="370"/>
      <c r="AT40" s="370"/>
      <c r="AU40" s="370"/>
      <c r="AV40" s="370"/>
      <c r="AW40" s="370"/>
      <c r="AX40" s="370"/>
      <c r="AY40" s="370"/>
      <c r="AZ40" s="370"/>
      <c r="BA40" s="370"/>
      <c r="BB40" s="370"/>
      <c r="BC40" s="370"/>
      <c r="BD40" s="178"/>
      <c r="BE40" s="369" t="str">
        <f t="shared" si="1"/>
        <v/>
      </c>
      <c r="BF40" s="369"/>
      <c r="BG40" s="370"/>
      <c r="BH40" s="370"/>
      <c r="BI40" s="370"/>
      <c r="BJ40" s="370"/>
      <c r="BK40" s="370"/>
      <c r="BL40" s="370"/>
      <c r="BM40" s="370"/>
      <c r="BN40" s="370"/>
      <c r="BO40" s="370"/>
      <c r="BP40" s="370"/>
      <c r="BQ40" s="370"/>
      <c r="BR40" s="370"/>
      <c r="BS40" s="370"/>
      <c r="BT40" s="370"/>
      <c r="BU40" s="370"/>
      <c r="BV40" s="178"/>
      <c r="BW40" s="369" t="str">
        <f t="shared" si="2"/>
        <v/>
      </c>
      <c r="BX40" s="369"/>
      <c r="BY40" s="370" t="str">
        <f>IF('各会計、関係団体の財政状況及び健全化判断比率'!B74="","",'各会計、関係団体の財政状況及び健全化判断比率'!B74)</f>
        <v/>
      </c>
      <c r="BZ40" s="370"/>
      <c r="CA40" s="370"/>
      <c r="CB40" s="370"/>
      <c r="CC40" s="370"/>
      <c r="CD40" s="370"/>
      <c r="CE40" s="370"/>
      <c r="CF40" s="370"/>
      <c r="CG40" s="370"/>
      <c r="CH40" s="370"/>
      <c r="CI40" s="370"/>
      <c r="CJ40" s="370"/>
      <c r="CK40" s="370"/>
      <c r="CL40" s="370"/>
      <c r="CM40" s="370"/>
      <c r="CN40" s="178"/>
      <c r="CO40" s="369" t="str">
        <f t="shared" si="3"/>
        <v/>
      </c>
      <c r="CP40" s="369"/>
      <c r="CQ40" s="370" t="str">
        <f>IF('各会計、関係団体の財政状況及び健全化判断比率'!BS13="","",'各会計、関係団体の財政状況及び健全化判断比率'!BS13)</f>
        <v/>
      </c>
      <c r="CR40" s="370"/>
      <c r="CS40" s="370"/>
      <c r="CT40" s="370"/>
      <c r="CU40" s="370"/>
      <c r="CV40" s="370"/>
      <c r="CW40" s="370"/>
      <c r="CX40" s="370"/>
      <c r="CY40" s="370"/>
      <c r="CZ40" s="370"/>
      <c r="DA40" s="370"/>
      <c r="DB40" s="370"/>
      <c r="DC40" s="370"/>
      <c r="DD40" s="370"/>
      <c r="DE40" s="370"/>
      <c r="DG40" s="367" t="str">
        <f>IF('各会計、関係団体の財政状況及び健全化判断比率'!BR13="","",'各会計、関係団体の財政状況及び健全化判断比率'!BR13)</f>
        <v/>
      </c>
      <c r="DH40" s="367"/>
      <c r="DI40" s="205"/>
    </row>
    <row r="41" spans="1:113" ht="32.25" customHeight="1" x14ac:dyDescent="0.15">
      <c r="A41" s="178"/>
      <c r="B41" s="202"/>
      <c r="C41" s="369" t="str">
        <f t="shared" si="5"/>
        <v/>
      </c>
      <c r="D41" s="369"/>
      <c r="E41" s="370" t="str">
        <f>IF('各会計、関係団体の財政状況及び健全化判断比率'!B14="","",'各会計、関係団体の財政状況及び健全化判断比率'!B14)</f>
        <v/>
      </c>
      <c r="F41" s="370"/>
      <c r="G41" s="370"/>
      <c r="H41" s="370"/>
      <c r="I41" s="370"/>
      <c r="J41" s="370"/>
      <c r="K41" s="370"/>
      <c r="L41" s="370"/>
      <c r="M41" s="370"/>
      <c r="N41" s="370"/>
      <c r="O41" s="370"/>
      <c r="P41" s="370"/>
      <c r="Q41" s="370"/>
      <c r="R41" s="370"/>
      <c r="S41" s="370"/>
      <c r="T41" s="178"/>
      <c r="U41" s="369" t="str">
        <f t="shared" si="4"/>
        <v/>
      </c>
      <c r="V41" s="369"/>
      <c r="W41" s="370"/>
      <c r="X41" s="370"/>
      <c r="Y41" s="370"/>
      <c r="Z41" s="370"/>
      <c r="AA41" s="370"/>
      <c r="AB41" s="370"/>
      <c r="AC41" s="370"/>
      <c r="AD41" s="370"/>
      <c r="AE41" s="370"/>
      <c r="AF41" s="370"/>
      <c r="AG41" s="370"/>
      <c r="AH41" s="370"/>
      <c r="AI41" s="370"/>
      <c r="AJ41" s="370"/>
      <c r="AK41" s="370"/>
      <c r="AL41" s="178"/>
      <c r="AM41" s="369" t="str">
        <f t="shared" si="0"/>
        <v/>
      </c>
      <c r="AN41" s="369"/>
      <c r="AO41" s="370"/>
      <c r="AP41" s="370"/>
      <c r="AQ41" s="370"/>
      <c r="AR41" s="370"/>
      <c r="AS41" s="370"/>
      <c r="AT41" s="370"/>
      <c r="AU41" s="370"/>
      <c r="AV41" s="370"/>
      <c r="AW41" s="370"/>
      <c r="AX41" s="370"/>
      <c r="AY41" s="370"/>
      <c r="AZ41" s="370"/>
      <c r="BA41" s="370"/>
      <c r="BB41" s="370"/>
      <c r="BC41" s="370"/>
      <c r="BD41" s="178"/>
      <c r="BE41" s="369" t="str">
        <f t="shared" si="1"/>
        <v/>
      </c>
      <c r="BF41" s="369"/>
      <c r="BG41" s="370"/>
      <c r="BH41" s="370"/>
      <c r="BI41" s="370"/>
      <c r="BJ41" s="370"/>
      <c r="BK41" s="370"/>
      <c r="BL41" s="370"/>
      <c r="BM41" s="370"/>
      <c r="BN41" s="370"/>
      <c r="BO41" s="370"/>
      <c r="BP41" s="370"/>
      <c r="BQ41" s="370"/>
      <c r="BR41" s="370"/>
      <c r="BS41" s="370"/>
      <c r="BT41" s="370"/>
      <c r="BU41" s="370"/>
      <c r="BV41" s="178"/>
      <c r="BW41" s="369" t="str">
        <f t="shared" si="2"/>
        <v/>
      </c>
      <c r="BX41" s="369"/>
      <c r="BY41" s="370" t="str">
        <f>IF('各会計、関係団体の財政状況及び健全化判断比率'!B75="","",'各会計、関係団体の財政状況及び健全化判断比率'!B75)</f>
        <v/>
      </c>
      <c r="BZ41" s="370"/>
      <c r="CA41" s="370"/>
      <c r="CB41" s="370"/>
      <c r="CC41" s="370"/>
      <c r="CD41" s="370"/>
      <c r="CE41" s="370"/>
      <c r="CF41" s="370"/>
      <c r="CG41" s="370"/>
      <c r="CH41" s="370"/>
      <c r="CI41" s="370"/>
      <c r="CJ41" s="370"/>
      <c r="CK41" s="370"/>
      <c r="CL41" s="370"/>
      <c r="CM41" s="370"/>
      <c r="CN41" s="178"/>
      <c r="CO41" s="369" t="str">
        <f t="shared" si="3"/>
        <v/>
      </c>
      <c r="CP41" s="369"/>
      <c r="CQ41" s="370" t="str">
        <f>IF('各会計、関係団体の財政状況及び健全化判断比率'!BS14="","",'各会計、関係団体の財政状況及び健全化判断比率'!BS14)</f>
        <v/>
      </c>
      <c r="CR41" s="370"/>
      <c r="CS41" s="370"/>
      <c r="CT41" s="370"/>
      <c r="CU41" s="370"/>
      <c r="CV41" s="370"/>
      <c r="CW41" s="370"/>
      <c r="CX41" s="370"/>
      <c r="CY41" s="370"/>
      <c r="CZ41" s="370"/>
      <c r="DA41" s="370"/>
      <c r="DB41" s="370"/>
      <c r="DC41" s="370"/>
      <c r="DD41" s="370"/>
      <c r="DE41" s="370"/>
      <c r="DG41" s="367" t="str">
        <f>IF('各会計、関係団体の財政状況及び健全化判断比率'!BR14="","",'各会計、関係団体の財政状況及び健全化判断比率'!BR14)</f>
        <v/>
      </c>
      <c r="DH41" s="367"/>
      <c r="DI41" s="205"/>
    </row>
    <row r="42" spans="1:113" ht="32.25" customHeight="1" x14ac:dyDescent="0.15">
      <c r="B42" s="202"/>
      <c r="C42" s="369" t="str">
        <f t="shared" si="5"/>
        <v/>
      </c>
      <c r="D42" s="369"/>
      <c r="E42" s="370" t="str">
        <f>IF('各会計、関係団体の財政状況及び健全化判断比率'!B15="","",'各会計、関係団体の財政状況及び健全化判断比率'!B15)</f>
        <v/>
      </c>
      <c r="F42" s="370"/>
      <c r="G42" s="370"/>
      <c r="H42" s="370"/>
      <c r="I42" s="370"/>
      <c r="J42" s="370"/>
      <c r="K42" s="370"/>
      <c r="L42" s="370"/>
      <c r="M42" s="370"/>
      <c r="N42" s="370"/>
      <c r="O42" s="370"/>
      <c r="P42" s="370"/>
      <c r="Q42" s="370"/>
      <c r="R42" s="370"/>
      <c r="S42" s="370"/>
      <c r="T42" s="178"/>
      <c r="U42" s="369" t="str">
        <f t="shared" si="4"/>
        <v/>
      </c>
      <c r="V42" s="369"/>
      <c r="W42" s="370"/>
      <c r="X42" s="370"/>
      <c r="Y42" s="370"/>
      <c r="Z42" s="370"/>
      <c r="AA42" s="370"/>
      <c r="AB42" s="370"/>
      <c r="AC42" s="370"/>
      <c r="AD42" s="370"/>
      <c r="AE42" s="370"/>
      <c r="AF42" s="370"/>
      <c r="AG42" s="370"/>
      <c r="AH42" s="370"/>
      <c r="AI42" s="370"/>
      <c r="AJ42" s="370"/>
      <c r="AK42" s="370"/>
      <c r="AL42" s="178"/>
      <c r="AM42" s="369" t="str">
        <f t="shared" si="0"/>
        <v/>
      </c>
      <c r="AN42" s="369"/>
      <c r="AO42" s="370"/>
      <c r="AP42" s="370"/>
      <c r="AQ42" s="370"/>
      <c r="AR42" s="370"/>
      <c r="AS42" s="370"/>
      <c r="AT42" s="370"/>
      <c r="AU42" s="370"/>
      <c r="AV42" s="370"/>
      <c r="AW42" s="370"/>
      <c r="AX42" s="370"/>
      <c r="AY42" s="370"/>
      <c r="AZ42" s="370"/>
      <c r="BA42" s="370"/>
      <c r="BB42" s="370"/>
      <c r="BC42" s="370"/>
      <c r="BD42" s="178"/>
      <c r="BE42" s="369" t="str">
        <f t="shared" si="1"/>
        <v/>
      </c>
      <c r="BF42" s="369"/>
      <c r="BG42" s="370"/>
      <c r="BH42" s="370"/>
      <c r="BI42" s="370"/>
      <c r="BJ42" s="370"/>
      <c r="BK42" s="370"/>
      <c r="BL42" s="370"/>
      <c r="BM42" s="370"/>
      <c r="BN42" s="370"/>
      <c r="BO42" s="370"/>
      <c r="BP42" s="370"/>
      <c r="BQ42" s="370"/>
      <c r="BR42" s="370"/>
      <c r="BS42" s="370"/>
      <c r="BT42" s="370"/>
      <c r="BU42" s="370"/>
      <c r="BV42" s="178"/>
      <c r="BW42" s="369" t="str">
        <f t="shared" si="2"/>
        <v/>
      </c>
      <c r="BX42" s="369"/>
      <c r="BY42" s="370" t="str">
        <f>IF('各会計、関係団体の財政状況及び健全化判断比率'!B76="","",'各会計、関係団体の財政状況及び健全化判断比率'!B76)</f>
        <v/>
      </c>
      <c r="BZ42" s="370"/>
      <c r="CA42" s="370"/>
      <c r="CB42" s="370"/>
      <c r="CC42" s="370"/>
      <c r="CD42" s="370"/>
      <c r="CE42" s="370"/>
      <c r="CF42" s="370"/>
      <c r="CG42" s="370"/>
      <c r="CH42" s="370"/>
      <c r="CI42" s="370"/>
      <c r="CJ42" s="370"/>
      <c r="CK42" s="370"/>
      <c r="CL42" s="370"/>
      <c r="CM42" s="370"/>
      <c r="CN42" s="178"/>
      <c r="CO42" s="369" t="str">
        <f t="shared" si="3"/>
        <v/>
      </c>
      <c r="CP42" s="369"/>
      <c r="CQ42" s="370" t="str">
        <f>IF('各会計、関係団体の財政状況及び健全化判断比率'!BS15="","",'各会計、関係団体の財政状況及び健全化判断比率'!BS15)</f>
        <v/>
      </c>
      <c r="CR42" s="370"/>
      <c r="CS42" s="370"/>
      <c r="CT42" s="370"/>
      <c r="CU42" s="370"/>
      <c r="CV42" s="370"/>
      <c r="CW42" s="370"/>
      <c r="CX42" s="370"/>
      <c r="CY42" s="370"/>
      <c r="CZ42" s="370"/>
      <c r="DA42" s="370"/>
      <c r="DB42" s="370"/>
      <c r="DC42" s="370"/>
      <c r="DD42" s="370"/>
      <c r="DE42" s="370"/>
      <c r="DG42" s="367" t="str">
        <f>IF('各会計、関係団体の財政状況及び健全化判断比率'!BR15="","",'各会計、関係団体の財政状況及び健全化判断比率'!BR15)</f>
        <v/>
      </c>
      <c r="DH42" s="367"/>
      <c r="DI42" s="205"/>
    </row>
    <row r="43" spans="1:113" ht="32.25" customHeight="1" x14ac:dyDescent="0.15">
      <c r="B43" s="202"/>
      <c r="C43" s="369" t="str">
        <f t="shared" si="5"/>
        <v/>
      </c>
      <c r="D43" s="369"/>
      <c r="E43" s="370" t="str">
        <f>IF('各会計、関係団体の財政状況及び健全化判断比率'!B16="","",'各会計、関係団体の財政状況及び健全化判断比率'!B16)</f>
        <v/>
      </c>
      <c r="F43" s="370"/>
      <c r="G43" s="370"/>
      <c r="H43" s="370"/>
      <c r="I43" s="370"/>
      <c r="J43" s="370"/>
      <c r="K43" s="370"/>
      <c r="L43" s="370"/>
      <c r="M43" s="370"/>
      <c r="N43" s="370"/>
      <c r="O43" s="370"/>
      <c r="P43" s="370"/>
      <c r="Q43" s="370"/>
      <c r="R43" s="370"/>
      <c r="S43" s="370"/>
      <c r="T43" s="178"/>
      <c r="U43" s="369" t="str">
        <f t="shared" si="4"/>
        <v/>
      </c>
      <c r="V43" s="369"/>
      <c r="W43" s="370"/>
      <c r="X43" s="370"/>
      <c r="Y43" s="370"/>
      <c r="Z43" s="370"/>
      <c r="AA43" s="370"/>
      <c r="AB43" s="370"/>
      <c r="AC43" s="370"/>
      <c r="AD43" s="370"/>
      <c r="AE43" s="370"/>
      <c r="AF43" s="370"/>
      <c r="AG43" s="370"/>
      <c r="AH43" s="370"/>
      <c r="AI43" s="370"/>
      <c r="AJ43" s="370"/>
      <c r="AK43" s="370"/>
      <c r="AL43" s="178"/>
      <c r="AM43" s="369" t="str">
        <f t="shared" si="0"/>
        <v/>
      </c>
      <c r="AN43" s="369"/>
      <c r="AO43" s="370"/>
      <c r="AP43" s="370"/>
      <c r="AQ43" s="370"/>
      <c r="AR43" s="370"/>
      <c r="AS43" s="370"/>
      <c r="AT43" s="370"/>
      <c r="AU43" s="370"/>
      <c r="AV43" s="370"/>
      <c r="AW43" s="370"/>
      <c r="AX43" s="370"/>
      <c r="AY43" s="370"/>
      <c r="AZ43" s="370"/>
      <c r="BA43" s="370"/>
      <c r="BB43" s="370"/>
      <c r="BC43" s="370"/>
      <c r="BD43" s="178"/>
      <c r="BE43" s="369" t="str">
        <f t="shared" si="1"/>
        <v/>
      </c>
      <c r="BF43" s="369"/>
      <c r="BG43" s="370"/>
      <c r="BH43" s="370"/>
      <c r="BI43" s="370"/>
      <c r="BJ43" s="370"/>
      <c r="BK43" s="370"/>
      <c r="BL43" s="370"/>
      <c r="BM43" s="370"/>
      <c r="BN43" s="370"/>
      <c r="BO43" s="370"/>
      <c r="BP43" s="370"/>
      <c r="BQ43" s="370"/>
      <c r="BR43" s="370"/>
      <c r="BS43" s="370"/>
      <c r="BT43" s="370"/>
      <c r="BU43" s="370"/>
      <c r="BV43" s="178"/>
      <c r="BW43" s="369" t="str">
        <f t="shared" si="2"/>
        <v/>
      </c>
      <c r="BX43" s="369"/>
      <c r="BY43" s="370" t="str">
        <f>IF('各会計、関係団体の財政状況及び健全化判断比率'!B77="","",'各会計、関係団体の財政状況及び健全化判断比率'!B77)</f>
        <v/>
      </c>
      <c r="BZ43" s="370"/>
      <c r="CA43" s="370"/>
      <c r="CB43" s="370"/>
      <c r="CC43" s="370"/>
      <c r="CD43" s="370"/>
      <c r="CE43" s="370"/>
      <c r="CF43" s="370"/>
      <c r="CG43" s="370"/>
      <c r="CH43" s="370"/>
      <c r="CI43" s="370"/>
      <c r="CJ43" s="370"/>
      <c r="CK43" s="370"/>
      <c r="CL43" s="370"/>
      <c r="CM43" s="370"/>
      <c r="CN43" s="178"/>
      <c r="CO43" s="369" t="str">
        <f t="shared" si="3"/>
        <v/>
      </c>
      <c r="CP43" s="369"/>
      <c r="CQ43" s="370" t="str">
        <f>IF('各会計、関係団体の財政状況及び健全化判断比率'!BS16="","",'各会計、関係団体の財政状況及び健全化判断比率'!BS16)</f>
        <v/>
      </c>
      <c r="CR43" s="370"/>
      <c r="CS43" s="370"/>
      <c r="CT43" s="370"/>
      <c r="CU43" s="370"/>
      <c r="CV43" s="370"/>
      <c r="CW43" s="370"/>
      <c r="CX43" s="370"/>
      <c r="CY43" s="370"/>
      <c r="CZ43" s="370"/>
      <c r="DA43" s="370"/>
      <c r="DB43" s="370"/>
      <c r="DC43" s="370"/>
      <c r="DD43" s="370"/>
      <c r="DE43" s="370"/>
      <c r="DG43" s="367" t="str">
        <f>IF('各会計、関係団体の財政状況及び健全化判断比率'!BR16="","",'各会計、関係団体の財政状況及び健全化判断比率'!BR16)</f>
        <v/>
      </c>
      <c r="DH43" s="367"/>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6" t="s">
        <v>205</v>
      </c>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row>
    <row r="47" spans="1:113" x14ac:dyDescent="0.15">
      <c r="E47" s="366" t="s">
        <v>206</v>
      </c>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row>
    <row r="48" spans="1:113" x14ac:dyDescent="0.15">
      <c r="E48" s="366" t="s">
        <v>207</v>
      </c>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row>
    <row r="49" spans="5:113" x14ac:dyDescent="0.15">
      <c r="E49" s="368" t="s">
        <v>208</v>
      </c>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c r="BW49" s="368"/>
      <c r="BX49" s="368"/>
      <c r="BY49" s="368"/>
      <c r="BZ49" s="368"/>
      <c r="CA49" s="368"/>
      <c r="CB49" s="368"/>
      <c r="CC49" s="368"/>
      <c r="CD49" s="368"/>
      <c r="CE49" s="368"/>
      <c r="CF49" s="368"/>
      <c r="CG49" s="368"/>
      <c r="CH49" s="368"/>
      <c r="CI49" s="368"/>
      <c r="CJ49" s="368"/>
      <c r="CK49" s="368"/>
      <c r="CL49" s="368"/>
      <c r="CM49" s="368"/>
      <c r="CN49" s="368"/>
      <c r="CO49" s="368"/>
      <c r="CP49" s="368"/>
      <c r="CQ49" s="368"/>
      <c r="CR49" s="368"/>
      <c r="CS49" s="368"/>
      <c r="CT49" s="368"/>
      <c r="CU49" s="368"/>
      <c r="CV49" s="368"/>
      <c r="CW49" s="368"/>
      <c r="CX49" s="368"/>
      <c r="CY49" s="368"/>
      <c r="CZ49" s="368"/>
      <c r="DA49" s="368"/>
      <c r="DB49" s="368"/>
      <c r="DC49" s="368"/>
      <c r="DD49" s="368"/>
      <c r="DE49" s="368"/>
      <c r="DF49" s="368"/>
      <c r="DG49" s="368"/>
      <c r="DH49" s="368"/>
      <c r="DI49" s="368"/>
    </row>
    <row r="50" spans="5:113" x14ac:dyDescent="0.15">
      <c r="E50" s="366" t="s">
        <v>209</v>
      </c>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row>
    <row r="51" spans="5:113" x14ac:dyDescent="0.15">
      <c r="E51" s="366" t="s">
        <v>210</v>
      </c>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row>
    <row r="52" spans="5:113" x14ac:dyDescent="0.15">
      <c r="E52" s="366" t="s">
        <v>211</v>
      </c>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row>
    <row r="53" spans="5:113" x14ac:dyDescent="0.15">
      <c r="E53" s="365" t="s">
        <v>594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452</v>
      </c>
      <c r="G33" s="29" t="s">
        <v>453</v>
      </c>
      <c r="H33" s="29" t="s">
        <v>454</v>
      </c>
      <c r="I33" s="29" t="s">
        <v>455</v>
      </c>
      <c r="J33" s="30" t="s">
        <v>456</v>
      </c>
      <c r="K33" s="22"/>
      <c r="L33" s="22"/>
      <c r="M33" s="22"/>
      <c r="N33" s="22"/>
      <c r="O33" s="22"/>
      <c r="P33" s="22"/>
    </row>
    <row r="34" spans="1:16" ht="39" customHeight="1" x14ac:dyDescent="0.15">
      <c r="A34" s="22"/>
      <c r="B34" s="31"/>
      <c r="C34" s="1182" t="s">
        <v>459</v>
      </c>
      <c r="D34" s="1182"/>
      <c r="E34" s="1183"/>
      <c r="F34" s="32">
        <v>7.63</v>
      </c>
      <c r="G34" s="33">
        <v>4.43</v>
      </c>
      <c r="H34" s="33">
        <v>5.0599999999999996</v>
      </c>
      <c r="I34" s="33">
        <v>6.05</v>
      </c>
      <c r="J34" s="34">
        <v>10.93</v>
      </c>
      <c r="K34" s="22"/>
      <c r="L34" s="22"/>
      <c r="M34" s="22"/>
      <c r="N34" s="22"/>
      <c r="O34" s="22"/>
      <c r="P34" s="22"/>
    </row>
    <row r="35" spans="1:16" ht="39" customHeight="1" x14ac:dyDescent="0.15">
      <c r="A35" s="22"/>
      <c r="B35" s="35"/>
      <c r="C35" s="1176" t="s">
        <v>460</v>
      </c>
      <c r="D35" s="1177"/>
      <c r="E35" s="1178"/>
      <c r="F35" s="36">
        <v>7.3</v>
      </c>
      <c r="G35" s="37">
        <v>8.18</v>
      </c>
      <c r="H35" s="37">
        <v>8.4</v>
      </c>
      <c r="I35" s="37">
        <v>8.58</v>
      </c>
      <c r="J35" s="38">
        <v>8.24</v>
      </c>
      <c r="K35" s="22"/>
      <c r="L35" s="22"/>
      <c r="M35" s="22"/>
      <c r="N35" s="22"/>
      <c r="O35" s="22"/>
      <c r="P35" s="22"/>
    </row>
    <row r="36" spans="1:16" ht="39" customHeight="1" x14ac:dyDescent="0.15">
      <c r="A36" s="22"/>
      <c r="B36" s="35"/>
      <c r="C36" s="1176" t="s">
        <v>461</v>
      </c>
      <c r="D36" s="1177"/>
      <c r="E36" s="1178"/>
      <c r="F36" s="36">
        <v>6.62</v>
      </c>
      <c r="G36" s="37">
        <v>7.27</v>
      </c>
      <c r="H36" s="37">
        <v>7.85</v>
      </c>
      <c r="I36" s="37">
        <v>8.07</v>
      </c>
      <c r="J36" s="38">
        <v>7.69</v>
      </c>
      <c r="K36" s="22"/>
      <c r="L36" s="22"/>
      <c r="M36" s="22"/>
      <c r="N36" s="22"/>
      <c r="O36" s="22"/>
      <c r="P36" s="22"/>
    </row>
    <row r="37" spans="1:16" ht="39" customHeight="1" x14ac:dyDescent="0.15">
      <c r="A37" s="22"/>
      <c r="B37" s="35"/>
      <c r="C37" s="1176" t="s">
        <v>462</v>
      </c>
      <c r="D37" s="1177"/>
      <c r="E37" s="1178"/>
      <c r="F37" s="36">
        <v>1.78</v>
      </c>
      <c r="G37" s="37">
        <v>1.97</v>
      </c>
      <c r="H37" s="37">
        <v>1.37</v>
      </c>
      <c r="I37" s="37">
        <v>1.43</v>
      </c>
      <c r="J37" s="38">
        <v>1.75</v>
      </c>
      <c r="K37" s="22"/>
      <c r="L37" s="22"/>
      <c r="M37" s="22"/>
      <c r="N37" s="22"/>
      <c r="O37" s="22"/>
      <c r="P37" s="22"/>
    </row>
    <row r="38" spans="1:16" ht="39" customHeight="1" x14ac:dyDescent="0.15">
      <c r="A38" s="22"/>
      <c r="B38" s="35"/>
      <c r="C38" s="1176" t="s">
        <v>463</v>
      </c>
      <c r="D38" s="1177"/>
      <c r="E38" s="1178"/>
      <c r="F38" s="36">
        <v>1.1399999999999999</v>
      </c>
      <c r="G38" s="37">
        <v>0.88</v>
      </c>
      <c r="H38" s="37">
        <v>0.8</v>
      </c>
      <c r="I38" s="37">
        <v>1.59</v>
      </c>
      <c r="J38" s="38">
        <v>1.18</v>
      </c>
      <c r="K38" s="22"/>
      <c r="L38" s="22"/>
      <c r="M38" s="22"/>
      <c r="N38" s="22"/>
      <c r="O38" s="22"/>
      <c r="P38" s="22"/>
    </row>
    <row r="39" spans="1:16" ht="39" customHeight="1" x14ac:dyDescent="0.15">
      <c r="A39" s="22"/>
      <c r="B39" s="35"/>
      <c r="C39" s="1176" t="s">
        <v>464</v>
      </c>
      <c r="D39" s="1177"/>
      <c r="E39" s="1178"/>
      <c r="F39" s="36">
        <v>0.08</v>
      </c>
      <c r="G39" s="37">
        <v>0.06</v>
      </c>
      <c r="H39" s="37">
        <v>0.06</v>
      </c>
      <c r="I39" s="37">
        <v>0.09</v>
      </c>
      <c r="J39" s="38">
        <v>0.15</v>
      </c>
      <c r="K39" s="22"/>
      <c r="L39" s="22"/>
      <c r="M39" s="22"/>
      <c r="N39" s="22"/>
      <c r="O39" s="22"/>
      <c r="P39" s="22"/>
    </row>
    <row r="40" spans="1:16" ht="39" customHeight="1" x14ac:dyDescent="0.15">
      <c r="A40" s="22"/>
      <c r="B40" s="35"/>
      <c r="C40" s="1176" t="s">
        <v>465</v>
      </c>
      <c r="D40" s="1177"/>
      <c r="E40" s="1178"/>
      <c r="F40" s="36">
        <v>0.05</v>
      </c>
      <c r="G40" s="37">
        <v>7.0000000000000007E-2</v>
      </c>
      <c r="H40" s="37">
        <v>7.0000000000000007E-2</v>
      </c>
      <c r="I40" s="37">
        <v>7.0000000000000007E-2</v>
      </c>
      <c r="J40" s="38">
        <v>0.1</v>
      </c>
      <c r="K40" s="22"/>
      <c r="L40" s="22"/>
      <c r="M40" s="22"/>
      <c r="N40" s="22"/>
      <c r="O40" s="22"/>
      <c r="P40" s="22"/>
    </row>
    <row r="41" spans="1:16" ht="39" customHeight="1" x14ac:dyDescent="0.15">
      <c r="A41" s="22"/>
      <c r="B41" s="35"/>
      <c r="C41" s="1176" t="s">
        <v>466</v>
      </c>
      <c r="D41" s="1177"/>
      <c r="E41" s="1178"/>
      <c r="F41" s="36">
        <v>0.04</v>
      </c>
      <c r="G41" s="37">
        <v>0.04</v>
      </c>
      <c r="H41" s="37">
        <v>0.02</v>
      </c>
      <c r="I41" s="37">
        <v>0.02</v>
      </c>
      <c r="J41" s="38">
        <v>0.1</v>
      </c>
      <c r="K41" s="22"/>
      <c r="L41" s="22"/>
      <c r="M41" s="22"/>
      <c r="N41" s="22"/>
      <c r="O41" s="22"/>
      <c r="P41" s="22"/>
    </row>
    <row r="42" spans="1:16" ht="39" customHeight="1" x14ac:dyDescent="0.15">
      <c r="A42" s="22"/>
      <c r="B42" s="39"/>
      <c r="C42" s="1176" t="s">
        <v>467</v>
      </c>
      <c r="D42" s="1177"/>
      <c r="E42" s="1178"/>
      <c r="F42" s="36" t="s">
        <v>411</v>
      </c>
      <c r="G42" s="37" t="s">
        <v>411</v>
      </c>
      <c r="H42" s="37" t="s">
        <v>411</v>
      </c>
      <c r="I42" s="37" t="s">
        <v>411</v>
      </c>
      <c r="J42" s="38" t="s">
        <v>411</v>
      </c>
      <c r="K42" s="22"/>
      <c r="L42" s="22"/>
      <c r="M42" s="22"/>
      <c r="N42" s="22"/>
      <c r="O42" s="22"/>
      <c r="P42" s="22"/>
    </row>
    <row r="43" spans="1:16" ht="39" customHeight="1" thickBot="1" x14ac:dyDescent="0.2">
      <c r="A43" s="22"/>
      <c r="B43" s="40"/>
      <c r="C43" s="1179" t="s">
        <v>468</v>
      </c>
      <c r="D43" s="1180"/>
      <c r="E43" s="1181"/>
      <c r="F43" s="41">
        <v>0.1</v>
      </c>
      <c r="G43" s="42">
        <v>7.0000000000000007E-2</v>
      </c>
      <c r="H43" s="42">
        <v>0.05</v>
      </c>
      <c r="I43" s="42">
        <v>0.03</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n/zm70RDsKl6OowVHS/IQ4yelU+RDNXab/MKVKDkq+gvsbEMeIankjBY8pkhomILnVinDucvtalIsTgEihjWQ==" saltValue="T1xfCwfEVmHM8Grl29tg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1"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452</v>
      </c>
      <c r="L44" s="56" t="s">
        <v>453</v>
      </c>
      <c r="M44" s="56" t="s">
        <v>454</v>
      </c>
      <c r="N44" s="56" t="s">
        <v>455</v>
      </c>
      <c r="O44" s="57" t="s">
        <v>456</v>
      </c>
      <c r="P44" s="48"/>
      <c r="Q44" s="48"/>
      <c r="R44" s="48"/>
      <c r="S44" s="48"/>
      <c r="T44" s="48"/>
      <c r="U44" s="48"/>
    </row>
    <row r="45" spans="1:21" ht="30.75" customHeight="1" x14ac:dyDescent="0.15">
      <c r="A45" s="48"/>
      <c r="B45" s="1202" t="s">
        <v>10</v>
      </c>
      <c r="C45" s="1203"/>
      <c r="D45" s="58"/>
      <c r="E45" s="1208" t="s">
        <v>11</v>
      </c>
      <c r="F45" s="1208"/>
      <c r="G45" s="1208"/>
      <c r="H45" s="1208"/>
      <c r="I45" s="1208"/>
      <c r="J45" s="1209"/>
      <c r="K45" s="59">
        <v>9960</v>
      </c>
      <c r="L45" s="60">
        <v>10044</v>
      </c>
      <c r="M45" s="60">
        <v>10437</v>
      </c>
      <c r="N45" s="60">
        <v>10612</v>
      </c>
      <c r="O45" s="61">
        <v>11085</v>
      </c>
      <c r="P45" s="48"/>
      <c r="Q45" s="48"/>
      <c r="R45" s="48"/>
      <c r="S45" s="48"/>
      <c r="T45" s="48"/>
      <c r="U45" s="48"/>
    </row>
    <row r="46" spans="1:21" ht="30.75" customHeight="1" x14ac:dyDescent="0.15">
      <c r="A46" s="48"/>
      <c r="B46" s="1204"/>
      <c r="C46" s="1205"/>
      <c r="D46" s="62"/>
      <c r="E46" s="1186" t="s">
        <v>12</v>
      </c>
      <c r="F46" s="1186"/>
      <c r="G46" s="1186"/>
      <c r="H46" s="1186"/>
      <c r="I46" s="1186"/>
      <c r="J46" s="1187"/>
      <c r="K46" s="63" t="s">
        <v>411</v>
      </c>
      <c r="L46" s="64" t="s">
        <v>411</v>
      </c>
      <c r="M46" s="64" t="s">
        <v>411</v>
      </c>
      <c r="N46" s="64" t="s">
        <v>411</v>
      </c>
      <c r="O46" s="65" t="s">
        <v>411</v>
      </c>
      <c r="P46" s="48"/>
      <c r="Q46" s="48"/>
      <c r="R46" s="48"/>
      <c r="S46" s="48"/>
      <c r="T46" s="48"/>
      <c r="U46" s="48"/>
    </row>
    <row r="47" spans="1:21" ht="30.75" customHeight="1" x14ac:dyDescent="0.15">
      <c r="A47" s="48"/>
      <c r="B47" s="1204"/>
      <c r="C47" s="1205"/>
      <c r="D47" s="62"/>
      <c r="E47" s="1186" t="s">
        <v>13</v>
      </c>
      <c r="F47" s="1186"/>
      <c r="G47" s="1186"/>
      <c r="H47" s="1186"/>
      <c r="I47" s="1186"/>
      <c r="J47" s="1187"/>
      <c r="K47" s="63" t="s">
        <v>411</v>
      </c>
      <c r="L47" s="64" t="s">
        <v>411</v>
      </c>
      <c r="M47" s="64" t="s">
        <v>411</v>
      </c>
      <c r="N47" s="64" t="s">
        <v>411</v>
      </c>
      <c r="O47" s="65" t="s">
        <v>411</v>
      </c>
      <c r="P47" s="48"/>
      <c r="Q47" s="48"/>
      <c r="R47" s="48"/>
      <c r="S47" s="48"/>
      <c r="T47" s="48"/>
      <c r="U47" s="48"/>
    </row>
    <row r="48" spans="1:21" ht="30.75" customHeight="1" x14ac:dyDescent="0.15">
      <c r="A48" s="48"/>
      <c r="B48" s="1204"/>
      <c r="C48" s="1205"/>
      <c r="D48" s="62"/>
      <c r="E48" s="1186" t="s">
        <v>14</v>
      </c>
      <c r="F48" s="1186"/>
      <c r="G48" s="1186"/>
      <c r="H48" s="1186"/>
      <c r="I48" s="1186"/>
      <c r="J48" s="1187"/>
      <c r="K48" s="63">
        <v>1169</v>
      </c>
      <c r="L48" s="64">
        <v>1156</v>
      </c>
      <c r="M48" s="64">
        <v>1112</v>
      </c>
      <c r="N48" s="64">
        <v>1113</v>
      </c>
      <c r="O48" s="65">
        <v>1103</v>
      </c>
      <c r="P48" s="48"/>
      <c r="Q48" s="48"/>
      <c r="R48" s="48"/>
      <c r="S48" s="48"/>
      <c r="T48" s="48"/>
      <c r="U48" s="48"/>
    </row>
    <row r="49" spans="1:21" ht="30.75" customHeight="1" x14ac:dyDescent="0.15">
      <c r="A49" s="48"/>
      <c r="B49" s="1204"/>
      <c r="C49" s="1205"/>
      <c r="D49" s="62"/>
      <c r="E49" s="1186" t="s">
        <v>15</v>
      </c>
      <c r="F49" s="1186"/>
      <c r="G49" s="1186"/>
      <c r="H49" s="1186"/>
      <c r="I49" s="1186"/>
      <c r="J49" s="1187"/>
      <c r="K49" s="63">
        <v>298</v>
      </c>
      <c r="L49" s="64">
        <v>312</v>
      </c>
      <c r="M49" s="64">
        <v>293</v>
      </c>
      <c r="N49" s="64">
        <v>193</v>
      </c>
      <c r="O49" s="65">
        <v>216</v>
      </c>
      <c r="P49" s="48"/>
      <c r="Q49" s="48"/>
      <c r="R49" s="48"/>
      <c r="S49" s="48"/>
      <c r="T49" s="48"/>
      <c r="U49" s="48"/>
    </row>
    <row r="50" spans="1:21" ht="30.75" customHeight="1" x14ac:dyDescent="0.15">
      <c r="A50" s="48"/>
      <c r="B50" s="1204"/>
      <c r="C50" s="1205"/>
      <c r="D50" s="62"/>
      <c r="E50" s="1186" t="s">
        <v>16</v>
      </c>
      <c r="F50" s="1186"/>
      <c r="G50" s="1186"/>
      <c r="H50" s="1186"/>
      <c r="I50" s="1186"/>
      <c r="J50" s="1187"/>
      <c r="K50" s="63">
        <v>285</v>
      </c>
      <c r="L50" s="64">
        <v>269</v>
      </c>
      <c r="M50" s="64">
        <v>268</v>
      </c>
      <c r="N50" s="64">
        <v>275</v>
      </c>
      <c r="O50" s="65">
        <v>286</v>
      </c>
      <c r="P50" s="48"/>
      <c r="Q50" s="48"/>
      <c r="R50" s="48"/>
      <c r="S50" s="48"/>
      <c r="T50" s="48"/>
      <c r="U50" s="48"/>
    </row>
    <row r="51" spans="1:21" ht="30.75" customHeight="1" x14ac:dyDescent="0.15">
      <c r="A51" s="48"/>
      <c r="B51" s="1206"/>
      <c r="C51" s="1207"/>
      <c r="D51" s="66"/>
      <c r="E51" s="1186" t="s">
        <v>17</v>
      </c>
      <c r="F51" s="1186"/>
      <c r="G51" s="1186"/>
      <c r="H51" s="1186"/>
      <c r="I51" s="1186"/>
      <c r="J51" s="1187"/>
      <c r="K51" s="63" t="s">
        <v>411</v>
      </c>
      <c r="L51" s="64" t="s">
        <v>411</v>
      </c>
      <c r="M51" s="64" t="s">
        <v>411</v>
      </c>
      <c r="N51" s="64" t="s">
        <v>411</v>
      </c>
      <c r="O51" s="65" t="s">
        <v>411</v>
      </c>
      <c r="P51" s="48"/>
      <c r="Q51" s="48"/>
      <c r="R51" s="48"/>
      <c r="S51" s="48"/>
      <c r="T51" s="48"/>
      <c r="U51" s="48"/>
    </row>
    <row r="52" spans="1:21" ht="30.75" customHeight="1" x14ac:dyDescent="0.15">
      <c r="A52" s="48"/>
      <c r="B52" s="1184" t="s">
        <v>18</v>
      </c>
      <c r="C52" s="1185"/>
      <c r="D52" s="66"/>
      <c r="E52" s="1186" t="s">
        <v>19</v>
      </c>
      <c r="F52" s="1186"/>
      <c r="G52" s="1186"/>
      <c r="H52" s="1186"/>
      <c r="I52" s="1186"/>
      <c r="J52" s="1187"/>
      <c r="K52" s="63">
        <v>8510</v>
      </c>
      <c r="L52" s="64">
        <v>8630</v>
      </c>
      <c r="M52" s="64">
        <v>8499</v>
      </c>
      <c r="N52" s="64">
        <v>8553</v>
      </c>
      <c r="O52" s="65">
        <v>8528</v>
      </c>
      <c r="P52" s="48"/>
      <c r="Q52" s="48"/>
      <c r="R52" s="48"/>
      <c r="S52" s="48"/>
      <c r="T52" s="48"/>
      <c r="U52" s="48"/>
    </row>
    <row r="53" spans="1:21" ht="30.75" customHeight="1" thickBot="1" x14ac:dyDescent="0.2">
      <c r="A53" s="48"/>
      <c r="B53" s="1188" t="s">
        <v>20</v>
      </c>
      <c r="C53" s="1189"/>
      <c r="D53" s="67"/>
      <c r="E53" s="1190" t="s">
        <v>21</v>
      </c>
      <c r="F53" s="1190"/>
      <c r="G53" s="1190"/>
      <c r="H53" s="1190"/>
      <c r="I53" s="1190"/>
      <c r="J53" s="1191"/>
      <c r="K53" s="68">
        <v>3202</v>
      </c>
      <c r="L53" s="69">
        <v>3151</v>
      </c>
      <c r="M53" s="69">
        <v>3611</v>
      </c>
      <c r="N53" s="69">
        <v>3640</v>
      </c>
      <c r="O53" s="70">
        <v>4162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469</v>
      </c>
      <c r="P55" s="48"/>
      <c r="Q55" s="48"/>
      <c r="R55" s="48"/>
      <c r="S55" s="48"/>
      <c r="T55" s="48"/>
      <c r="U55" s="48"/>
    </row>
    <row r="56" spans="1:21" ht="31.5" customHeight="1" thickBot="1" x14ac:dyDescent="0.2">
      <c r="A56" s="48"/>
      <c r="B56" s="76"/>
      <c r="C56" s="77"/>
      <c r="D56" s="77"/>
      <c r="E56" s="78"/>
      <c r="F56" s="78"/>
      <c r="G56" s="78"/>
      <c r="H56" s="78"/>
      <c r="I56" s="78"/>
      <c r="J56" s="79" t="s">
        <v>2</v>
      </c>
      <c r="K56" s="80" t="s">
        <v>470</v>
      </c>
      <c r="L56" s="81" t="s">
        <v>471</v>
      </c>
      <c r="M56" s="81" t="s">
        <v>472</v>
      </c>
      <c r="N56" s="81" t="s">
        <v>473</v>
      </c>
      <c r="O56" s="82" t="s">
        <v>474</v>
      </c>
      <c r="P56" s="48"/>
      <c r="Q56" s="48"/>
      <c r="R56" s="48"/>
      <c r="S56" s="48"/>
      <c r="T56" s="48"/>
      <c r="U56" s="48"/>
    </row>
    <row r="57" spans="1:21" ht="31.5" customHeight="1" x14ac:dyDescent="0.15">
      <c r="B57" s="1192" t="s">
        <v>24</v>
      </c>
      <c r="C57" s="1193"/>
      <c r="D57" s="1196" t="s">
        <v>25</v>
      </c>
      <c r="E57" s="1197"/>
      <c r="F57" s="1197"/>
      <c r="G57" s="1197"/>
      <c r="H57" s="1197"/>
      <c r="I57" s="1197"/>
      <c r="J57" s="1198"/>
      <c r="K57" s="83"/>
      <c r="L57" s="84"/>
      <c r="M57" s="84"/>
      <c r="N57" s="84"/>
      <c r="O57" s="85"/>
    </row>
    <row r="58" spans="1:21" ht="31.5" customHeight="1" thickBot="1" x14ac:dyDescent="0.2">
      <c r="B58" s="1194"/>
      <c r="C58" s="1195"/>
      <c r="D58" s="1199" t="s">
        <v>26</v>
      </c>
      <c r="E58" s="1200"/>
      <c r="F58" s="1200"/>
      <c r="G58" s="1200"/>
      <c r="H58" s="1200"/>
      <c r="I58" s="1200"/>
      <c r="J58" s="120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JTGm2gmc2XYPhUCseWGBf1sB9XSKr/9jNv5kCds7RQYFmXNe4ChrTxxxNvmXKVe9W1J5iEi/Zc/k9BOMxXUNA==" saltValue="Sao1+boF6wYS3ZdhWZIM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452</v>
      </c>
      <c r="J40" s="100" t="s">
        <v>453</v>
      </c>
      <c r="K40" s="100" t="s">
        <v>454</v>
      </c>
      <c r="L40" s="100" t="s">
        <v>455</v>
      </c>
      <c r="M40" s="101" t="s">
        <v>456</v>
      </c>
    </row>
    <row r="41" spans="2:13" ht="27.75" customHeight="1" x14ac:dyDescent="0.15">
      <c r="B41" s="1222" t="s">
        <v>29</v>
      </c>
      <c r="C41" s="1223"/>
      <c r="D41" s="102"/>
      <c r="E41" s="1224" t="s">
        <v>30</v>
      </c>
      <c r="F41" s="1224"/>
      <c r="G41" s="1224"/>
      <c r="H41" s="1225"/>
      <c r="I41" s="345">
        <v>103638</v>
      </c>
      <c r="J41" s="346">
        <v>103776</v>
      </c>
      <c r="K41" s="346">
        <v>100994</v>
      </c>
      <c r="L41" s="346">
        <v>98793</v>
      </c>
      <c r="M41" s="347">
        <v>96991</v>
      </c>
    </row>
    <row r="42" spans="2:13" ht="27.75" customHeight="1" x14ac:dyDescent="0.15">
      <c r="B42" s="1212"/>
      <c r="C42" s="1213"/>
      <c r="D42" s="103"/>
      <c r="E42" s="1216" t="s">
        <v>31</v>
      </c>
      <c r="F42" s="1216"/>
      <c r="G42" s="1216"/>
      <c r="H42" s="1217"/>
      <c r="I42" s="348">
        <v>10123</v>
      </c>
      <c r="J42" s="349">
        <v>10631</v>
      </c>
      <c r="K42" s="349">
        <v>9633</v>
      </c>
      <c r="L42" s="349">
        <v>9446</v>
      </c>
      <c r="M42" s="350">
        <v>9366</v>
      </c>
    </row>
    <row r="43" spans="2:13" ht="27.75" customHeight="1" x14ac:dyDescent="0.15">
      <c r="B43" s="1212"/>
      <c r="C43" s="1213"/>
      <c r="D43" s="103"/>
      <c r="E43" s="1216" t="s">
        <v>32</v>
      </c>
      <c r="F43" s="1216"/>
      <c r="G43" s="1216"/>
      <c r="H43" s="1217"/>
      <c r="I43" s="348">
        <v>13231</v>
      </c>
      <c r="J43" s="349">
        <v>12593</v>
      </c>
      <c r="K43" s="349">
        <v>12041</v>
      </c>
      <c r="L43" s="349">
        <v>11665</v>
      </c>
      <c r="M43" s="350">
        <v>11193</v>
      </c>
    </row>
    <row r="44" spans="2:13" ht="27.75" customHeight="1" x14ac:dyDescent="0.15">
      <c r="B44" s="1212"/>
      <c r="C44" s="1213"/>
      <c r="D44" s="103"/>
      <c r="E44" s="1216" t="s">
        <v>33</v>
      </c>
      <c r="F44" s="1216"/>
      <c r="G44" s="1216"/>
      <c r="H44" s="1217"/>
      <c r="I44" s="348">
        <v>991</v>
      </c>
      <c r="J44" s="349">
        <v>846</v>
      </c>
      <c r="K44" s="349">
        <v>767</v>
      </c>
      <c r="L44" s="349">
        <v>1113</v>
      </c>
      <c r="M44" s="350">
        <v>1190</v>
      </c>
    </row>
    <row r="45" spans="2:13" ht="27.75" customHeight="1" x14ac:dyDescent="0.15">
      <c r="B45" s="1212"/>
      <c r="C45" s="1213"/>
      <c r="D45" s="103"/>
      <c r="E45" s="1216" t="s">
        <v>34</v>
      </c>
      <c r="F45" s="1216"/>
      <c r="G45" s="1216"/>
      <c r="H45" s="1217"/>
      <c r="I45" s="348">
        <v>14556</v>
      </c>
      <c r="J45" s="349">
        <v>14026</v>
      </c>
      <c r="K45" s="349">
        <v>13979</v>
      </c>
      <c r="L45" s="349">
        <v>14004</v>
      </c>
      <c r="M45" s="350">
        <v>14057</v>
      </c>
    </row>
    <row r="46" spans="2:13" ht="27.75" customHeight="1" x14ac:dyDescent="0.15">
      <c r="B46" s="1212"/>
      <c r="C46" s="1213"/>
      <c r="D46" s="104"/>
      <c r="E46" s="1216" t="s">
        <v>35</v>
      </c>
      <c r="F46" s="1216"/>
      <c r="G46" s="1216"/>
      <c r="H46" s="1217"/>
      <c r="I46" s="348">
        <v>2</v>
      </c>
      <c r="J46" s="349" t="s">
        <v>411</v>
      </c>
      <c r="K46" s="349">
        <v>5</v>
      </c>
      <c r="L46" s="349" t="s">
        <v>411</v>
      </c>
      <c r="M46" s="350">
        <v>9</v>
      </c>
    </row>
    <row r="47" spans="2:13" ht="27.75" customHeight="1" x14ac:dyDescent="0.15">
      <c r="B47" s="1212"/>
      <c r="C47" s="1213"/>
      <c r="D47" s="105"/>
      <c r="E47" s="1226" t="s">
        <v>36</v>
      </c>
      <c r="F47" s="1227"/>
      <c r="G47" s="1227"/>
      <c r="H47" s="1228"/>
      <c r="I47" s="348" t="s">
        <v>411</v>
      </c>
      <c r="J47" s="349" t="s">
        <v>411</v>
      </c>
      <c r="K47" s="349" t="s">
        <v>411</v>
      </c>
      <c r="L47" s="349" t="s">
        <v>411</v>
      </c>
      <c r="M47" s="350" t="s">
        <v>411</v>
      </c>
    </row>
    <row r="48" spans="2:13" ht="27.75" customHeight="1" x14ac:dyDescent="0.15">
      <c r="B48" s="1212"/>
      <c r="C48" s="1213"/>
      <c r="D48" s="103"/>
      <c r="E48" s="1216" t="s">
        <v>37</v>
      </c>
      <c r="F48" s="1216"/>
      <c r="G48" s="1216"/>
      <c r="H48" s="1217"/>
      <c r="I48" s="348" t="s">
        <v>411</v>
      </c>
      <c r="J48" s="349" t="s">
        <v>411</v>
      </c>
      <c r="K48" s="349" t="s">
        <v>411</v>
      </c>
      <c r="L48" s="349" t="s">
        <v>411</v>
      </c>
      <c r="M48" s="350" t="s">
        <v>411</v>
      </c>
    </row>
    <row r="49" spans="2:13" ht="27.75" customHeight="1" x14ac:dyDescent="0.15">
      <c r="B49" s="1214"/>
      <c r="C49" s="1215"/>
      <c r="D49" s="103"/>
      <c r="E49" s="1216" t="s">
        <v>38</v>
      </c>
      <c r="F49" s="1216"/>
      <c r="G49" s="1216"/>
      <c r="H49" s="1217"/>
      <c r="I49" s="348" t="s">
        <v>411</v>
      </c>
      <c r="J49" s="349" t="s">
        <v>411</v>
      </c>
      <c r="K49" s="349" t="s">
        <v>411</v>
      </c>
      <c r="L49" s="349" t="s">
        <v>411</v>
      </c>
      <c r="M49" s="350" t="s">
        <v>411</v>
      </c>
    </row>
    <row r="50" spans="2:13" ht="27.75" customHeight="1" x14ac:dyDescent="0.15">
      <c r="B50" s="1210" t="s">
        <v>39</v>
      </c>
      <c r="C50" s="1211"/>
      <c r="D50" s="106"/>
      <c r="E50" s="1216" t="s">
        <v>40</v>
      </c>
      <c r="F50" s="1216"/>
      <c r="G50" s="1216"/>
      <c r="H50" s="1217"/>
      <c r="I50" s="348">
        <v>11679</v>
      </c>
      <c r="J50" s="349">
        <v>11913</v>
      </c>
      <c r="K50" s="349">
        <v>10678</v>
      </c>
      <c r="L50" s="349">
        <v>10610</v>
      </c>
      <c r="M50" s="350">
        <v>11548</v>
      </c>
    </row>
    <row r="51" spans="2:13" ht="27.75" customHeight="1" x14ac:dyDescent="0.15">
      <c r="B51" s="1212"/>
      <c r="C51" s="1213"/>
      <c r="D51" s="103"/>
      <c r="E51" s="1216" t="s">
        <v>41</v>
      </c>
      <c r="F51" s="1216"/>
      <c r="G51" s="1216"/>
      <c r="H51" s="1217"/>
      <c r="I51" s="348">
        <v>29783</v>
      </c>
      <c r="J51" s="349">
        <v>29846</v>
      </c>
      <c r="K51" s="349">
        <v>27532</v>
      </c>
      <c r="L51" s="349">
        <v>24705</v>
      </c>
      <c r="M51" s="350">
        <v>23462</v>
      </c>
    </row>
    <row r="52" spans="2:13" ht="27.75" customHeight="1" x14ac:dyDescent="0.15">
      <c r="B52" s="1214"/>
      <c r="C52" s="1215"/>
      <c r="D52" s="103"/>
      <c r="E52" s="1216" t="s">
        <v>42</v>
      </c>
      <c r="F52" s="1216"/>
      <c r="G52" s="1216"/>
      <c r="H52" s="1217"/>
      <c r="I52" s="348">
        <v>61385</v>
      </c>
      <c r="J52" s="349">
        <v>60075</v>
      </c>
      <c r="K52" s="349">
        <v>58871</v>
      </c>
      <c r="L52" s="349">
        <v>57586</v>
      </c>
      <c r="M52" s="350">
        <v>58165</v>
      </c>
    </row>
    <row r="53" spans="2:13" ht="27.75" customHeight="1" thickBot="1" x14ac:dyDescent="0.2">
      <c r="B53" s="1218" t="s">
        <v>43</v>
      </c>
      <c r="C53" s="1219"/>
      <c r="D53" s="107"/>
      <c r="E53" s="1220" t="s">
        <v>44</v>
      </c>
      <c r="F53" s="1220"/>
      <c r="G53" s="1220"/>
      <c r="H53" s="1221"/>
      <c r="I53" s="351">
        <v>39693</v>
      </c>
      <c r="J53" s="352">
        <v>40038</v>
      </c>
      <c r="K53" s="352">
        <v>40339</v>
      </c>
      <c r="L53" s="352">
        <v>42121</v>
      </c>
      <c r="M53" s="353">
        <v>39631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LW1Ph42NB0eLa92zbeHjtfMxC4gaXMcXDnBNAOYMmHs5pWSO58crbaUTQNdMXhVBjMnXKhVXJVt5uXLaM4cfGw==" saltValue="RYlvWukI7NvxIPX3d8hL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454</v>
      </c>
      <c r="G54" s="116" t="s">
        <v>455</v>
      </c>
      <c r="H54" s="117" t="s">
        <v>456</v>
      </c>
    </row>
    <row r="55" spans="2:8" ht="52.5" customHeight="1" x14ac:dyDescent="0.15">
      <c r="B55" s="118"/>
      <c r="C55" s="1237" t="s">
        <v>47</v>
      </c>
      <c r="D55" s="1237"/>
      <c r="E55" s="1238"/>
      <c r="F55" s="119">
        <v>2749</v>
      </c>
      <c r="G55" s="119">
        <v>3058</v>
      </c>
      <c r="H55" s="120">
        <v>3749</v>
      </c>
    </row>
    <row r="56" spans="2:8" ht="52.5" customHeight="1" x14ac:dyDescent="0.15">
      <c r="B56" s="121"/>
      <c r="C56" s="1239" t="s">
        <v>48</v>
      </c>
      <c r="D56" s="1239"/>
      <c r="E56" s="1240"/>
      <c r="F56" s="122">
        <v>500</v>
      </c>
      <c r="G56" s="122">
        <v>400</v>
      </c>
      <c r="H56" s="123">
        <v>400</v>
      </c>
    </row>
    <row r="57" spans="2:8" ht="53.25" customHeight="1" x14ac:dyDescent="0.15">
      <c r="B57" s="121"/>
      <c r="C57" s="1241" t="s">
        <v>49</v>
      </c>
      <c r="D57" s="1241"/>
      <c r="E57" s="1242"/>
      <c r="F57" s="124">
        <v>3436</v>
      </c>
      <c r="G57" s="124">
        <v>3488</v>
      </c>
      <c r="H57" s="125">
        <v>3670</v>
      </c>
    </row>
    <row r="58" spans="2:8" ht="45.75" customHeight="1" x14ac:dyDescent="0.15">
      <c r="B58" s="126"/>
      <c r="C58" s="1229" t="s">
        <v>486</v>
      </c>
      <c r="D58" s="1230"/>
      <c r="E58" s="1231"/>
      <c r="F58" s="127">
        <v>1573</v>
      </c>
      <c r="G58" s="127">
        <v>1573</v>
      </c>
      <c r="H58" s="128">
        <v>1573</v>
      </c>
    </row>
    <row r="59" spans="2:8" ht="45.75" customHeight="1" x14ac:dyDescent="0.15">
      <c r="B59" s="126"/>
      <c r="C59" s="1229" t="s">
        <v>487</v>
      </c>
      <c r="D59" s="1230"/>
      <c r="E59" s="1231"/>
      <c r="F59" s="127">
        <v>589</v>
      </c>
      <c r="G59" s="127">
        <v>589</v>
      </c>
      <c r="H59" s="128">
        <v>767</v>
      </c>
    </row>
    <row r="60" spans="2:8" ht="45.75" customHeight="1" x14ac:dyDescent="0.15">
      <c r="B60" s="126"/>
      <c r="C60" s="1229" t="s">
        <v>488</v>
      </c>
      <c r="D60" s="1230"/>
      <c r="E60" s="1231"/>
      <c r="F60" s="127">
        <v>552</v>
      </c>
      <c r="G60" s="127">
        <v>552</v>
      </c>
      <c r="H60" s="128">
        <v>552</v>
      </c>
    </row>
    <row r="61" spans="2:8" ht="45.75" customHeight="1" x14ac:dyDescent="0.15">
      <c r="B61" s="126"/>
      <c r="C61" s="1229" t="s">
        <v>489</v>
      </c>
      <c r="D61" s="1230"/>
      <c r="E61" s="1231"/>
      <c r="F61" s="127">
        <v>277</v>
      </c>
      <c r="G61" s="127">
        <v>275</v>
      </c>
      <c r="H61" s="128">
        <v>259</v>
      </c>
    </row>
    <row r="62" spans="2:8" ht="45.75" customHeight="1" thickBot="1" x14ac:dyDescent="0.2">
      <c r="B62" s="129"/>
      <c r="C62" s="1232" t="s">
        <v>490</v>
      </c>
      <c r="D62" s="1233"/>
      <c r="E62" s="1234"/>
      <c r="F62" s="130">
        <v>164</v>
      </c>
      <c r="G62" s="130">
        <v>167</v>
      </c>
      <c r="H62" s="131">
        <v>172</v>
      </c>
    </row>
    <row r="63" spans="2:8" ht="52.5" customHeight="1" thickBot="1" x14ac:dyDescent="0.2">
      <c r="B63" s="132"/>
      <c r="C63" s="1235" t="s">
        <v>50</v>
      </c>
      <c r="D63" s="1235"/>
      <c r="E63" s="1236"/>
      <c r="F63" s="133">
        <v>6685</v>
      </c>
      <c r="G63" s="133">
        <v>6947</v>
      </c>
      <c r="H63" s="134">
        <v>7819</v>
      </c>
    </row>
    <row r="64" spans="2:8" x14ac:dyDescent="0.15"/>
  </sheetData>
  <sheetProtection algorithmName="SHA-512" hashValue="VRflDT/VLxJXD7vHlEnYqrVmV6aUXVpeHwFWLA82Y8g8SuPgmSWngMLCUdFTfQZGI7LNhN8JFZmLIJ86Ao134w==" saltValue="0sRlzjwdasaGeDHozySj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2187D-8FDE-49DA-83C7-04D2E4F9BA1D}">
  <sheetPr>
    <pageSetUpPr fitToPage="1"/>
  </sheetPr>
  <dimension ref="A1:DE85"/>
  <sheetViews>
    <sheetView showGridLines="0" zoomScale="80" zoomScaleNormal="80" zoomScaleSheetLayoutView="55" workbookViewId="0"/>
  </sheetViews>
  <sheetFormatPr defaultColWidth="0" defaultRowHeight="13.5" customHeight="1" zeroHeight="1" x14ac:dyDescent="0.15"/>
  <cols>
    <col min="1" max="1" width="6.375" style="1245" customWidth="1"/>
    <col min="2" max="107" width="2.5" style="1245" customWidth="1"/>
    <col min="108" max="108" width="6.125" style="1252" customWidth="1"/>
    <col min="109" max="109" width="5.875" style="1251" customWidth="1"/>
    <col min="110" max="16384" width="8.625" style="1245" hidden="1"/>
  </cols>
  <sheetData>
    <row r="1" spans="1:109" ht="42.75" customHeight="1" x14ac:dyDescent="0.15">
      <c r="A1" s="1243"/>
      <c r="B1" s="1244"/>
      <c r="DD1" s="1245"/>
      <c r="DE1" s="1245"/>
    </row>
    <row r="2" spans="1:109" ht="25.5" customHeight="1" x14ac:dyDescent="0.15">
      <c r="A2" s="1246"/>
      <c r="C2" s="1246"/>
      <c r="O2" s="1246"/>
      <c r="P2" s="1246"/>
      <c r="Q2" s="1246"/>
      <c r="R2" s="1246"/>
      <c r="S2" s="1246"/>
      <c r="T2" s="1246"/>
      <c r="U2" s="1246"/>
      <c r="V2" s="1246"/>
      <c r="W2" s="1246"/>
      <c r="X2" s="1246"/>
      <c r="Y2" s="1246"/>
      <c r="Z2" s="1246"/>
      <c r="AA2" s="1246"/>
      <c r="AB2" s="1246"/>
      <c r="AC2" s="1246"/>
      <c r="AD2" s="1246"/>
      <c r="AE2" s="1246"/>
      <c r="AF2" s="1246"/>
      <c r="AG2" s="1246"/>
      <c r="AH2" s="1246"/>
      <c r="AI2" s="1246"/>
      <c r="AU2" s="1246"/>
      <c r="BG2" s="1246"/>
      <c r="BS2" s="1246"/>
      <c r="CE2" s="1246"/>
      <c r="CQ2" s="1246"/>
      <c r="DD2" s="1245"/>
      <c r="DE2" s="1245"/>
    </row>
    <row r="3" spans="1:109" ht="25.5" customHeight="1" x14ac:dyDescent="0.15">
      <c r="A3" s="1246"/>
      <c r="C3" s="1246"/>
      <c r="O3" s="1246"/>
      <c r="P3" s="1246"/>
      <c r="Q3" s="1246"/>
      <c r="R3" s="1246"/>
      <c r="S3" s="1246"/>
      <c r="T3" s="1246"/>
      <c r="U3" s="1246"/>
      <c r="V3" s="1246"/>
      <c r="W3" s="1246"/>
      <c r="X3" s="1246"/>
      <c r="Y3" s="1246"/>
      <c r="Z3" s="1246"/>
      <c r="AA3" s="1246"/>
      <c r="AB3" s="1246"/>
      <c r="AC3" s="1246"/>
      <c r="AD3" s="1246"/>
      <c r="AE3" s="1246"/>
      <c r="AF3" s="1246"/>
      <c r="AG3" s="1246"/>
      <c r="AH3" s="1246"/>
      <c r="AI3" s="1246"/>
      <c r="AU3" s="1246"/>
      <c r="BG3" s="1246"/>
      <c r="BS3" s="1246"/>
      <c r="CE3" s="1246"/>
      <c r="CQ3" s="1246"/>
      <c r="DD3" s="1245"/>
      <c r="DE3" s="1245"/>
    </row>
    <row r="4" spans="1:109" s="249" customFormat="1" x14ac:dyDescent="0.15">
      <c r="A4" s="1246"/>
      <c r="B4" s="1246"/>
      <c r="C4" s="1246"/>
      <c r="D4" s="1246"/>
      <c r="E4" s="1246"/>
      <c r="F4" s="1246"/>
      <c r="G4" s="1246"/>
      <c r="H4" s="1246"/>
      <c r="I4" s="1246"/>
      <c r="J4" s="1246"/>
      <c r="K4" s="1246"/>
      <c r="L4" s="1246"/>
      <c r="M4" s="1246"/>
      <c r="N4" s="1246"/>
      <c r="O4" s="1246"/>
      <c r="P4" s="1246"/>
      <c r="Q4" s="1246"/>
      <c r="R4" s="1246"/>
      <c r="S4" s="1246"/>
      <c r="T4" s="1246"/>
      <c r="U4" s="1246"/>
      <c r="V4" s="1246"/>
      <c r="W4" s="1246"/>
      <c r="X4" s="1246"/>
      <c r="Y4" s="1246"/>
      <c r="Z4" s="1246"/>
      <c r="AA4" s="1246"/>
      <c r="AB4" s="1246"/>
      <c r="AC4" s="1246"/>
      <c r="AD4" s="1246"/>
      <c r="AE4" s="1246"/>
      <c r="AF4" s="1246"/>
      <c r="AG4" s="1246"/>
      <c r="AH4" s="1246"/>
      <c r="AI4" s="1246"/>
      <c r="AJ4" s="1246"/>
      <c r="AK4" s="1246"/>
      <c r="AL4" s="1246"/>
      <c r="AM4" s="1246"/>
      <c r="AN4" s="1246"/>
      <c r="AO4" s="1246"/>
      <c r="AP4" s="1246"/>
      <c r="AQ4" s="1246"/>
      <c r="AR4" s="1246"/>
      <c r="AS4" s="1246"/>
      <c r="AT4" s="1246"/>
      <c r="AU4" s="1246"/>
      <c r="AV4" s="1246"/>
      <c r="AW4" s="1246"/>
      <c r="AX4" s="1246"/>
      <c r="AY4" s="1246"/>
      <c r="AZ4" s="1246"/>
      <c r="BA4" s="1246"/>
      <c r="BB4" s="1246"/>
      <c r="BC4" s="1246"/>
      <c r="BD4" s="1246"/>
      <c r="BE4" s="1246"/>
      <c r="BF4" s="1246"/>
      <c r="BG4" s="1246"/>
      <c r="BH4" s="1246"/>
      <c r="BI4" s="1246"/>
      <c r="BJ4" s="1246"/>
      <c r="BK4" s="1246"/>
      <c r="BL4" s="1246"/>
      <c r="BM4" s="1246"/>
      <c r="BN4" s="1246"/>
      <c r="BO4" s="1246"/>
      <c r="BP4" s="1246"/>
      <c r="BQ4" s="1246"/>
      <c r="BR4" s="1246"/>
      <c r="BS4" s="1246"/>
      <c r="BT4" s="1246"/>
      <c r="BU4" s="1246"/>
      <c r="BV4" s="1246"/>
      <c r="BW4" s="1246"/>
      <c r="BX4" s="1246"/>
      <c r="BY4" s="1246"/>
      <c r="BZ4" s="1246"/>
      <c r="CA4" s="1246"/>
      <c r="CB4" s="1246"/>
      <c r="CC4" s="1246"/>
      <c r="CD4" s="1246"/>
      <c r="CE4" s="1246"/>
      <c r="CF4" s="1246"/>
      <c r="CG4" s="1246"/>
      <c r="CH4" s="1246"/>
      <c r="CI4" s="1246"/>
      <c r="CJ4" s="1246"/>
      <c r="CK4" s="1246"/>
      <c r="CL4" s="1246"/>
      <c r="CM4" s="1246"/>
      <c r="CN4" s="1246"/>
      <c r="CO4" s="1246"/>
      <c r="CP4" s="1246"/>
      <c r="CQ4" s="1246"/>
      <c r="CR4" s="1246"/>
      <c r="CS4" s="1246"/>
      <c r="CT4" s="1246"/>
      <c r="CU4" s="1246"/>
      <c r="CV4" s="1246"/>
      <c r="CW4" s="1246"/>
      <c r="CX4" s="1246"/>
      <c r="CY4" s="1246"/>
      <c r="CZ4" s="1246"/>
      <c r="DA4" s="1246"/>
      <c r="DB4" s="1246"/>
      <c r="DC4" s="1246"/>
      <c r="DD4" s="1246"/>
      <c r="DE4" s="1246"/>
    </row>
    <row r="5" spans="1:109" s="249" customFormat="1" x14ac:dyDescent="0.15">
      <c r="A5" s="1246"/>
      <c r="B5" s="1246"/>
      <c r="C5" s="1246"/>
      <c r="D5" s="1246"/>
      <c r="E5" s="1246"/>
      <c r="F5" s="1246"/>
      <c r="G5" s="1246"/>
      <c r="H5" s="1246"/>
      <c r="I5" s="1246"/>
      <c r="J5" s="1246"/>
      <c r="K5" s="1246"/>
      <c r="L5" s="1246"/>
      <c r="M5" s="1246"/>
      <c r="N5" s="1246"/>
      <c r="O5" s="1246"/>
      <c r="P5" s="1246"/>
      <c r="Q5" s="1246"/>
      <c r="R5" s="1246"/>
      <c r="S5" s="1246"/>
      <c r="T5" s="1246"/>
      <c r="U5" s="1246"/>
      <c r="V5" s="1246"/>
      <c r="W5" s="1246"/>
      <c r="X5" s="1246"/>
      <c r="Y5" s="1246"/>
      <c r="Z5" s="1246"/>
      <c r="AA5" s="1246"/>
      <c r="AB5" s="1246"/>
      <c r="AC5" s="1246"/>
      <c r="AD5" s="1246"/>
      <c r="AE5" s="1246"/>
      <c r="AF5" s="1246"/>
      <c r="AG5" s="1246"/>
      <c r="AH5" s="1246"/>
      <c r="AI5" s="1246"/>
      <c r="AJ5" s="1246"/>
      <c r="AK5" s="1246"/>
      <c r="AL5" s="1246"/>
      <c r="AM5" s="1246"/>
      <c r="AN5" s="1246"/>
      <c r="AO5" s="1246"/>
      <c r="AP5" s="1246"/>
      <c r="AQ5" s="1246"/>
      <c r="AR5" s="1246"/>
      <c r="AS5" s="1246"/>
      <c r="AT5" s="1246"/>
      <c r="AU5" s="1246"/>
      <c r="AV5" s="1246"/>
      <c r="AW5" s="1246"/>
      <c r="AX5" s="1246"/>
      <c r="AY5" s="1246"/>
      <c r="AZ5" s="1246"/>
      <c r="BA5" s="1246"/>
      <c r="BB5" s="1246"/>
      <c r="BC5" s="1246"/>
      <c r="BD5" s="1246"/>
      <c r="BE5" s="1246"/>
      <c r="BF5" s="1246"/>
      <c r="BG5" s="1246"/>
      <c r="BH5" s="1246"/>
      <c r="BI5" s="1246"/>
      <c r="BJ5" s="1246"/>
      <c r="BK5" s="1246"/>
      <c r="BL5" s="1246"/>
      <c r="BM5" s="1246"/>
      <c r="BN5" s="1246"/>
      <c r="BO5" s="1246"/>
      <c r="BP5" s="1246"/>
      <c r="BQ5" s="1246"/>
      <c r="BR5" s="1246"/>
      <c r="BS5" s="1246"/>
      <c r="BT5" s="1246"/>
      <c r="BU5" s="1246"/>
      <c r="BV5" s="1246"/>
      <c r="BW5" s="1246"/>
      <c r="BX5" s="1246"/>
      <c r="BY5" s="1246"/>
      <c r="BZ5" s="1246"/>
      <c r="CA5" s="1246"/>
      <c r="CB5" s="1246"/>
      <c r="CC5" s="1246"/>
      <c r="CD5" s="1246"/>
      <c r="CE5" s="1246"/>
      <c r="CF5" s="1246"/>
      <c r="CG5" s="1246"/>
      <c r="CH5" s="1246"/>
      <c r="CI5" s="1246"/>
      <c r="CJ5" s="1246"/>
      <c r="CK5" s="1246"/>
      <c r="CL5" s="1246"/>
      <c r="CM5" s="1246"/>
      <c r="CN5" s="1246"/>
      <c r="CO5" s="1246"/>
      <c r="CP5" s="1246"/>
      <c r="CQ5" s="1246"/>
      <c r="CR5" s="1246"/>
      <c r="CS5" s="1246"/>
      <c r="CT5" s="1246"/>
      <c r="CU5" s="1246"/>
      <c r="CV5" s="1246"/>
      <c r="CW5" s="1246"/>
      <c r="CX5" s="1246"/>
      <c r="CY5" s="1246"/>
      <c r="CZ5" s="1246"/>
      <c r="DA5" s="1246"/>
      <c r="DB5" s="1246"/>
      <c r="DC5" s="1246"/>
      <c r="DD5" s="1246"/>
      <c r="DE5" s="1246"/>
    </row>
    <row r="6" spans="1:109" s="249" customFormat="1" x14ac:dyDescent="0.15">
      <c r="A6" s="1246"/>
      <c r="B6" s="1246"/>
      <c r="C6" s="1246"/>
      <c r="D6" s="1246"/>
      <c r="E6" s="1246"/>
      <c r="F6" s="1246"/>
      <c r="G6" s="1246"/>
      <c r="H6" s="1246"/>
      <c r="I6" s="1246"/>
      <c r="J6" s="1246"/>
      <c r="K6" s="1246"/>
      <c r="L6" s="1246"/>
      <c r="M6" s="1246"/>
      <c r="N6" s="1246"/>
      <c r="O6" s="1246"/>
      <c r="P6" s="1246"/>
      <c r="Q6" s="1246"/>
      <c r="R6" s="1246"/>
      <c r="S6" s="1246"/>
      <c r="T6" s="1246"/>
      <c r="U6" s="1246"/>
      <c r="V6" s="1246"/>
      <c r="W6" s="1246"/>
      <c r="X6" s="1246"/>
      <c r="Y6" s="1246"/>
      <c r="Z6" s="1246"/>
      <c r="AA6" s="1246"/>
      <c r="AB6" s="1246"/>
      <c r="AC6" s="1246"/>
      <c r="AD6" s="1246"/>
      <c r="AE6" s="1246"/>
      <c r="AF6" s="1246"/>
      <c r="AG6" s="1246"/>
      <c r="AH6" s="1246"/>
      <c r="AI6" s="1246"/>
      <c r="AJ6" s="1246"/>
      <c r="AK6" s="1246"/>
      <c r="AL6" s="1246"/>
      <c r="AM6" s="1246"/>
      <c r="AN6" s="1246"/>
      <c r="AO6" s="1246"/>
      <c r="AP6" s="1246"/>
      <c r="AQ6" s="1246"/>
      <c r="AR6" s="1246"/>
      <c r="AS6" s="1246"/>
      <c r="AT6" s="1246"/>
      <c r="AU6" s="1246"/>
      <c r="AV6" s="1246"/>
      <c r="AW6" s="1246"/>
      <c r="AX6" s="1246"/>
      <c r="AY6" s="1246"/>
      <c r="AZ6" s="1246"/>
      <c r="BA6" s="1246"/>
      <c r="BB6" s="1246"/>
      <c r="BC6" s="1246"/>
      <c r="BD6" s="1246"/>
      <c r="BE6" s="1246"/>
      <c r="BF6" s="1246"/>
      <c r="BG6" s="1246"/>
      <c r="BH6" s="1246"/>
      <c r="BI6" s="1246"/>
      <c r="BJ6" s="1246"/>
      <c r="BK6" s="1246"/>
      <c r="BL6" s="1246"/>
      <c r="BM6" s="1246"/>
      <c r="BN6" s="1246"/>
      <c r="BO6" s="1246"/>
      <c r="BP6" s="1246"/>
      <c r="BQ6" s="1246"/>
      <c r="BR6" s="1246"/>
      <c r="BS6" s="1246"/>
      <c r="BT6" s="1246"/>
      <c r="BU6" s="1246"/>
      <c r="BV6" s="1246"/>
      <c r="BW6" s="1246"/>
      <c r="BX6" s="1246"/>
      <c r="BY6" s="1246"/>
      <c r="BZ6" s="1246"/>
      <c r="CA6" s="1246"/>
      <c r="CB6" s="1246"/>
      <c r="CC6" s="1246"/>
      <c r="CD6" s="1246"/>
      <c r="CE6" s="1246"/>
      <c r="CF6" s="1246"/>
      <c r="CG6" s="1246"/>
      <c r="CH6" s="1246"/>
      <c r="CI6" s="1246"/>
      <c r="CJ6" s="1246"/>
      <c r="CK6" s="1246"/>
      <c r="CL6" s="1246"/>
      <c r="CM6" s="1246"/>
      <c r="CN6" s="1246"/>
      <c r="CO6" s="1246"/>
      <c r="CP6" s="1246"/>
      <c r="CQ6" s="1246"/>
      <c r="CR6" s="1246"/>
      <c r="CS6" s="1246"/>
      <c r="CT6" s="1246"/>
      <c r="CU6" s="1246"/>
      <c r="CV6" s="1246"/>
      <c r="CW6" s="1246"/>
      <c r="CX6" s="1246"/>
      <c r="CY6" s="1246"/>
      <c r="CZ6" s="1246"/>
      <c r="DA6" s="1246"/>
      <c r="DB6" s="1246"/>
      <c r="DC6" s="1246"/>
      <c r="DD6" s="1246"/>
      <c r="DE6" s="1246"/>
    </row>
    <row r="7" spans="1:109" s="249" customFormat="1" x14ac:dyDescent="0.15">
      <c r="A7" s="1246"/>
      <c r="B7" s="1246"/>
      <c r="C7" s="1246"/>
      <c r="D7" s="1246"/>
      <c r="E7" s="1246"/>
      <c r="F7" s="1246"/>
      <c r="G7" s="1246"/>
      <c r="H7" s="1246"/>
      <c r="I7" s="1246"/>
      <c r="J7" s="1246"/>
      <c r="K7" s="1246"/>
      <c r="L7" s="1246"/>
      <c r="M7" s="1246"/>
      <c r="N7" s="1246"/>
      <c r="O7" s="1246"/>
      <c r="P7" s="1246"/>
      <c r="Q7" s="1246"/>
      <c r="R7" s="1246"/>
      <c r="S7" s="1246"/>
      <c r="T7" s="1246"/>
      <c r="U7" s="1246"/>
      <c r="V7" s="1246"/>
      <c r="W7" s="1246"/>
      <c r="X7" s="1246"/>
      <c r="Y7" s="1246"/>
      <c r="Z7" s="1246"/>
      <c r="AA7" s="1246"/>
      <c r="AB7" s="1246"/>
      <c r="AC7" s="1246"/>
      <c r="AD7" s="1246"/>
      <c r="AE7" s="1246"/>
      <c r="AF7" s="1246"/>
      <c r="AG7" s="1246"/>
      <c r="AH7" s="1246"/>
      <c r="AI7" s="1246"/>
      <c r="AJ7" s="1246"/>
      <c r="AK7" s="1246"/>
      <c r="AL7" s="1246"/>
      <c r="AM7" s="1246"/>
      <c r="AN7" s="1246"/>
      <c r="AO7" s="1246"/>
      <c r="AP7" s="1246"/>
      <c r="AQ7" s="1246"/>
      <c r="AR7" s="1246"/>
      <c r="AS7" s="1246"/>
      <c r="AT7" s="1246"/>
      <c r="AU7" s="1246"/>
      <c r="AV7" s="1246"/>
      <c r="AW7" s="1246"/>
      <c r="AX7" s="1246"/>
      <c r="AY7" s="1246"/>
      <c r="AZ7" s="1246"/>
      <c r="BA7" s="1246"/>
      <c r="BB7" s="1246"/>
      <c r="BC7" s="1246"/>
      <c r="BD7" s="1246"/>
      <c r="BE7" s="1246"/>
      <c r="BF7" s="1246"/>
      <c r="BG7" s="1246"/>
      <c r="BH7" s="1246"/>
      <c r="BI7" s="1246"/>
      <c r="BJ7" s="1246"/>
      <c r="BK7" s="1246"/>
      <c r="BL7" s="1246"/>
      <c r="BM7" s="1246"/>
      <c r="BN7" s="1246"/>
      <c r="BO7" s="1246"/>
      <c r="BP7" s="1246"/>
      <c r="BQ7" s="1246"/>
      <c r="BR7" s="1246"/>
      <c r="BS7" s="1246"/>
      <c r="BT7" s="1246"/>
      <c r="BU7" s="1246"/>
      <c r="BV7" s="1246"/>
      <c r="BW7" s="1246"/>
      <c r="BX7" s="1246"/>
      <c r="BY7" s="1246"/>
      <c r="BZ7" s="1246"/>
      <c r="CA7" s="1246"/>
      <c r="CB7" s="1246"/>
      <c r="CC7" s="1246"/>
      <c r="CD7" s="1246"/>
      <c r="CE7" s="1246"/>
      <c r="CF7" s="1246"/>
      <c r="CG7" s="1246"/>
      <c r="CH7" s="1246"/>
      <c r="CI7" s="1246"/>
      <c r="CJ7" s="1246"/>
      <c r="CK7" s="1246"/>
      <c r="CL7" s="1246"/>
      <c r="CM7" s="1246"/>
      <c r="CN7" s="1246"/>
      <c r="CO7" s="1246"/>
      <c r="CP7" s="1246"/>
      <c r="CQ7" s="1246"/>
      <c r="CR7" s="1246"/>
      <c r="CS7" s="1246"/>
      <c r="CT7" s="1246"/>
      <c r="CU7" s="1246"/>
      <c r="CV7" s="1246"/>
      <c r="CW7" s="1246"/>
      <c r="CX7" s="1246"/>
      <c r="CY7" s="1246"/>
      <c r="CZ7" s="1246"/>
      <c r="DA7" s="1246"/>
      <c r="DB7" s="1246"/>
      <c r="DC7" s="1246"/>
      <c r="DD7" s="1246"/>
      <c r="DE7" s="1246"/>
    </row>
    <row r="8" spans="1:109" s="249" customFormat="1" x14ac:dyDescent="0.15">
      <c r="A8" s="1246"/>
      <c r="B8" s="1246"/>
      <c r="C8" s="1246"/>
      <c r="D8" s="1246"/>
      <c r="E8" s="1246"/>
      <c r="F8" s="1246"/>
      <c r="G8" s="1246"/>
      <c r="H8" s="1246"/>
      <c r="I8" s="1246"/>
      <c r="J8" s="1246"/>
      <c r="K8" s="1246"/>
      <c r="L8" s="1246"/>
      <c r="M8" s="1246"/>
      <c r="N8" s="1246"/>
      <c r="O8" s="1246"/>
      <c r="P8" s="1246"/>
      <c r="Q8" s="1246"/>
      <c r="R8" s="1246"/>
      <c r="S8" s="1246"/>
      <c r="T8" s="1246"/>
      <c r="U8" s="1246"/>
      <c r="V8" s="1246"/>
      <c r="W8" s="1246"/>
      <c r="X8" s="1246"/>
      <c r="Y8" s="1246"/>
      <c r="Z8" s="1246"/>
      <c r="AA8" s="1246"/>
      <c r="AB8" s="1246"/>
      <c r="AC8" s="1246"/>
      <c r="AD8" s="1246"/>
      <c r="AE8" s="1246"/>
      <c r="AF8" s="1246"/>
      <c r="AG8" s="1246"/>
      <c r="AH8" s="1246"/>
      <c r="AI8" s="1246"/>
      <c r="AJ8" s="1246"/>
      <c r="AK8" s="1246"/>
      <c r="AL8" s="1246"/>
      <c r="AM8" s="1246"/>
      <c r="AN8" s="1246"/>
      <c r="AO8" s="1246"/>
      <c r="AP8" s="1246"/>
      <c r="AQ8" s="1246"/>
      <c r="AR8" s="1246"/>
      <c r="AS8" s="1246"/>
      <c r="AT8" s="1246"/>
      <c r="AU8" s="1246"/>
      <c r="AV8" s="1246"/>
      <c r="AW8" s="1246"/>
      <c r="AX8" s="1246"/>
      <c r="AY8" s="1246"/>
      <c r="AZ8" s="1246"/>
      <c r="BA8" s="1246"/>
      <c r="BB8" s="1246"/>
      <c r="BC8" s="1246"/>
      <c r="BD8" s="1246"/>
      <c r="BE8" s="1246"/>
      <c r="BF8" s="1246"/>
      <c r="BG8" s="1246"/>
      <c r="BH8" s="1246"/>
      <c r="BI8" s="1246"/>
      <c r="BJ8" s="1246"/>
      <c r="BK8" s="1246"/>
      <c r="BL8" s="1246"/>
      <c r="BM8" s="1246"/>
      <c r="BN8" s="1246"/>
      <c r="BO8" s="1246"/>
      <c r="BP8" s="1246"/>
      <c r="BQ8" s="1246"/>
      <c r="BR8" s="1246"/>
      <c r="BS8" s="1246"/>
      <c r="BT8" s="1246"/>
      <c r="BU8" s="1246"/>
      <c r="BV8" s="1246"/>
      <c r="BW8" s="1246"/>
      <c r="BX8" s="1246"/>
      <c r="BY8" s="1246"/>
      <c r="BZ8" s="1246"/>
      <c r="CA8" s="1246"/>
      <c r="CB8" s="1246"/>
      <c r="CC8" s="1246"/>
      <c r="CD8" s="1246"/>
      <c r="CE8" s="1246"/>
      <c r="CF8" s="1246"/>
      <c r="CG8" s="1246"/>
      <c r="CH8" s="1246"/>
      <c r="CI8" s="1246"/>
      <c r="CJ8" s="1246"/>
      <c r="CK8" s="1246"/>
      <c r="CL8" s="1246"/>
      <c r="CM8" s="1246"/>
      <c r="CN8" s="1246"/>
      <c r="CO8" s="1246"/>
      <c r="CP8" s="1246"/>
      <c r="CQ8" s="1246"/>
      <c r="CR8" s="1246"/>
      <c r="CS8" s="1246"/>
      <c r="CT8" s="1246"/>
      <c r="CU8" s="1246"/>
      <c r="CV8" s="1246"/>
      <c r="CW8" s="1246"/>
      <c r="CX8" s="1246"/>
      <c r="CY8" s="1246"/>
      <c r="CZ8" s="1246"/>
      <c r="DA8" s="1246"/>
      <c r="DB8" s="1246"/>
      <c r="DC8" s="1246"/>
      <c r="DD8" s="1246"/>
      <c r="DE8" s="1246"/>
    </row>
    <row r="9" spans="1:109" s="249" customFormat="1" x14ac:dyDescent="0.15">
      <c r="A9" s="1246"/>
      <c r="B9" s="1246"/>
      <c r="C9" s="1246"/>
      <c r="D9" s="1246"/>
      <c r="E9" s="1246"/>
      <c r="F9" s="1246"/>
      <c r="G9" s="1246"/>
      <c r="H9" s="1246"/>
      <c r="I9" s="1246"/>
      <c r="J9" s="1246"/>
      <c r="K9" s="1246"/>
      <c r="L9" s="1246"/>
      <c r="M9" s="1246"/>
      <c r="N9" s="1246"/>
      <c r="O9" s="1246"/>
      <c r="P9" s="1246"/>
      <c r="Q9" s="1246"/>
      <c r="R9" s="1246"/>
      <c r="S9" s="1246"/>
      <c r="T9" s="1246"/>
      <c r="U9" s="1246"/>
      <c r="V9" s="1246"/>
      <c r="W9" s="1246"/>
      <c r="X9" s="1246"/>
      <c r="Y9" s="1246"/>
      <c r="Z9" s="1246"/>
      <c r="AA9" s="1246"/>
      <c r="AB9" s="1246"/>
      <c r="AC9" s="1246"/>
      <c r="AD9" s="1246"/>
      <c r="AE9" s="1246"/>
      <c r="AF9" s="1246"/>
      <c r="AG9" s="1246"/>
      <c r="AH9" s="1246"/>
      <c r="AI9" s="1246"/>
      <c r="AJ9" s="1246"/>
      <c r="AK9" s="1246"/>
      <c r="AL9" s="1246"/>
      <c r="AM9" s="1246"/>
      <c r="AN9" s="1246"/>
      <c r="AO9" s="1246"/>
      <c r="AP9" s="1246"/>
      <c r="AQ9" s="1246"/>
      <c r="AR9" s="1246"/>
      <c r="AS9" s="1246"/>
      <c r="AT9" s="1246"/>
      <c r="AU9" s="1246"/>
      <c r="AV9" s="1246"/>
      <c r="AW9" s="1246"/>
      <c r="AX9" s="1246"/>
      <c r="AY9" s="1246"/>
      <c r="AZ9" s="1246"/>
      <c r="BA9" s="1246"/>
      <c r="BB9" s="1246"/>
      <c r="BC9" s="1246"/>
      <c r="BD9" s="1246"/>
      <c r="BE9" s="1246"/>
      <c r="BF9" s="1246"/>
      <c r="BG9" s="1246"/>
      <c r="BH9" s="1246"/>
      <c r="BI9" s="1246"/>
      <c r="BJ9" s="1246"/>
      <c r="BK9" s="1246"/>
      <c r="BL9" s="1246"/>
      <c r="BM9" s="1246"/>
      <c r="BN9" s="1246"/>
      <c r="BO9" s="1246"/>
      <c r="BP9" s="1246"/>
      <c r="BQ9" s="1246"/>
      <c r="BR9" s="1246"/>
      <c r="BS9" s="1246"/>
      <c r="BT9" s="1246"/>
      <c r="BU9" s="1246"/>
      <c r="BV9" s="1246"/>
      <c r="BW9" s="1246"/>
      <c r="BX9" s="1246"/>
      <c r="BY9" s="1246"/>
      <c r="BZ9" s="1246"/>
      <c r="CA9" s="1246"/>
      <c r="CB9" s="1246"/>
      <c r="CC9" s="1246"/>
      <c r="CD9" s="1246"/>
      <c r="CE9" s="1246"/>
      <c r="CF9" s="1246"/>
      <c r="CG9" s="1246"/>
      <c r="CH9" s="1246"/>
      <c r="CI9" s="1246"/>
      <c r="CJ9" s="1246"/>
      <c r="CK9" s="1246"/>
      <c r="CL9" s="1246"/>
      <c r="CM9" s="1246"/>
      <c r="CN9" s="1246"/>
      <c r="CO9" s="1246"/>
      <c r="CP9" s="1246"/>
      <c r="CQ9" s="1246"/>
      <c r="CR9" s="1246"/>
      <c r="CS9" s="1246"/>
      <c r="CT9" s="1246"/>
      <c r="CU9" s="1246"/>
      <c r="CV9" s="1246"/>
      <c r="CW9" s="1246"/>
      <c r="CX9" s="1246"/>
      <c r="CY9" s="1246"/>
      <c r="CZ9" s="1246"/>
      <c r="DA9" s="1246"/>
      <c r="DB9" s="1246"/>
      <c r="DC9" s="1246"/>
      <c r="DD9" s="1246"/>
      <c r="DE9" s="1246"/>
    </row>
    <row r="10" spans="1:109" s="249" customFormat="1" x14ac:dyDescent="0.15">
      <c r="A10" s="1246"/>
      <c r="B10" s="1246"/>
      <c r="C10" s="1246"/>
      <c r="D10" s="1246"/>
      <c r="E10" s="1246"/>
      <c r="F10" s="1246"/>
      <c r="G10" s="1246"/>
      <c r="H10" s="1246"/>
      <c r="I10" s="1246"/>
      <c r="J10" s="1246"/>
      <c r="K10" s="1246"/>
      <c r="L10" s="1246"/>
      <c r="M10" s="1246"/>
      <c r="N10" s="1246"/>
      <c r="O10" s="1246"/>
      <c r="P10" s="1246"/>
      <c r="Q10" s="1246"/>
      <c r="R10" s="1246"/>
      <c r="S10" s="1246"/>
      <c r="T10" s="1246"/>
      <c r="U10" s="1246"/>
      <c r="V10" s="1246"/>
      <c r="W10" s="1246"/>
      <c r="X10" s="1246"/>
      <c r="Y10" s="1246"/>
      <c r="Z10" s="1246"/>
      <c r="AA10" s="1246"/>
      <c r="AB10" s="1246"/>
      <c r="AC10" s="1246"/>
      <c r="AD10" s="1246"/>
      <c r="AE10" s="1246"/>
      <c r="AF10" s="1246"/>
      <c r="AG10" s="1246"/>
      <c r="AH10" s="1246"/>
      <c r="AI10" s="1246"/>
      <c r="AJ10" s="1246"/>
      <c r="AK10" s="1246"/>
      <c r="AL10" s="1246"/>
      <c r="AM10" s="1246"/>
      <c r="AN10" s="1246"/>
      <c r="AO10" s="1246"/>
      <c r="AP10" s="1246"/>
      <c r="AQ10" s="1246"/>
      <c r="AR10" s="1246"/>
      <c r="AS10" s="1246"/>
      <c r="AT10" s="1246"/>
      <c r="AU10" s="1246"/>
      <c r="AV10" s="1246"/>
      <c r="AW10" s="1246"/>
      <c r="AX10" s="1246"/>
      <c r="AY10" s="1246"/>
      <c r="AZ10" s="1246"/>
      <c r="BA10" s="1246"/>
      <c r="BB10" s="1246"/>
      <c r="BC10" s="1246"/>
      <c r="BD10" s="1246"/>
      <c r="BE10" s="1246"/>
      <c r="BF10" s="1246"/>
      <c r="BG10" s="1246"/>
      <c r="BH10" s="1246"/>
      <c r="BI10" s="1246"/>
      <c r="BJ10" s="1246"/>
      <c r="BK10" s="1246"/>
      <c r="BL10" s="1246"/>
      <c r="BM10" s="1246"/>
      <c r="BN10" s="1246"/>
      <c r="BO10" s="1246"/>
      <c r="BP10" s="1246"/>
      <c r="BQ10" s="1246"/>
      <c r="BR10" s="1246"/>
      <c r="BS10" s="1246"/>
      <c r="BT10" s="1246"/>
      <c r="BU10" s="1246"/>
      <c r="BV10" s="1246"/>
      <c r="BW10" s="1246"/>
      <c r="BX10" s="1246"/>
      <c r="BY10" s="1246"/>
      <c r="BZ10" s="1246"/>
      <c r="CA10" s="1246"/>
      <c r="CB10" s="1246"/>
      <c r="CC10" s="1246"/>
      <c r="CD10" s="1246"/>
      <c r="CE10" s="1246"/>
      <c r="CF10" s="1246"/>
      <c r="CG10" s="1246"/>
      <c r="CH10" s="1246"/>
      <c r="CI10" s="1246"/>
      <c r="CJ10" s="1246"/>
      <c r="CK10" s="1246"/>
      <c r="CL10" s="1246"/>
      <c r="CM10" s="1246"/>
      <c r="CN10" s="1246"/>
      <c r="CO10" s="1246"/>
      <c r="CP10" s="1246"/>
      <c r="CQ10" s="1246"/>
      <c r="CR10" s="1246"/>
      <c r="CS10" s="1246"/>
      <c r="CT10" s="1246"/>
      <c r="CU10" s="1246"/>
      <c r="CV10" s="1246"/>
      <c r="CW10" s="1246"/>
      <c r="CX10" s="1246"/>
      <c r="CY10" s="1246"/>
      <c r="CZ10" s="1246"/>
      <c r="DA10" s="1246"/>
      <c r="DB10" s="1246"/>
      <c r="DC10" s="1246"/>
      <c r="DD10" s="1246"/>
      <c r="DE10" s="1246"/>
    </row>
    <row r="11" spans="1:109" s="249" customFormat="1" x14ac:dyDescent="0.15">
      <c r="A11" s="1246"/>
      <c r="B11" s="1246"/>
      <c r="C11" s="1246"/>
      <c r="D11" s="1246"/>
      <c r="E11" s="1246"/>
      <c r="F11" s="1246"/>
      <c r="G11" s="1246"/>
      <c r="H11" s="1246"/>
      <c r="I11" s="1246"/>
      <c r="J11" s="1246"/>
      <c r="K11" s="1246"/>
      <c r="L11" s="1246"/>
      <c r="M11" s="1246"/>
      <c r="N11" s="1246"/>
      <c r="O11" s="1246"/>
      <c r="P11" s="1246"/>
      <c r="Q11" s="1246"/>
      <c r="R11" s="1246"/>
      <c r="S11" s="1246"/>
      <c r="T11" s="1246"/>
      <c r="U11" s="1246"/>
      <c r="V11" s="1246"/>
      <c r="W11" s="1246"/>
      <c r="X11" s="1246"/>
      <c r="Y11" s="1246"/>
      <c r="Z11" s="1246"/>
      <c r="AA11" s="1246"/>
      <c r="AB11" s="1246"/>
      <c r="AC11" s="1246"/>
      <c r="AD11" s="1246"/>
      <c r="AE11" s="1246"/>
      <c r="AF11" s="1246"/>
      <c r="AG11" s="1246"/>
      <c r="AH11" s="1246"/>
      <c r="AI11" s="1246"/>
      <c r="AJ11" s="1246"/>
      <c r="AK11" s="1246"/>
      <c r="AL11" s="1246"/>
      <c r="AM11" s="1246"/>
      <c r="AN11" s="1246"/>
      <c r="AO11" s="1246"/>
      <c r="AP11" s="1246"/>
      <c r="AQ11" s="1246"/>
      <c r="AR11" s="1246"/>
      <c r="AS11" s="1246"/>
      <c r="AT11" s="1246"/>
      <c r="AU11" s="1246"/>
      <c r="AV11" s="1246"/>
      <c r="AW11" s="1246"/>
      <c r="AX11" s="1246"/>
      <c r="AY11" s="1246"/>
      <c r="AZ11" s="1246"/>
      <c r="BA11" s="1246"/>
      <c r="BB11" s="1246"/>
      <c r="BC11" s="1246"/>
      <c r="BD11" s="1246"/>
      <c r="BE11" s="1246"/>
      <c r="BF11" s="1246"/>
      <c r="BG11" s="1246"/>
      <c r="BH11" s="1246"/>
      <c r="BI11" s="1246"/>
      <c r="BJ11" s="1246"/>
      <c r="BK11" s="1246"/>
      <c r="BL11" s="1246"/>
      <c r="BM11" s="1246"/>
      <c r="BN11" s="1246"/>
      <c r="BO11" s="1246"/>
      <c r="BP11" s="1246"/>
      <c r="BQ11" s="1246"/>
      <c r="BR11" s="1246"/>
      <c r="BS11" s="1246"/>
      <c r="BT11" s="1246"/>
      <c r="BU11" s="1246"/>
      <c r="BV11" s="1246"/>
      <c r="BW11" s="1246"/>
      <c r="BX11" s="1246"/>
      <c r="BY11" s="1246"/>
      <c r="BZ11" s="1246"/>
      <c r="CA11" s="1246"/>
      <c r="CB11" s="1246"/>
      <c r="CC11" s="1246"/>
      <c r="CD11" s="1246"/>
      <c r="CE11" s="1246"/>
      <c r="CF11" s="1246"/>
      <c r="CG11" s="1246"/>
      <c r="CH11" s="1246"/>
      <c r="CI11" s="1246"/>
      <c r="CJ11" s="1246"/>
      <c r="CK11" s="1246"/>
      <c r="CL11" s="1246"/>
      <c r="CM11" s="1246"/>
      <c r="CN11" s="1246"/>
      <c r="CO11" s="1246"/>
      <c r="CP11" s="1246"/>
      <c r="CQ11" s="1246"/>
      <c r="CR11" s="1246"/>
      <c r="CS11" s="1246"/>
      <c r="CT11" s="1246"/>
      <c r="CU11" s="1246"/>
      <c r="CV11" s="1246"/>
      <c r="CW11" s="1246"/>
      <c r="CX11" s="1246"/>
      <c r="CY11" s="1246"/>
      <c r="CZ11" s="1246"/>
      <c r="DA11" s="1246"/>
      <c r="DB11" s="1246"/>
      <c r="DC11" s="1246"/>
      <c r="DD11" s="1246"/>
      <c r="DE11" s="1246"/>
    </row>
    <row r="12" spans="1:109" s="249" customFormat="1" x14ac:dyDescent="0.15">
      <c r="A12" s="1246"/>
      <c r="B12" s="1246"/>
      <c r="C12" s="1246"/>
      <c r="D12" s="1246"/>
      <c r="E12" s="1246"/>
      <c r="F12" s="1246"/>
      <c r="G12" s="1246"/>
      <c r="H12" s="1246"/>
      <c r="I12" s="1246"/>
      <c r="J12" s="1246"/>
      <c r="K12" s="1246"/>
      <c r="L12" s="1246"/>
      <c r="M12" s="1246"/>
      <c r="N12" s="1246"/>
      <c r="O12" s="1246"/>
      <c r="P12" s="1246"/>
      <c r="Q12" s="1246"/>
      <c r="R12" s="1246"/>
      <c r="S12" s="1246"/>
      <c r="T12" s="1246"/>
      <c r="U12" s="1246"/>
      <c r="V12" s="1246"/>
      <c r="W12" s="1246"/>
      <c r="X12" s="1246"/>
      <c r="Y12" s="1246"/>
      <c r="Z12" s="1246"/>
      <c r="AA12" s="1246"/>
      <c r="AB12" s="1246"/>
      <c r="AC12" s="1246"/>
      <c r="AD12" s="1246"/>
      <c r="AE12" s="1246"/>
      <c r="AF12" s="1246"/>
      <c r="AG12" s="1246"/>
      <c r="AH12" s="1246"/>
      <c r="AI12" s="1246"/>
      <c r="AJ12" s="1246"/>
      <c r="AK12" s="1246"/>
      <c r="AL12" s="1246"/>
      <c r="AM12" s="1246"/>
      <c r="AN12" s="1246"/>
      <c r="AO12" s="1246"/>
      <c r="AP12" s="1246"/>
      <c r="AQ12" s="1246"/>
      <c r="AR12" s="1246"/>
      <c r="AS12" s="1246"/>
      <c r="AT12" s="1246"/>
      <c r="AU12" s="1246"/>
      <c r="AV12" s="1246"/>
      <c r="AW12" s="1246"/>
      <c r="AX12" s="1246"/>
      <c r="AY12" s="1246"/>
      <c r="AZ12" s="1246"/>
      <c r="BA12" s="1246"/>
      <c r="BB12" s="1246"/>
      <c r="BC12" s="1246"/>
      <c r="BD12" s="1246"/>
      <c r="BE12" s="1246"/>
      <c r="BF12" s="1246"/>
      <c r="BG12" s="1246"/>
      <c r="BH12" s="1246"/>
      <c r="BI12" s="1246"/>
      <c r="BJ12" s="1246"/>
      <c r="BK12" s="1246"/>
      <c r="BL12" s="1246"/>
      <c r="BM12" s="1246"/>
      <c r="BN12" s="1246"/>
      <c r="BO12" s="1246"/>
      <c r="BP12" s="1246"/>
      <c r="BQ12" s="1246"/>
      <c r="BR12" s="1246"/>
      <c r="BS12" s="1246"/>
      <c r="BT12" s="1246"/>
      <c r="BU12" s="1246"/>
      <c r="BV12" s="1246"/>
      <c r="BW12" s="1246"/>
      <c r="BX12" s="1246"/>
      <c r="BY12" s="1246"/>
      <c r="BZ12" s="1246"/>
      <c r="CA12" s="1246"/>
      <c r="CB12" s="1246"/>
      <c r="CC12" s="1246"/>
      <c r="CD12" s="1246"/>
      <c r="CE12" s="1246"/>
      <c r="CF12" s="1246"/>
      <c r="CG12" s="1246"/>
      <c r="CH12" s="1246"/>
      <c r="CI12" s="1246"/>
      <c r="CJ12" s="1246"/>
      <c r="CK12" s="1246"/>
      <c r="CL12" s="1246"/>
      <c r="CM12" s="1246"/>
      <c r="CN12" s="1246"/>
      <c r="CO12" s="1246"/>
      <c r="CP12" s="1246"/>
      <c r="CQ12" s="1246"/>
      <c r="CR12" s="1246"/>
      <c r="CS12" s="1246"/>
      <c r="CT12" s="1246"/>
      <c r="CU12" s="1246"/>
      <c r="CV12" s="1246"/>
      <c r="CW12" s="1246"/>
      <c r="CX12" s="1246"/>
      <c r="CY12" s="1246"/>
      <c r="CZ12" s="1246"/>
      <c r="DA12" s="1246"/>
      <c r="DB12" s="1246"/>
      <c r="DC12" s="1246"/>
      <c r="DD12" s="1246"/>
      <c r="DE12" s="1246"/>
    </row>
    <row r="13" spans="1:109" s="249" customFormat="1" x14ac:dyDescent="0.15">
      <c r="A13" s="1246"/>
      <c r="B13" s="1246"/>
      <c r="C13" s="1246"/>
      <c r="D13" s="1246"/>
      <c r="E13" s="1246"/>
      <c r="F13" s="1246"/>
      <c r="G13" s="1246"/>
      <c r="H13" s="1246"/>
      <c r="I13" s="1246"/>
      <c r="J13" s="1246"/>
      <c r="K13" s="1246"/>
      <c r="L13" s="1246"/>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6"/>
      <c r="AL13" s="1246"/>
      <c r="AM13" s="1246"/>
      <c r="AN13" s="1246"/>
      <c r="AO13" s="1246"/>
      <c r="AP13" s="1246"/>
      <c r="AQ13" s="1246"/>
      <c r="AR13" s="1246"/>
      <c r="AS13" s="1246"/>
      <c r="AT13" s="1246"/>
      <c r="AU13" s="1246"/>
      <c r="AV13" s="1246"/>
      <c r="AW13" s="1246"/>
      <c r="AX13" s="1246"/>
      <c r="AY13" s="1246"/>
      <c r="AZ13" s="1246"/>
      <c r="BA13" s="1246"/>
      <c r="BB13" s="1246"/>
      <c r="BC13" s="1246"/>
      <c r="BD13" s="1246"/>
      <c r="BE13" s="1246"/>
      <c r="BF13" s="1246"/>
      <c r="BG13" s="1246"/>
      <c r="BH13" s="1246"/>
      <c r="BI13" s="1246"/>
      <c r="BJ13" s="1246"/>
      <c r="BK13" s="1246"/>
      <c r="BL13" s="1246"/>
      <c r="BM13" s="1246"/>
      <c r="BN13" s="1246"/>
      <c r="BO13" s="1246"/>
      <c r="BP13" s="1246"/>
      <c r="BQ13" s="1246"/>
      <c r="BR13" s="1246"/>
      <c r="BS13" s="1246"/>
      <c r="BT13" s="1246"/>
      <c r="BU13" s="1246"/>
      <c r="BV13" s="1246"/>
      <c r="BW13" s="1246"/>
      <c r="BX13" s="1246"/>
      <c r="BY13" s="1246"/>
      <c r="BZ13" s="1246"/>
      <c r="CA13" s="1246"/>
      <c r="CB13" s="1246"/>
      <c r="CC13" s="1246"/>
      <c r="CD13" s="1246"/>
      <c r="CE13" s="1246"/>
      <c r="CF13" s="1246"/>
      <c r="CG13" s="1246"/>
      <c r="CH13" s="1246"/>
      <c r="CI13" s="1246"/>
      <c r="CJ13" s="1246"/>
      <c r="CK13" s="1246"/>
      <c r="CL13" s="1246"/>
      <c r="CM13" s="1246"/>
      <c r="CN13" s="1246"/>
      <c r="CO13" s="1246"/>
      <c r="CP13" s="1246"/>
      <c r="CQ13" s="1246"/>
      <c r="CR13" s="1246"/>
      <c r="CS13" s="1246"/>
      <c r="CT13" s="1246"/>
      <c r="CU13" s="1246"/>
      <c r="CV13" s="1246"/>
      <c r="CW13" s="1246"/>
      <c r="CX13" s="1246"/>
      <c r="CY13" s="1246"/>
      <c r="CZ13" s="1246"/>
      <c r="DA13" s="1246"/>
      <c r="DB13" s="1246"/>
      <c r="DC13" s="1246"/>
      <c r="DD13" s="1246"/>
      <c r="DE13" s="1246"/>
    </row>
    <row r="14" spans="1:109" s="249" customFormat="1" x14ac:dyDescent="0.15">
      <c r="A14" s="1246"/>
      <c r="B14" s="1246"/>
      <c r="C14" s="1246"/>
      <c r="D14" s="1246"/>
      <c r="E14" s="1246"/>
      <c r="F14" s="1246"/>
      <c r="G14" s="1246"/>
      <c r="H14" s="1246"/>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6"/>
      <c r="AL14" s="1246"/>
      <c r="AM14" s="1246"/>
      <c r="AN14" s="1246"/>
      <c r="AO14" s="1246"/>
      <c r="AP14" s="1246"/>
      <c r="AQ14" s="1246"/>
      <c r="AR14" s="1246"/>
      <c r="AS14" s="1246"/>
      <c r="AT14" s="1246"/>
      <c r="AU14" s="1246"/>
      <c r="AV14" s="1246"/>
      <c r="AW14" s="1246"/>
      <c r="AX14" s="1246"/>
      <c r="AY14" s="1246"/>
      <c r="AZ14" s="1246"/>
      <c r="BA14" s="1246"/>
      <c r="BB14" s="1246"/>
      <c r="BC14" s="1246"/>
      <c r="BD14" s="1246"/>
      <c r="BE14" s="1246"/>
      <c r="BF14" s="1246"/>
      <c r="BG14" s="1246"/>
      <c r="BH14" s="1246"/>
      <c r="BI14" s="1246"/>
      <c r="BJ14" s="1246"/>
      <c r="BK14" s="1246"/>
      <c r="BL14" s="1246"/>
      <c r="BM14" s="1246"/>
      <c r="BN14" s="1246"/>
      <c r="BO14" s="1246"/>
      <c r="BP14" s="1246"/>
      <c r="BQ14" s="1246"/>
      <c r="BR14" s="1246"/>
      <c r="BS14" s="1246"/>
      <c r="BT14" s="1246"/>
      <c r="BU14" s="1246"/>
      <c r="BV14" s="1246"/>
      <c r="BW14" s="1246"/>
      <c r="BX14" s="1246"/>
      <c r="BY14" s="1246"/>
      <c r="BZ14" s="1246"/>
      <c r="CA14" s="1246"/>
      <c r="CB14" s="1246"/>
      <c r="CC14" s="1246"/>
      <c r="CD14" s="1246"/>
      <c r="CE14" s="1246"/>
      <c r="CF14" s="1246"/>
      <c r="CG14" s="1246"/>
      <c r="CH14" s="1246"/>
      <c r="CI14" s="1246"/>
      <c r="CJ14" s="1246"/>
      <c r="CK14" s="1246"/>
      <c r="CL14" s="1246"/>
      <c r="CM14" s="1246"/>
      <c r="CN14" s="1246"/>
      <c r="CO14" s="1246"/>
      <c r="CP14" s="1246"/>
      <c r="CQ14" s="1246"/>
      <c r="CR14" s="1246"/>
      <c r="CS14" s="1246"/>
      <c r="CT14" s="1246"/>
      <c r="CU14" s="1246"/>
      <c r="CV14" s="1246"/>
      <c r="CW14" s="1246"/>
      <c r="CX14" s="1246"/>
      <c r="CY14" s="1246"/>
      <c r="CZ14" s="1246"/>
      <c r="DA14" s="1246"/>
      <c r="DB14" s="1246"/>
      <c r="DC14" s="1246"/>
      <c r="DD14" s="1246"/>
      <c r="DE14" s="1246"/>
    </row>
    <row r="15" spans="1:109" s="249" customFormat="1" x14ac:dyDescent="0.15">
      <c r="A15" s="1245"/>
      <c r="B15" s="1246"/>
      <c r="C15" s="1246"/>
      <c r="D15" s="1246"/>
      <c r="E15" s="1246"/>
      <c r="F15" s="1246"/>
      <c r="G15" s="1246"/>
      <c r="H15" s="1246"/>
      <c r="I15" s="1246"/>
      <c r="J15" s="1246"/>
      <c r="K15" s="1246"/>
      <c r="L15" s="1246"/>
      <c r="M15" s="1246"/>
      <c r="N15" s="1246"/>
      <c r="O15" s="1246"/>
      <c r="P15" s="1246"/>
      <c r="Q15" s="1246"/>
      <c r="R15" s="1246"/>
      <c r="S15" s="1246"/>
      <c r="T15" s="1246"/>
      <c r="U15" s="1246"/>
      <c r="V15" s="1246"/>
      <c r="W15" s="1246"/>
      <c r="X15" s="1246"/>
      <c r="Y15" s="1246"/>
      <c r="Z15" s="1246"/>
      <c r="AA15" s="1246"/>
      <c r="AB15" s="1246"/>
      <c r="AC15" s="1246"/>
      <c r="AD15" s="1246"/>
      <c r="AE15" s="1246"/>
      <c r="AF15" s="1246"/>
      <c r="AG15" s="1246"/>
      <c r="AH15" s="1246"/>
      <c r="AI15" s="1246"/>
      <c r="AJ15" s="1246"/>
      <c r="AK15" s="1246"/>
      <c r="AL15" s="1246"/>
      <c r="AM15" s="1246"/>
      <c r="AN15" s="1246"/>
      <c r="AO15" s="1246"/>
      <c r="AP15" s="1246"/>
      <c r="AQ15" s="1246"/>
      <c r="AR15" s="1246"/>
      <c r="AS15" s="1246"/>
      <c r="AT15" s="1246"/>
      <c r="AU15" s="1246"/>
      <c r="AV15" s="1246"/>
      <c r="AW15" s="1246"/>
      <c r="AX15" s="1246"/>
      <c r="AY15" s="1246"/>
      <c r="AZ15" s="1246"/>
      <c r="BA15" s="1246"/>
      <c r="BB15" s="1246"/>
      <c r="BC15" s="1246"/>
      <c r="BD15" s="1246"/>
      <c r="BE15" s="1246"/>
      <c r="BF15" s="1246"/>
      <c r="BG15" s="1246"/>
      <c r="BH15" s="1246"/>
      <c r="BI15" s="1246"/>
      <c r="BJ15" s="1246"/>
      <c r="BK15" s="1246"/>
      <c r="BL15" s="1246"/>
      <c r="BM15" s="1246"/>
      <c r="BN15" s="1246"/>
      <c r="BO15" s="1246"/>
      <c r="BP15" s="1246"/>
      <c r="BQ15" s="1246"/>
      <c r="BR15" s="1246"/>
      <c r="BS15" s="1246"/>
      <c r="BT15" s="1246"/>
      <c r="BU15" s="1246"/>
      <c r="BV15" s="1246"/>
      <c r="BW15" s="1246"/>
      <c r="BX15" s="1246"/>
      <c r="BY15" s="1246"/>
      <c r="BZ15" s="1246"/>
      <c r="CA15" s="1246"/>
      <c r="CB15" s="1246"/>
      <c r="CC15" s="1246"/>
      <c r="CD15" s="1246"/>
      <c r="CE15" s="1246"/>
      <c r="CF15" s="1246"/>
      <c r="CG15" s="1246"/>
      <c r="CH15" s="1246"/>
      <c r="CI15" s="1246"/>
      <c r="CJ15" s="1246"/>
      <c r="CK15" s="1246"/>
      <c r="CL15" s="1246"/>
      <c r="CM15" s="1246"/>
      <c r="CN15" s="1246"/>
      <c r="CO15" s="1246"/>
      <c r="CP15" s="1246"/>
      <c r="CQ15" s="1246"/>
      <c r="CR15" s="1246"/>
      <c r="CS15" s="1246"/>
      <c r="CT15" s="1246"/>
      <c r="CU15" s="1246"/>
      <c r="CV15" s="1246"/>
      <c r="CW15" s="1246"/>
      <c r="CX15" s="1246"/>
      <c r="CY15" s="1246"/>
      <c r="CZ15" s="1246"/>
      <c r="DA15" s="1246"/>
      <c r="DB15" s="1246"/>
      <c r="DC15" s="1246"/>
      <c r="DD15" s="1246"/>
      <c r="DE15" s="1246"/>
    </row>
    <row r="16" spans="1:109" s="249" customFormat="1" x14ac:dyDescent="0.15">
      <c r="A16" s="1245"/>
      <c r="B16" s="1246"/>
      <c r="C16" s="1246"/>
      <c r="D16" s="1246"/>
      <c r="E16" s="1246"/>
      <c r="F16" s="1246"/>
      <c r="G16" s="1246"/>
      <c r="H16" s="1246"/>
      <c r="I16" s="1246"/>
      <c r="J16" s="1246"/>
      <c r="K16" s="1246"/>
      <c r="L16" s="1246"/>
      <c r="M16" s="1246"/>
      <c r="N16" s="1246"/>
      <c r="O16" s="1246"/>
      <c r="P16" s="1246"/>
      <c r="Q16" s="1246"/>
      <c r="R16" s="1246"/>
      <c r="S16" s="1246"/>
      <c r="T16" s="1246"/>
      <c r="U16" s="1246"/>
      <c r="V16" s="1246"/>
      <c r="W16" s="1246"/>
      <c r="X16" s="1246"/>
      <c r="Y16" s="1246"/>
      <c r="Z16" s="1246"/>
      <c r="AA16" s="1246"/>
      <c r="AB16" s="1246"/>
      <c r="AC16" s="1246"/>
      <c r="AD16" s="1246"/>
      <c r="AE16" s="1246"/>
      <c r="AF16" s="1246"/>
      <c r="AG16" s="1246"/>
      <c r="AH16" s="1246"/>
      <c r="AI16" s="1246"/>
      <c r="AJ16" s="1246"/>
      <c r="AK16" s="1246"/>
      <c r="AL16" s="1246"/>
      <c r="AM16" s="1246"/>
      <c r="AN16" s="1246"/>
      <c r="AO16" s="1246"/>
      <c r="AP16" s="1246"/>
      <c r="AQ16" s="1246"/>
      <c r="AR16" s="1246"/>
      <c r="AS16" s="1246"/>
      <c r="AT16" s="1246"/>
      <c r="AU16" s="1246"/>
      <c r="AV16" s="1246"/>
      <c r="AW16" s="1246"/>
      <c r="AX16" s="1246"/>
      <c r="AY16" s="1246"/>
      <c r="AZ16" s="1246"/>
      <c r="BA16" s="1246"/>
      <c r="BB16" s="1246"/>
      <c r="BC16" s="1246"/>
      <c r="BD16" s="1246"/>
      <c r="BE16" s="1246"/>
      <c r="BF16" s="1246"/>
      <c r="BG16" s="1246"/>
      <c r="BH16" s="1246"/>
      <c r="BI16" s="1246"/>
      <c r="BJ16" s="1246"/>
      <c r="BK16" s="1246"/>
      <c r="BL16" s="1246"/>
      <c r="BM16" s="1246"/>
      <c r="BN16" s="1246"/>
      <c r="BO16" s="1246"/>
      <c r="BP16" s="1246"/>
      <c r="BQ16" s="1246"/>
      <c r="BR16" s="1246"/>
      <c r="BS16" s="1246"/>
      <c r="BT16" s="1246"/>
      <c r="BU16" s="1246"/>
      <c r="BV16" s="1246"/>
      <c r="BW16" s="1246"/>
      <c r="BX16" s="1246"/>
      <c r="BY16" s="1246"/>
      <c r="BZ16" s="1246"/>
      <c r="CA16" s="1246"/>
      <c r="CB16" s="1246"/>
      <c r="CC16" s="1246"/>
      <c r="CD16" s="1246"/>
      <c r="CE16" s="1246"/>
      <c r="CF16" s="1246"/>
      <c r="CG16" s="1246"/>
      <c r="CH16" s="1246"/>
      <c r="CI16" s="1246"/>
      <c r="CJ16" s="1246"/>
      <c r="CK16" s="1246"/>
      <c r="CL16" s="1246"/>
      <c r="CM16" s="1246"/>
      <c r="CN16" s="1246"/>
      <c r="CO16" s="1246"/>
      <c r="CP16" s="1246"/>
      <c r="CQ16" s="1246"/>
      <c r="CR16" s="1246"/>
      <c r="CS16" s="1246"/>
      <c r="CT16" s="1246"/>
      <c r="CU16" s="1246"/>
      <c r="CV16" s="1246"/>
      <c r="CW16" s="1246"/>
      <c r="CX16" s="1246"/>
      <c r="CY16" s="1246"/>
      <c r="CZ16" s="1246"/>
      <c r="DA16" s="1246"/>
      <c r="DB16" s="1246"/>
      <c r="DC16" s="1246"/>
      <c r="DD16" s="1246"/>
      <c r="DE16" s="1246"/>
    </row>
    <row r="17" spans="1:109" s="249" customFormat="1" x14ac:dyDescent="0.15">
      <c r="A17" s="1245"/>
      <c r="B17" s="1246"/>
      <c r="C17" s="1246"/>
      <c r="D17" s="1246"/>
      <c r="E17" s="1246"/>
      <c r="F17" s="1246"/>
      <c r="G17" s="1246"/>
      <c r="H17" s="1246"/>
      <c r="I17" s="1246"/>
      <c r="J17" s="1246"/>
      <c r="K17" s="1246"/>
      <c r="L17" s="1246"/>
      <c r="M17" s="1246"/>
      <c r="N17" s="1246"/>
      <c r="O17" s="1246"/>
      <c r="P17" s="1246"/>
      <c r="Q17" s="1246"/>
      <c r="R17" s="1246"/>
      <c r="S17" s="1246"/>
      <c r="T17" s="1246"/>
      <c r="U17" s="1246"/>
      <c r="V17" s="1246"/>
      <c r="W17" s="1246"/>
      <c r="X17" s="1246"/>
      <c r="Y17" s="1246"/>
      <c r="Z17" s="1246"/>
      <c r="AA17" s="1246"/>
      <c r="AB17" s="1246"/>
      <c r="AC17" s="1246"/>
      <c r="AD17" s="1246"/>
      <c r="AE17" s="1246"/>
      <c r="AF17" s="1246"/>
      <c r="AG17" s="1246"/>
      <c r="AH17" s="1246"/>
      <c r="AI17" s="1246"/>
      <c r="AJ17" s="1246"/>
      <c r="AK17" s="1246"/>
      <c r="AL17" s="1246"/>
      <c r="AM17" s="1246"/>
      <c r="AN17" s="1246"/>
      <c r="AO17" s="1246"/>
      <c r="AP17" s="1246"/>
      <c r="AQ17" s="1246"/>
      <c r="AR17" s="1246"/>
      <c r="AS17" s="1246"/>
      <c r="AT17" s="1246"/>
      <c r="AU17" s="1246"/>
      <c r="AV17" s="1246"/>
      <c r="AW17" s="1246"/>
      <c r="AX17" s="1246"/>
      <c r="AY17" s="1246"/>
      <c r="AZ17" s="1246"/>
      <c r="BA17" s="1246"/>
      <c r="BB17" s="1246"/>
      <c r="BC17" s="1246"/>
      <c r="BD17" s="1246"/>
      <c r="BE17" s="1246"/>
      <c r="BF17" s="1246"/>
      <c r="BG17" s="1246"/>
      <c r="BH17" s="1246"/>
      <c r="BI17" s="1246"/>
      <c r="BJ17" s="1246"/>
      <c r="BK17" s="1246"/>
      <c r="BL17" s="1246"/>
      <c r="BM17" s="1246"/>
      <c r="BN17" s="1246"/>
      <c r="BO17" s="1246"/>
      <c r="BP17" s="1246"/>
      <c r="BQ17" s="1246"/>
      <c r="BR17" s="1246"/>
      <c r="BS17" s="1246"/>
      <c r="BT17" s="1246"/>
      <c r="BU17" s="1246"/>
      <c r="BV17" s="1246"/>
      <c r="BW17" s="1246"/>
      <c r="BX17" s="1246"/>
      <c r="BY17" s="1246"/>
      <c r="BZ17" s="1246"/>
      <c r="CA17" s="1246"/>
      <c r="CB17" s="1246"/>
      <c r="CC17" s="1246"/>
      <c r="CD17" s="1246"/>
      <c r="CE17" s="1246"/>
      <c r="CF17" s="1246"/>
      <c r="CG17" s="1246"/>
      <c r="CH17" s="1246"/>
      <c r="CI17" s="1246"/>
      <c r="CJ17" s="1246"/>
      <c r="CK17" s="1246"/>
      <c r="CL17" s="1246"/>
      <c r="CM17" s="1246"/>
      <c r="CN17" s="1246"/>
      <c r="CO17" s="1246"/>
      <c r="CP17" s="1246"/>
      <c r="CQ17" s="1246"/>
      <c r="CR17" s="1246"/>
      <c r="CS17" s="1246"/>
      <c r="CT17" s="1246"/>
      <c r="CU17" s="1246"/>
      <c r="CV17" s="1246"/>
      <c r="CW17" s="1246"/>
      <c r="CX17" s="1246"/>
      <c r="CY17" s="1246"/>
      <c r="CZ17" s="1246"/>
      <c r="DA17" s="1246"/>
      <c r="DB17" s="1246"/>
      <c r="DC17" s="1246"/>
      <c r="DD17" s="1246"/>
      <c r="DE17" s="1246"/>
    </row>
    <row r="18" spans="1:109" s="249" customFormat="1" x14ac:dyDescent="0.15">
      <c r="A18" s="1245"/>
      <c r="B18" s="1246"/>
      <c r="C18" s="1246"/>
      <c r="D18" s="1246"/>
      <c r="E18" s="1246"/>
      <c r="F18" s="1246"/>
      <c r="G18" s="1246"/>
      <c r="H18" s="1246"/>
      <c r="I18" s="1246"/>
      <c r="J18" s="1246"/>
      <c r="K18" s="1246"/>
      <c r="L18" s="1246"/>
      <c r="M18" s="1246"/>
      <c r="N18" s="1246"/>
      <c r="O18" s="1246"/>
      <c r="P18" s="1246"/>
      <c r="Q18" s="1246"/>
      <c r="R18" s="1246"/>
      <c r="S18" s="1246"/>
      <c r="T18" s="1246"/>
      <c r="U18" s="1246"/>
      <c r="V18" s="1246"/>
      <c r="W18" s="1246"/>
      <c r="X18" s="1246"/>
      <c r="Y18" s="1246"/>
      <c r="Z18" s="1246"/>
      <c r="AA18" s="1246"/>
      <c r="AB18" s="1246"/>
      <c r="AC18" s="1246"/>
      <c r="AD18" s="1246"/>
      <c r="AE18" s="1246"/>
      <c r="AF18" s="1246"/>
      <c r="AG18" s="1246"/>
      <c r="AH18" s="1246"/>
      <c r="AI18" s="1246"/>
      <c r="AJ18" s="1246"/>
      <c r="AK18" s="1246"/>
      <c r="AL18" s="1246"/>
      <c r="AM18" s="1246"/>
      <c r="AN18" s="1246"/>
      <c r="AO18" s="1246"/>
      <c r="AP18" s="1246"/>
      <c r="AQ18" s="1246"/>
      <c r="AR18" s="1246"/>
      <c r="AS18" s="1246"/>
      <c r="AT18" s="1246"/>
      <c r="AU18" s="1246"/>
      <c r="AV18" s="1246"/>
      <c r="AW18" s="1246"/>
      <c r="AX18" s="1246"/>
      <c r="AY18" s="1246"/>
      <c r="AZ18" s="1246"/>
      <c r="BA18" s="1246"/>
      <c r="BB18" s="1246"/>
      <c r="BC18" s="1246"/>
      <c r="BD18" s="1246"/>
      <c r="BE18" s="1246"/>
      <c r="BF18" s="1246"/>
      <c r="BG18" s="1246"/>
      <c r="BH18" s="1246"/>
      <c r="BI18" s="1246"/>
      <c r="BJ18" s="1246"/>
      <c r="BK18" s="1246"/>
      <c r="BL18" s="1246"/>
      <c r="BM18" s="1246"/>
      <c r="BN18" s="1246"/>
      <c r="BO18" s="1246"/>
      <c r="BP18" s="1246"/>
      <c r="BQ18" s="1246"/>
      <c r="BR18" s="1246"/>
      <c r="BS18" s="1246"/>
      <c r="BT18" s="1246"/>
      <c r="BU18" s="1246"/>
      <c r="BV18" s="1246"/>
      <c r="BW18" s="1246"/>
      <c r="BX18" s="1246"/>
      <c r="BY18" s="1246"/>
      <c r="BZ18" s="1246"/>
      <c r="CA18" s="1246"/>
      <c r="CB18" s="1246"/>
      <c r="CC18" s="1246"/>
      <c r="CD18" s="1246"/>
      <c r="CE18" s="1246"/>
      <c r="CF18" s="1246"/>
      <c r="CG18" s="1246"/>
      <c r="CH18" s="1246"/>
      <c r="CI18" s="1246"/>
      <c r="CJ18" s="1246"/>
      <c r="CK18" s="1246"/>
      <c r="CL18" s="1246"/>
      <c r="CM18" s="1246"/>
      <c r="CN18" s="1246"/>
      <c r="CO18" s="1246"/>
      <c r="CP18" s="1246"/>
      <c r="CQ18" s="1246"/>
      <c r="CR18" s="1246"/>
      <c r="CS18" s="1246"/>
      <c r="CT18" s="1246"/>
      <c r="CU18" s="1246"/>
      <c r="CV18" s="1246"/>
      <c r="CW18" s="1246"/>
      <c r="CX18" s="1246"/>
      <c r="CY18" s="1246"/>
      <c r="CZ18" s="1246"/>
      <c r="DA18" s="1246"/>
      <c r="DB18" s="1246"/>
      <c r="DC18" s="1246"/>
      <c r="DD18" s="1246"/>
      <c r="DE18" s="1246"/>
    </row>
    <row r="19" spans="1:109" x14ac:dyDescent="0.15">
      <c r="DD19" s="1245"/>
      <c r="DE19" s="1245"/>
    </row>
    <row r="20" spans="1:109" x14ac:dyDescent="0.15">
      <c r="DD20" s="1245"/>
      <c r="DE20" s="1245"/>
    </row>
    <row r="21" spans="1:109" ht="17.25" customHeight="1" x14ac:dyDescent="0.15">
      <c r="B21" s="1247"/>
      <c r="C21" s="1248"/>
      <c r="D21" s="1248"/>
      <c r="E21" s="1248"/>
      <c r="F21" s="1248"/>
      <c r="G21" s="1248"/>
      <c r="H21" s="1248"/>
      <c r="I21" s="1248"/>
      <c r="J21" s="1248"/>
      <c r="K21" s="1248"/>
      <c r="L21" s="1248"/>
      <c r="M21" s="1248"/>
      <c r="N21" s="1249"/>
      <c r="O21" s="1248"/>
      <c r="P21" s="1248"/>
      <c r="Q21" s="1248"/>
      <c r="R21" s="1248"/>
      <c r="S21" s="1248"/>
      <c r="T21" s="1248"/>
      <c r="U21" s="1248"/>
      <c r="V21" s="1248"/>
      <c r="W21" s="1248"/>
      <c r="X21" s="1248"/>
      <c r="Y21" s="1248"/>
      <c r="Z21" s="1248"/>
      <c r="AA21" s="1248"/>
      <c r="AB21" s="1248"/>
      <c r="AC21" s="1248"/>
      <c r="AD21" s="1248"/>
      <c r="AE21" s="1248"/>
      <c r="AF21" s="1248"/>
      <c r="AG21" s="1248"/>
      <c r="AH21" s="1248"/>
      <c r="AI21" s="1248"/>
      <c r="AJ21" s="1248"/>
      <c r="AK21" s="1248"/>
      <c r="AL21" s="1248"/>
      <c r="AM21" s="1248"/>
      <c r="AN21" s="1248"/>
      <c r="AO21" s="1248"/>
      <c r="AP21" s="1248"/>
      <c r="AQ21" s="1248"/>
      <c r="AR21" s="1248"/>
      <c r="AS21" s="1248"/>
      <c r="AT21" s="1249"/>
      <c r="AU21" s="1248"/>
      <c r="AV21" s="1248"/>
      <c r="AW21" s="1248"/>
      <c r="AX21" s="1248"/>
      <c r="AY21" s="1248"/>
      <c r="AZ21" s="1248"/>
      <c r="BA21" s="1248"/>
      <c r="BB21" s="1248"/>
      <c r="BC21" s="1248"/>
      <c r="BD21" s="1248"/>
      <c r="BE21" s="1248"/>
      <c r="BF21" s="1249"/>
      <c r="BG21" s="1248"/>
      <c r="BH21" s="1248"/>
      <c r="BI21" s="1248"/>
      <c r="BJ21" s="1248"/>
      <c r="BK21" s="1248"/>
      <c r="BL21" s="1248"/>
      <c r="BM21" s="1248"/>
      <c r="BN21" s="1248"/>
      <c r="BO21" s="1248"/>
      <c r="BP21" s="1248"/>
      <c r="BQ21" s="1248"/>
      <c r="BR21" s="1249"/>
      <c r="BS21" s="1248"/>
      <c r="BT21" s="1248"/>
      <c r="BU21" s="1248"/>
      <c r="BV21" s="1248"/>
      <c r="BW21" s="1248"/>
      <c r="BX21" s="1248"/>
      <c r="BY21" s="1248"/>
      <c r="BZ21" s="1248"/>
      <c r="CA21" s="1248"/>
      <c r="CB21" s="1248"/>
      <c r="CC21" s="1248"/>
      <c r="CD21" s="1249"/>
      <c r="CE21" s="1248"/>
      <c r="CF21" s="1248"/>
      <c r="CG21" s="1248"/>
      <c r="CH21" s="1248"/>
      <c r="CI21" s="1248"/>
      <c r="CJ21" s="1248"/>
      <c r="CK21" s="1248"/>
      <c r="CL21" s="1248"/>
      <c r="CM21" s="1248"/>
      <c r="CN21" s="1248"/>
      <c r="CO21" s="1248"/>
      <c r="CP21" s="1249"/>
      <c r="CQ21" s="1248"/>
      <c r="CR21" s="1248"/>
      <c r="CS21" s="1248"/>
      <c r="CT21" s="1248"/>
      <c r="CU21" s="1248"/>
      <c r="CV21" s="1248"/>
      <c r="CW21" s="1248"/>
      <c r="CX21" s="1248"/>
      <c r="CY21" s="1248"/>
      <c r="CZ21" s="1248"/>
      <c r="DA21" s="1248"/>
      <c r="DB21" s="1249"/>
      <c r="DC21" s="1248"/>
      <c r="DD21" s="1250"/>
      <c r="DE21" s="1245"/>
    </row>
    <row r="22" spans="1:109" ht="17.25" customHeight="1" x14ac:dyDescent="0.15">
      <c r="B22" s="1251"/>
    </row>
    <row r="23" spans="1:109" x14ac:dyDescent="0.15">
      <c r="B23" s="1251"/>
    </row>
    <row r="24" spans="1:109" x14ac:dyDescent="0.15">
      <c r="B24" s="1251"/>
    </row>
    <row r="25" spans="1:109" x14ac:dyDescent="0.15">
      <c r="B25" s="1251"/>
    </row>
    <row r="26" spans="1:109" x14ac:dyDescent="0.15">
      <c r="B26" s="1251"/>
    </row>
    <row r="27" spans="1:109" x14ac:dyDescent="0.15">
      <c r="B27" s="1251"/>
    </row>
    <row r="28" spans="1:109" x14ac:dyDescent="0.15">
      <c r="B28" s="1251"/>
    </row>
    <row r="29" spans="1:109" x14ac:dyDescent="0.15">
      <c r="B29" s="1251"/>
    </row>
    <row r="30" spans="1:109" x14ac:dyDescent="0.15">
      <c r="B30" s="1251"/>
    </row>
    <row r="31" spans="1:109" x14ac:dyDescent="0.15">
      <c r="B31" s="1251"/>
    </row>
    <row r="32" spans="1:109" x14ac:dyDescent="0.15">
      <c r="B32" s="1251"/>
    </row>
    <row r="33" spans="2:109" x14ac:dyDescent="0.15">
      <c r="B33" s="1251"/>
    </row>
    <row r="34" spans="2:109" x14ac:dyDescent="0.15">
      <c r="B34" s="1251"/>
    </row>
    <row r="35" spans="2:109" x14ac:dyDescent="0.15">
      <c r="B35" s="1251"/>
    </row>
    <row r="36" spans="2:109" x14ac:dyDescent="0.15">
      <c r="B36" s="1251"/>
    </row>
    <row r="37" spans="2:109" x14ac:dyDescent="0.15">
      <c r="B37" s="1251"/>
    </row>
    <row r="38" spans="2:109" x14ac:dyDescent="0.15">
      <c r="B38" s="1251"/>
    </row>
    <row r="39" spans="2:109" x14ac:dyDescent="0.15">
      <c r="B39" s="1253"/>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4"/>
      <c r="BD39" s="1254"/>
      <c r="BE39" s="1254"/>
      <c r="BF39" s="1254"/>
      <c r="BG39" s="1254"/>
      <c r="BH39" s="1254"/>
      <c r="BI39" s="1254"/>
      <c r="BJ39" s="1254"/>
      <c r="BK39" s="1254"/>
      <c r="BL39" s="1254"/>
      <c r="BM39" s="1254"/>
      <c r="BN39" s="1254"/>
      <c r="BO39" s="1254"/>
      <c r="BP39" s="1254"/>
      <c r="BQ39" s="1254"/>
      <c r="BR39" s="1254"/>
      <c r="BS39" s="1254"/>
      <c r="BT39" s="1254"/>
      <c r="BU39" s="1254"/>
      <c r="BV39" s="1254"/>
      <c r="BW39" s="1254"/>
      <c r="BX39" s="1254"/>
      <c r="BY39" s="1254"/>
      <c r="BZ39" s="1254"/>
      <c r="CA39" s="1254"/>
      <c r="CB39" s="1254"/>
      <c r="CC39" s="1254"/>
      <c r="CD39" s="1254"/>
      <c r="CE39" s="1254"/>
      <c r="CF39" s="1254"/>
      <c r="CG39" s="1254"/>
      <c r="CH39" s="1254"/>
      <c r="CI39" s="1254"/>
      <c r="CJ39" s="1254"/>
      <c r="CK39" s="1254"/>
      <c r="CL39" s="1254"/>
      <c r="CM39" s="1254"/>
      <c r="CN39" s="1254"/>
      <c r="CO39" s="1254"/>
      <c r="CP39" s="1254"/>
      <c r="CQ39" s="1254"/>
      <c r="CR39" s="1254"/>
      <c r="CS39" s="1254"/>
      <c r="CT39" s="1254"/>
      <c r="CU39" s="1254"/>
      <c r="CV39" s="1254"/>
      <c r="CW39" s="1254"/>
      <c r="CX39" s="1254"/>
      <c r="CY39" s="1254"/>
      <c r="CZ39" s="1254"/>
      <c r="DA39" s="1254"/>
      <c r="DB39" s="1254"/>
      <c r="DC39" s="1254"/>
      <c r="DD39" s="1255"/>
    </row>
    <row r="40" spans="2:109" x14ac:dyDescent="0.15">
      <c r="B40" s="1256"/>
      <c r="DD40" s="1256"/>
      <c r="DE40" s="1245"/>
    </row>
    <row r="41" spans="2:109" ht="17.25" x14ac:dyDescent="0.15">
      <c r="B41" s="1257" t="s">
        <v>595</v>
      </c>
      <c r="C41" s="1248"/>
      <c r="D41" s="1248"/>
      <c r="E41" s="1248"/>
      <c r="F41" s="1248"/>
      <c r="G41" s="1248"/>
      <c r="H41" s="1248"/>
      <c r="I41" s="1248"/>
      <c r="J41" s="1248"/>
      <c r="K41" s="1248"/>
      <c r="L41" s="1248"/>
      <c r="M41" s="1248"/>
      <c r="N41" s="1248"/>
      <c r="O41" s="1248"/>
      <c r="P41" s="1248"/>
      <c r="Q41" s="1248"/>
      <c r="R41" s="1248"/>
      <c r="S41" s="1248"/>
      <c r="T41" s="1248"/>
      <c r="U41" s="1248"/>
      <c r="V41" s="1248"/>
      <c r="W41" s="1248"/>
      <c r="X41" s="1248"/>
      <c r="Y41" s="1248"/>
      <c r="Z41" s="1248"/>
      <c r="AA41" s="1248"/>
      <c r="AB41" s="1248"/>
      <c r="AC41" s="1248"/>
      <c r="AD41" s="1248"/>
      <c r="AE41" s="1248"/>
      <c r="AF41" s="1248"/>
      <c r="AG41" s="1248"/>
      <c r="AH41" s="1248"/>
      <c r="AI41" s="1248"/>
      <c r="AJ41" s="1248"/>
      <c r="AK41" s="1248"/>
      <c r="AL41" s="1248"/>
      <c r="AM41" s="1248"/>
      <c r="AN41" s="1248"/>
      <c r="AO41" s="1248"/>
      <c r="AP41" s="1248"/>
      <c r="AQ41" s="1248"/>
      <c r="AR41" s="1248"/>
      <c r="AS41" s="1248"/>
      <c r="AT41" s="1248"/>
      <c r="AU41" s="1248"/>
      <c r="AV41" s="1248"/>
      <c r="AW41" s="1248"/>
      <c r="AX41" s="1248"/>
      <c r="AY41" s="1248"/>
      <c r="AZ41" s="1248"/>
      <c r="BA41" s="1248"/>
      <c r="BB41" s="1248"/>
      <c r="BC41" s="1248"/>
      <c r="BD41" s="1248"/>
      <c r="BE41" s="1248"/>
      <c r="BF41" s="1248"/>
      <c r="BG41" s="1248"/>
      <c r="BH41" s="1248"/>
      <c r="BI41" s="1248"/>
      <c r="BJ41" s="1248"/>
      <c r="BK41" s="1248"/>
      <c r="BL41" s="1248"/>
      <c r="BM41" s="1248"/>
      <c r="BN41" s="1248"/>
      <c r="BO41" s="1248"/>
      <c r="BP41" s="1248"/>
      <c r="BQ41" s="1248"/>
      <c r="BR41" s="1248"/>
      <c r="BS41" s="1248"/>
      <c r="BT41" s="1248"/>
      <c r="BU41" s="1248"/>
      <c r="BV41" s="1248"/>
      <c r="BW41" s="1248"/>
      <c r="BX41" s="1248"/>
      <c r="BY41" s="1248"/>
      <c r="BZ41" s="1248"/>
      <c r="CA41" s="1248"/>
      <c r="CB41" s="1248"/>
      <c r="CC41" s="1248"/>
      <c r="CD41" s="1248"/>
      <c r="CE41" s="1248"/>
      <c r="CF41" s="1248"/>
      <c r="CG41" s="1248"/>
      <c r="CH41" s="1248"/>
      <c r="CI41" s="1248"/>
      <c r="CJ41" s="1248"/>
      <c r="CK41" s="1248"/>
      <c r="CL41" s="1248"/>
      <c r="CM41" s="1248"/>
      <c r="CN41" s="1248"/>
      <c r="CO41" s="1248"/>
      <c r="CP41" s="1248"/>
      <c r="CQ41" s="1248"/>
      <c r="CR41" s="1248"/>
      <c r="CS41" s="1248"/>
      <c r="CT41" s="1248"/>
      <c r="CU41" s="1248"/>
      <c r="CV41" s="1248"/>
      <c r="CW41" s="1248"/>
      <c r="CX41" s="1248"/>
      <c r="CY41" s="1248"/>
      <c r="CZ41" s="1248"/>
      <c r="DA41" s="1248"/>
      <c r="DB41" s="1248"/>
      <c r="DC41" s="1248"/>
      <c r="DD41" s="1250"/>
    </row>
    <row r="42" spans="2:109" x14ac:dyDescent="0.15">
      <c r="B42" s="1251"/>
      <c r="G42" s="1258"/>
      <c r="I42" s="1259"/>
      <c r="J42" s="1259"/>
      <c r="K42" s="1259"/>
      <c r="AM42" s="1258"/>
      <c r="AN42" s="1258" t="s">
        <v>596</v>
      </c>
      <c r="AP42" s="1259"/>
      <c r="AQ42" s="1259"/>
      <c r="AR42" s="1259"/>
      <c r="AY42" s="1258"/>
      <c r="BA42" s="1259"/>
      <c r="BB42" s="1259"/>
      <c r="BC42" s="1259"/>
      <c r="BK42" s="1258"/>
      <c r="BM42" s="1259"/>
      <c r="BN42" s="1259"/>
      <c r="BO42" s="1259"/>
      <c r="BW42" s="1258"/>
      <c r="BY42" s="1259"/>
      <c r="BZ42" s="1259"/>
      <c r="CA42" s="1259"/>
      <c r="CI42" s="1258"/>
      <c r="CK42" s="1259"/>
      <c r="CL42" s="1259"/>
      <c r="CM42" s="1259"/>
      <c r="CU42" s="1258"/>
      <c r="CW42" s="1259"/>
      <c r="CX42" s="1259"/>
      <c r="CY42" s="1259"/>
    </row>
    <row r="43" spans="2:109" ht="13.5" customHeight="1" x14ac:dyDescent="0.15">
      <c r="B43" s="1251"/>
      <c r="AN43" s="1260" t="s">
        <v>597</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x14ac:dyDescent="0.15">
      <c r="B44" s="1251"/>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x14ac:dyDescent="0.15">
      <c r="B45" s="1251"/>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x14ac:dyDescent="0.15">
      <c r="B46" s="1251"/>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x14ac:dyDescent="0.15">
      <c r="B47" s="1251"/>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x14ac:dyDescent="0.15">
      <c r="B48" s="1251"/>
      <c r="H48" s="1269"/>
      <c r="I48" s="1269"/>
      <c r="J48" s="1269"/>
      <c r="AN48" s="1269"/>
      <c r="AO48" s="1269"/>
      <c r="AP48" s="1269"/>
      <c r="AZ48" s="1269"/>
      <c r="BA48" s="1269"/>
      <c r="BB48" s="1269"/>
      <c r="BL48" s="1269"/>
      <c r="BM48" s="1269"/>
      <c r="BN48" s="1269"/>
      <c r="BX48" s="1269"/>
      <c r="BY48" s="1269"/>
      <c r="BZ48" s="1269"/>
      <c r="CJ48" s="1269"/>
      <c r="CK48" s="1269"/>
      <c r="CL48" s="1269"/>
      <c r="CV48" s="1269"/>
      <c r="CW48" s="1269"/>
      <c r="CX48" s="1269"/>
    </row>
    <row r="49" spans="1:109" x14ac:dyDescent="0.15">
      <c r="B49" s="1251"/>
      <c r="AN49" s="1245" t="s">
        <v>598</v>
      </c>
    </row>
    <row r="50" spans="1:109" x14ac:dyDescent="0.15">
      <c r="B50" s="1251"/>
      <c r="G50" s="1270"/>
      <c r="H50" s="1270"/>
      <c r="I50" s="1270"/>
      <c r="J50" s="1270"/>
      <c r="K50" s="1271"/>
      <c r="L50" s="1271"/>
      <c r="M50" s="1272"/>
      <c r="N50" s="1272"/>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452</v>
      </c>
      <c r="BQ50" s="1276"/>
      <c r="BR50" s="1276"/>
      <c r="BS50" s="1276"/>
      <c r="BT50" s="1276"/>
      <c r="BU50" s="1276"/>
      <c r="BV50" s="1276"/>
      <c r="BW50" s="1276"/>
      <c r="BX50" s="1276" t="s">
        <v>453</v>
      </c>
      <c r="BY50" s="1276"/>
      <c r="BZ50" s="1276"/>
      <c r="CA50" s="1276"/>
      <c r="CB50" s="1276"/>
      <c r="CC50" s="1276"/>
      <c r="CD50" s="1276"/>
      <c r="CE50" s="1276"/>
      <c r="CF50" s="1276" t="s">
        <v>454</v>
      </c>
      <c r="CG50" s="1276"/>
      <c r="CH50" s="1276"/>
      <c r="CI50" s="1276"/>
      <c r="CJ50" s="1276"/>
      <c r="CK50" s="1276"/>
      <c r="CL50" s="1276"/>
      <c r="CM50" s="1276"/>
      <c r="CN50" s="1276" t="s">
        <v>455</v>
      </c>
      <c r="CO50" s="1276"/>
      <c r="CP50" s="1276"/>
      <c r="CQ50" s="1276"/>
      <c r="CR50" s="1276"/>
      <c r="CS50" s="1276"/>
      <c r="CT50" s="1276"/>
      <c r="CU50" s="1276"/>
      <c r="CV50" s="1276" t="s">
        <v>456</v>
      </c>
      <c r="CW50" s="1276"/>
      <c r="CX50" s="1276"/>
      <c r="CY50" s="1276"/>
      <c r="CZ50" s="1276"/>
      <c r="DA50" s="1276"/>
      <c r="DB50" s="1276"/>
      <c r="DC50" s="1276"/>
    </row>
    <row r="51" spans="1:109" ht="13.5" customHeight="1" x14ac:dyDescent="0.15">
      <c r="B51" s="1251"/>
      <c r="G51" s="1277"/>
      <c r="H51" s="1277"/>
      <c r="I51" s="1278"/>
      <c r="J51" s="1278"/>
      <c r="K51" s="1279"/>
      <c r="L51" s="1279"/>
      <c r="M51" s="1279"/>
      <c r="N51" s="1279"/>
      <c r="AM51" s="1269"/>
      <c r="AN51" s="1280" t="s">
        <v>599</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81">
        <v>69.5</v>
      </c>
      <c r="BQ51" s="1281"/>
      <c r="BR51" s="1281"/>
      <c r="BS51" s="1281"/>
      <c r="BT51" s="1281"/>
      <c r="BU51" s="1281"/>
      <c r="BV51" s="1281"/>
      <c r="BW51" s="1281"/>
      <c r="BX51" s="1281">
        <v>68.900000000000006</v>
      </c>
      <c r="BY51" s="1281"/>
      <c r="BZ51" s="1281"/>
      <c r="CA51" s="1281"/>
      <c r="CB51" s="1281"/>
      <c r="CC51" s="1281"/>
      <c r="CD51" s="1281"/>
      <c r="CE51" s="1281"/>
      <c r="CF51" s="1281">
        <v>68.900000000000006</v>
      </c>
      <c r="CG51" s="1281"/>
      <c r="CH51" s="1281"/>
      <c r="CI51" s="1281"/>
      <c r="CJ51" s="1281"/>
      <c r="CK51" s="1281"/>
      <c r="CL51" s="1281"/>
      <c r="CM51" s="1281"/>
      <c r="CN51" s="1281">
        <v>69.7</v>
      </c>
      <c r="CO51" s="1281"/>
      <c r="CP51" s="1281"/>
      <c r="CQ51" s="1281"/>
      <c r="CR51" s="1281"/>
      <c r="CS51" s="1281"/>
      <c r="CT51" s="1281"/>
      <c r="CU51" s="1281"/>
      <c r="CV51" s="1281">
        <v>62.2</v>
      </c>
      <c r="CW51" s="1281"/>
      <c r="CX51" s="1281"/>
      <c r="CY51" s="1281"/>
      <c r="CZ51" s="1281"/>
      <c r="DA51" s="1281"/>
      <c r="DB51" s="1281"/>
      <c r="DC51" s="1281"/>
    </row>
    <row r="52" spans="1:109" x14ac:dyDescent="0.15">
      <c r="B52" s="1251"/>
      <c r="G52" s="1277"/>
      <c r="H52" s="1277"/>
      <c r="I52" s="1278"/>
      <c r="J52" s="1278"/>
      <c r="K52" s="1279"/>
      <c r="L52" s="1279"/>
      <c r="M52" s="1279"/>
      <c r="N52" s="1279"/>
      <c r="AM52" s="1269"/>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1259"/>
      <c r="B53" s="1251"/>
      <c r="G53" s="1277"/>
      <c r="H53" s="1277"/>
      <c r="I53" s="1270"/>
      <c r="J53" s="1270"/>
      <c r="K53" s="1279"/>
      <c r="L53" s="1279"/>
      <c r="M53" s="1279"/>
      <c r="N53" s="1279"/>
      <c r="AM53" s="1269"/>
      <c r="AN53" s="1280"/>
      <c r="AO53" s="1280"/>
      <c r="AP53" s="1280"/>
      <c r="AQ53" s="1280"/>
      <c r="AR53" s="1280"/>
      <c r="AS53" s="1280"/>
      <c r="AT53" s="1280"/>
      <c r="AU53" s="1280"/>
      <c r="AV53" s="1280"/>
      <c r="AW53" s="1280"/>
      <c r="AX53" s="1280"/>
      <c r="AY53" s="1280"/>
      <c r="AZ53" s="1280"/>
      <c r="BA53" s="1280"/>
      <c r="BB53" s="1280" t="s">
        <v>601</v>
      </c>
      <c r="BC53" s="1280"/>
      <c r="BD53" s="1280"/>
      <c r="BE53" s="1280"/>
      <c r="BF53" s="1280"/>
      <c r="BG53" s="1280"/>
      <c r="BH53" s="1280"/>
      <c r="BI53" s="1280"/>
      <c r="BJ53" s="1280"/>
      <c r="BK53" s="1280"/>
      <c r="BL53" s="1280"/>
      <c r="BM53" s="1280"/>
      <c r="BN53" s="1280"/>
      <c r="BO53" s="1280"/>
      <c r="BP53" s="1281">
        <v>69.599999999999994</v>
      </c>
      <c r="BQ53" s="1281"/>
      <c r="BR53" s="1281"/>
      <c r="BS53" s="1281"/>
      <c r="BT53" s="1281"/>
      <c r="BU53" s="1281"/>
      <c r="BV53" s="1281"/>
      <c r="BW53" s="1281"/>
      <c r="BX53" s="1281">
        <v>70.599999999999994</v>
      </c>
      <c r="BY53" s="1281"/>
      <c r="BZ53" s="1281"/>
      <c r="CA53" s="1281"/>
      <c r="CB53" s="1281"/>
      <c r="CC53" s="1281"/>
      <c r="CD53" s="1281"/>
      <c r="CE53" s="1281"/>
      <c r="CF53" s="1281">
        <v>71.8</v>
      </c>
      <c r="CG53" s="1281"/>
      <c r="CH53" s="1281"/>
      <c r="CI53" s="1281"/>
      <c r="CJ53" s="1281"/>
      <c r="CK53" s="1281"/>
      <c r="CL53" s="1281"/>
      <c r="CM53" s="1281"/>
      <c r="CN53" s="1281">
        <v>72.8</v>
      </c>
      <c r="CO53" s="1281"/>
      <c r="CP53" s="1281"/>
      <c r="CQ53" s="1281"/>
      <c r="CR53" s="1281"/>
      <c r="CS53" s="1281"/>
      <c r="CT53" s="1281"/>
      <c r="CU53" s="1281"/>
      <c r="CV53" s="1281">
        <v>73.400000000000006</v>
      </c>
      <c r="CW53" s="1281"/>
      <c r="CX53" s="1281"/>
      <c r="CY53" s="1281"/>
      <c r="CZ53" s="1281"/>
      <c r="DA53" s="1281"/>
      <c r="DB53" s="1281"/>
      <c r="DC53" s="1281"/>
    </row>
    <row r="54" spans="1:109" x14ac:dyDescent="0.15">
      <c r="A54" s="1259"/>
      <c r="B54" s="1251"/>
      <c r="G54" s="1277"/>
      <c r="H54" s="1277"/>
      <c r="I54" s="1270"/>
      <c r="J54" s="1270"/>
      <c r="K54" s="1279"/>
      <c r="L54" s="1279"/>
      <c r="M54" s="1279"/>
      <c r="N54" s="1279"/>
      <c r="AM54" s="1269"/>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1259"/>
      <c r="B55" s="1251"/>
      <c r="G55" s="1270"/>
      <c r="H55" s="1270"/>
      <c r="I55" s="1270"/>
      <c r="J55" s="1270"/>
      <c r="K55" s="1279"/>
      <c r="L55" s="1279"/>
      <c r="M55" s="1279"/>
      <c r="N55" s="1279"/>
      <c r="AN55" s="1276" t="s">
        <v>602</v>
      </c>
      <c r="AO55" s="1276"/>
      <c r="AP55" s="1276"/>
      <c r="AQ55" s="1276"/>
      <c r="AR55" s="1276"/>
      <c r="AS55" s="1276"/>
      <c r="AT55" s="1276"/>
      <c r="AU55" s="1276"/>
      <c r="AV55" s="1276"/>
      <c r="AW55" s="1276"/>
      <c r="AX55" s="1276"/>
      <c r="AY55" s="1276"/>
      <c r="AZ55" s="1276"/>
      <c r="BA55" s="1276"/>
      <c r="BB55" s="1280" t="s">
        <v>600</v>
      </c>
      <c r="BC55" s="1280"/>
      <c r="BD55" s="1280"/>
      <c r="BE55" s="1280"/>
      <c r="BF55" s="1280"/>
      <c r="BG55" s="1280"/>
      <c r="BH55" s="1280"/>
      <c r="BI55" s="1280"/>
      <c r="BJ55" s="1280"/>
      <c r="BK55" s="1280"/>
      <c r="BL55" s="1280"/>
      <c r="BM55" s="1280"/>
      <c r="BN55" s="1280"/>
      <c r="BO55" s="1280"/>
      <c r="BP55" s="1281">
        <v>37.6</v>
      </c>
      <c r="BQ55" s="1281"/>
      <c r="BR55" s="1281"/>
      <c r="BS55" s="1281"/>
      <c r="BT55" s="1281"/>
      <c r="BU55" s="1281"/>
      <c r="BV55" s="1281"/>
      <c r="BW55" s="1281"/>
      <c r="BX55" s="1281">
        <v>34</v>
      </c>
      <c r="BY55" s="1281"/>
      <c r="BZ55" s="1281"/>
      <c r="CA55" s="1281"/>
      <c r="CB55" s="1281"/>
      <c r="CC55" s="1281"/>
      <c r="CD55" s="1281"/>
      <c r="CE55" s="1281"/>
      <c r="CF55" s="1281">
        <v>33.9</v>
      </c>
      <c r="CG55" s="1281"/>
      <c r="CH55" s="1281"/>
      <c r="CI55" s="1281"/>
      <c r="CJ55" s="1281"/>
      <c r="CK55" s="1281"/>
      <c r="CL55" s="1281"/>
      <c r="CM55" s="1281"/>
      <c r="CN55" s="1281">
        <v>31.5</v>
      </c>
      <c r="CO55" s="1281"/>
      <c r="CP55" s="1281"/>
      <c r="CQ55" s="1281"/>
      <c r="CR55" s="1281"/>
      <c r="CS55" s="1281"/>
      <c r="CT55" s="1281"/>
      <c r="CU55" s="1281"/>
      <c r="CV55" s="1281">
        <v>23.4</v>
      </c>
      <c r="CW55" s="1281"/>
      <c r="CX55" s="1281"/>
      <c r="CY55" s="1281"/>
      <c r="CZ55" s="1281"/>
      <c r="DA55" s="1281"/>
      <c r="DB55" s="1281"/>
      <c r="DC55" s="1281"/>
    </row>
    <row r="56" spans="1:109" x14ac:dyDescent="0.15">
      <c r="A56" s="1259"/>
      <c r="B56" s="1251"/>
      <c r="G56" s="1270"/>
      <c r="H56" s="1270"/>
      <c r="I56" s="1270"/>
      <c r="J56" s="1270"/>
      <c r="K56" s="1279"/>
      <c r="L56" s="1279"/>
      <c r="M56" s="1279"/>
      <c r="N56" s="1279"/>
      <c r="AN56" s="1276"/>
      <c r="AO56" s="1276"/>
      <c r="AP56" s="1276"/>
      <c r="AQ56" s="1276"/>
      <c r="AR56" s="1276"/>
      <c r="AS56" s="1276"/>
      <c r="AT56" s="1276"/>
      <c r="AU56" s="1276"/>
      <c r="AV56" s="1276"/>
      <c r="AW56" s="1276"/>
      <c r="AX56" s="1276"/>
      <c r="AY56" s="1276"/>
      <c r="AZ56" s="1276"/>
      <c r="BA56" s="1276"/>
      <c r="BB56" s="1280"/>
      <c r="BC56" s="1280"/>
      <c r="BD56" s="1280"/>
      <c r="BE56" s="1280"/>
      <c r="BF56" s="1280"/>
      <c r="BG56" s="1280"/>
      <c r="BH56" s="1280"/>
      <c r="BI56" s="1280"/>
      <c r="BJ56" s="1280"/>
      <c r="BK56" s="1280"/>
      <c r="BL56" s="1280"/>
      <c r="BM56" s="1280"/>
      <c r="BN56" s="1280"/>
      <c r="BO56" s="1280"/>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259" customFormat="1" x14ac:dyDescent="0.15">
      <c r="B57" s="1282"/>
      <c r="G57" s="1270"/>
      <c r="H57" s="1270"/>
      <c r="I57" s="1283"/>
      <c r="J57" s="1283"/>
      <c r="K57" s="1279"/>
      <c r="L57" s="1279"/>
      <c r="M57" s="1279"/>
      <c r="N57" s="1279"/>
      <c r="AM57" s="1245"/>
      <c r="AN57" s="1276"/>
      <c r="AO57" s="1276"/>
      <c r="AP57" s="1276"/>
      <c r="AQ57" s="1276"/>
      <c r="AR57" s="1276"/>
      <c r="AS57" s="1276"/>
      <c r="AT57" s="1276"/>
      <c r="AU57" s="1276"/>
      <c r="AV57" s="1276"/>
      <c r="AW57" s="1276"/>
      <c r="AX57" s="1276"/>
      <c r="AY57" s="1276"/>
      <c r="AZ57" s="1276"/>
      <c r="BA57" s="1276"/>
      <c r="BB57" s="1280" t="s">
        <v>601</v>
      </c>
      <c r="BC57" s="1280"/>
      <c r="BD57" s="1280"/>
      <c r="BE57" s="1280"/>
      <c r="BF57" s="1280"/>
      <c r="BG57" s="1280"/>
      <c r="BH57" s="1280"/>
      <c r="BI57" s="1280"/>
      <c r="BJ57" s="1280"/>
      <c r="BK57" s="1280"/>
      <c r="BL57" s="1280"/>
      <c r="BM57" s="1280"/>
      <c r="BN57" s="1280"/>
      <c r="BO57" s="1280"/>
      <c r="BP57" s="1281">
        <v>60</v>
      </c>
      <c r="BQ57" s="1281"/>
      <c r="BR57" s="1281"/>
      <c r="BS57" s="1281"/>
      <c r="BT57" s="1281"/>
      <c r="BU57" s="1281"/>
      <c r="BV57" s="1281"/>
      <c r="BW57" s="1281"/>
      <c r="BX57" s="1281">
        <v>61.1</v>
      </c>
      <c r="BY57" s="1281"/>
      <c r="BZ57" s="1281"/>
      <c r="CA57" s="1281"/>
      <c r="CB57" s="1281"/>
      <c r="CC57" s="1281"/>
      <c r="CD57" s="1281"/>
      <c r="CE57" s="1281"/>
      <c r="CF57" s="1281">
        <v>61.9</v>
      </c>
      <c r="CG57" s="1281"/>
      <c r="CH57" s="1281"/>
      <c r="CI57" s="1281"/>
      <c r="CJ57" s="1281"/>
      <c r="CK57" s="1281"/>
      <c r="CL57" s="1281"/>
      <c r="CM57" s="1281"/>
      <c r="CN57" s="1281">
        <v>62.7</v>
      </c>
      <c r="CO57" s="1281"/>
      <c r="CP57" s="1281"/>
      <c r="CQ57" s="1281"/>
      <c r="CR57" s="1281"/>
      <c r="CS57" s="1281"/>
      <c r="CT57" s="1281"/>
      <c r="CU57" s="1281"/>
      <c r="CV57" s="1281">
        <v>63.9</v>
      </c>
      <c r="CW57" s="1281"/>
      <c r="CX57" s="1281"/>
      <c r="CY57" s="1281"/>
      <c r="CZ57" s="1281"/>
      <c r="DA57" s="1281"/>
      <c r="DB57" s="1281"/>
      <c r="DC57" s="1281"/>
      <c r="DD57" s="1284"/>
      <c r="DE57" s="1282"/>
    </row>
    <row r="58" spans="1:109" s="1259" customFormat="1" x14ac:dyDescent="0.15">
      <c r="A58" s="1245"/>
      <c r="B58" s="1282"/>
      <c r="G58" s="1270"/>
      <c r="H58" s="1270"/>
      <c r="I58" s="1283"/>
      <c r="J58" s="1283"/>
      <c r="K58" s="1279"/>
      <c r="L58" s="1279"/>
      <c r="M58" s="1279"/>
      <c r="N58" s="1279"/>
      <c r="AM58" s="1245"/>
      <c r="AN58" s="1276"/>
      <c r="AO58" s="1276"/>
      <c r="AP58" s="1276"/>
      <c r="AQ58" s="1276"/>
      <c r="AR58" s="1276"/>
      <c r="AS58" s="1276"/>
      <c r="AT58" s="1276"/>
      <c r="AU58" s="1276"/>
      <c r="AV58" s="1276"/>
      <c r="AW58" s="1276"/>
      <c r="AX58" s="1276"/>
      <c r="AY58" s="1276"/>
      <c r="AZ58" s="1276"/>
      <c r="BA58" s="1276"/>
      <c r="BB58" s="1280"/>
      <c r="BC58" s="1280"/>
      <c r="BD58" s="1280"/>
      <c r="BE58" s="1280"/>
      <c r="BF58" s="1280"/>
      <c r="BG58" s="1280"/>
      <c r="BH58" s="1280"/>
      <c r="BI58" s="1280"/>
      <c r="BJ58" s="1280"/>
      <c r="BK58" s="1280"/>
      <c r="BL58" s="1280"/>
      <c r="BM58" s="1280"/>
      <c r="BN58" s="1280"/>
      <c r="BO58" s="1280"/>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284"/>
      <c r="DE58" s="1282"/>
    </row>
    <row r="59" spans="1:109" s="1259" customFormat="1" x14ac:dyDescent="0.15">
      <c r="A59" s="1245"/>
      <c r="B59" s="1282"/>
      <c r="K59" s="1285"/>
      <c r="L59" s="1285"/>
      <c r="M59" s="1285"/>
      <c r="N59" s="1285"/>
      <c r="AQ59" s="1285"/>
      <c r="AR59" s="1285"/>
      <c r="AS59" s="1285"/>
      <c r="AT59" s="1285"/>
      <c r="BC59" s="1285"/>
      <c r="BD59" s="1285"/>
      <c r="BE59" s="1285"/>
      <c r="BF59" s="1285"/>
      <c r="BO59" s="1285"/>
      <c r="BP59" s="1285"/>
      <c r="BQ59" s="1285"/>
      <c r="BR59" s="1285"/>
      <c r="CA59" s="1285"/>
      <c r="CB59" s="1285"/>
      <c r="CC59" s="1285"/>
      <c r="CD59" s="1285"/>
      <c r="CM59" s="1285"/>
      <c r="CN59" s="1285"/>
      <c r="CO59" s="1285"/>
      <c r="CP59" s="1285"/>
      <c r="CY59" s="1285"/>
      <c r="CZ59" s="1285"/>
      <c r="DA59" s="1285"/>
      <c r="DB59" s="1285"/>
      <c r="DC59" s="1285"/>
      <c r="DD59" s="1284"/>
      <c r="DE59" s="1282"/>
    </row>
    <row r="60" spans="1:109" s="1259" customFormat="1" x14ac:dyDescent="0.15">
      <c r="A60" s="1245"/>
      <c r="B60" s="1282"/>
      <c r="K60" s="1285"/>
      <c r="L60" s="1285"/>
      <c r="M60" s="1285"/>
      <c r="N60" s="1285"/>
      <c r="AQ60" s="1285"/>
      <c r="AR60" s="1285"/>
      <c r="AS60" s="1285"/>
      <c r="AT60" s="1285"/>
      <c r="BC60" s="1285"/>
      <c r="BD60" s="1285"/>
      <c r="BE60" s="1285"/>
      <c r="BF60" s="1285"/>
      <c r="BO60" s="1285"/>
      <c r="BP60" s="1285"/>
      <c r="BQ60" s="1285"/>
      <c r="BR60" s="1285"/>
      <c r="CA60" s="1285"/>
      <c r="CB60" s="1285"/>
      <c r="CC60" s="1285"/>
      <c r="CD60" s="1285"/>
      <c r="CM60" s="1285"/>
      <c r="CN60" s="1285"/>
      <c r="CO60" s="1285"/>
      <c r="CP60" s="1285"/>
      <c r="CY60" s="1285"/>
      <c r="CZ60" s="1285"/>
      <c r="DA60" s="1285"/>
      <c r="DB60" s="1285"/>
      <c r="DC60" s="1285"/>
      <c r="DD60" s="1284"/>
      <c r="DE60" s="1282"/>
    </row>
    <row r="61" spans="1:109" s="1259" customFormat="1" x14ac:dyDescent="0.15">
      <c r="A61" s="1245"/>
      <c r="B61" s="1286"/>
      <c r="C61" s="1287"/>
      <c r="D61" s="1287"/>
      <c r="E61" s="1287"/>
      <c r="F61" s="1287"/>
      <c r="G61" s="1287"/>
      <c r="H61" s="1287"/>
      <c r="I61" s="1287"/>
      <c r="J61" s="1287"/>
      <c r="K61" s="1287"/>
      <c r="L61" s="1287"/>
      <c r="M61" s="1288"/>
      <c r="N61" s="1288"/>
      <c r="O61" s="1287"/>
      <c r="P61" s="1287"/>
      <c r="Q61" s="1287"/>
      <c r="R61" s="1287"/>
      <c r="S61" s="1287"/>
      <c r="T61" s="1287"/>
      <c r="U61" s="1287"/>
      <c r="V61" s="1287"/>
      <c r="W61" s="1287"/>
      <c r="X61" s="1287"/>
      <c r="Y61" s="1287"/>
      <c r="Z61" s="1287"/>
      <c r="AA61" s="1287"/>
      <c r="AB61" s="1287"/>
      <c r="AC61" s="1287"/>
      <c r="AD61" s="1287"/>
      <c r="AE61" s="1287"/>
      <c r="AF61" s="1287"/>
      <c r="AG61" s="1287"/>
      <c r="AH61" s="1287"/>
      <c r="AI61" s="1287"/>
      <c r="AJ61" s="1287"/>
      <c r="AK61" s="1287"/>
      <c r="AL61" s="1287"/>
      <c r="AM61" s="1287"/>
      <c r="AN61" s="1287"/>
      <c r="AO61" s="1287"/>
      <c r="AP61" s="1287"/>
      <c r="AQ61" s="1287"/>
      <c r="AR61" s="1287"/>
      <c r="AS61" s="1288"/>
      <c r="AT61" s="1288"/>
      <c r="AU61" s="1287"/>
      <c r="AV61" s="1287"/>
      <c r="AW61" s="1287"/>
      <c r="AX61" s="1287"/>
      <c r="AY61" s="1287"/>
      <c r="AZ61" s="1287"/>
      <c r="BA61" s="1287"/>
      <c r="BB61" s="1287"/>
      <c r="BC61" s="1287"/>
      <c r="BD61" s="1287"/>
      <c r="BE61" s="1288"/>
      <c r="BF61" s="1288"/>
      <c r="BG61" s="1287"/>
      <c r="BH61" s="1287"/>
      <c r="BI61" s="1287"/>
      <c r="BJ61" s="1287"/>
      <c r="BK61" s="1287"/>
      <c r="BL61" s="1287"/>
      <c r="BM61" s="1287"/>
      <c r="BN61" s="1287"/>
      <c r="BO61" s="1287"/>
      <c r="BP61" s="1287"/>
      <c r="BQ61" s="1288"/>
      <c r="BR61" s="1288"/>
      <c r="BS61" s="1287"/>
      <c r="BT61" s="1287"/>
      <c r="BU61" s="1287"/>
      <c r="BV61" s="1287"/>
      <c r="BW61" s="1287"/>
      <c r="BX61" s="1287"/>
      <c r="BY61" s="1287"/>
      <c r="BZ61" s="1287"/>
      <c r="CA61" s="1287"/>
      <c r="CB61" s="1287"/>
      <c r="CC61" s="1288"/>
      <c r="CD61" s="1288"/>
      <c r="CE61" s="1287"/>
      <c r="CF61" s="1287"/>
      <c r="CG61" s="1287"/>
      <c r="CH61" s="1287"/>
      <c r="CI61" s="1287"/>
      <c r="CJ61" s="1287"/>
      <c r="CK61" s="1287"/>
      <c r="CL61" s="1287"/>
      <c r="CM61" s="1287"/>
      <c r="CN61" s="1287"/>
      <c r="CO61" s="1288"/>
      <c r="CP61" s="1288"/>
      <c r="CQ61" s="1287"/>
      <c r="CR61" s="1287"/>
      <c r="CS61" s="1287"/>
      <c r="CT61" s="1287"/>
      <c r="CU61" s="1287"/>
      <c r="CV61" s="1287"/>
      <c r="CW61" s="1287"/>
      <c r="CX61" s="1287"/>
      <c r="CY61" s="1287"/>
      <c r="CZ61" s="1287"/>
      <c r="DA61" s="1288"/>
      <c r="DB61" s="1288"/>
      <c r="DC61" s="1288"/>
      <c r="DD61" s="1289"/>
      <c r="DE61" s="1282"/>
    </row>
    <row r="62" spans="1:109" x14ac:dyDescent="0.15">
      <c r="B62" s="1256"/>
      <c r="C62" s="1256"/>
      <c r="D62" s="1256"/>
      <c r="E62" s="1256"/>
      <c r="F62" s="1256"/>
      <c r="G62" s="1256"/>
      <c r="H62" s="1256"/>
      <c r="I62" s="1256"/>
      <c r="J62" s="1256"/>
      <c r="K62" s="1256"/>
      <c r="L62" s="1256"/>
      <c r="M62" s="1256"/>
      <c r="N62" s="1256"/>
      <c r="O62" s="1256"/>
      <c r="P62" s="1256"/>
      <c r="Q62" s="1256"/>
      <c r="R62" s="1256"/>
      <c r="S62" s="1256"/>
      <c r="T62" s="1256"/>
      <c r="U62" s="1256"/>
      <c r="V62" s="1256"/>
      <c r="W62" s="1256"/>
      <c r="X62" s="1256"/>
      <c r="Y62" s="1256"/>
      <c r="Z62" s="1256"/>
      <c r="AA62" s="1256"/>
      <c r="AB62" s="1256"/>
      <c r="AC62" s="1256"/>
      <c r="AD62" s="1256"/>
      <c r="AE62" s="1256"/>
      <c r="AF62" s="1256"/>
      <c r="AG62" s="1256"/>
      <c r="AH62" s="1256"/>
      <c r="AI62" s="1256"/>
      <c r="AJ62" s="1256"/>
      <c r="AK62" s="1256"/>
      <c r="AL62" s="1256"/>
      <c r="AM62" s="1256"/>
      <c r="AN62" s="1256"/>
      <c r="AO62" s="1256"/>
      <c r="AP62" s="1256"/>
      <c r="AQ62" s="1256"/>
      <c r="AR62" s="1256"/>
      <c r="AS62" s="1256"/>
      <c r="AT62" s="1256"/>
      <c r="AU62" s="1256"/>
      <c r="AV62" s="1256"/>
      <c r="AW62" s="1256"/>
      <c r="AX62" s="1256"/>
      <c r="AY62" s="1256"/>
      <c r="AZ62" s="1256"/>
      <c r="BA62" s="1256"/>
      <c r="BB62" s="1256"/>
      <c r="BC62" s="1256"/>
      <c r="BD62" s="1256"/>
      <c r="BE62" s="1256"/>
      <c r="BF62" s="1256"/>
      <c r="BG62" s="1256"/>
      <c r="BH62" s="1256"/>
      <c r="BI62" s="1256"/>
      <c r="BJ62" s="1256"/>
      <c r="BK62" s="1256"/>
      <c r="BL62" s="1256"/>
      <c r="BM62" s="1256"/>
      <c r="BN62" s="1256"/>
      <c r="BO62" s="1256"/>
      <c r="BP62" s="1256"/>
      <c r="BQ62" s="1256"/>
      <c r="BR62" s="1256"/>
      <c r="BS62" s="1256"/>
      <c r="BT62" s="1256"/>
      <c r="BU62" s="1256"/>
      <c r="BV62" s="1256"/>
      <c r="BW62" s="1256"/>
      <c r="BX62" s="1256"/>
      <c r="BY62" s="1256"/>
      <c r="BZ62" s="1256"/>
      <c r="CA62" s="1256"/>
      <c r="CB62" s="1256"/>
      <c r="CC62" s="1256"/>
      <c r="CD62" s="1256"/>
      <c r="CE62" s="1256"/>
      <c r="CF62" s="1256"/>
      <c r="CG62" s="1256"/>
      <c r="CH62" s="1256"/>
      <c r="CI62" s="1256"/>
      <c r="CJ62" s="1256"/>
      <c r="CK62" s="1256"/>
      <c r="CL62" s="1256"/>
      <c r="CM62" s="1256"/>
      <c r="CN62" s="1256"/>
      <c r="CO62" s="1256"/>
      <c r="CP62" s="1256"/>
      <c r="CQ62" s="1256"/>
      <c r="CR62" s="1256"/>
      <c r="CS62" s="1256"/>
      <c r="CT62" s="1256"/>
      <c r="CU62" s="1256"/>
      <c r="CV62" s="1256"/>
      <c r="CW62" s="1256"/>
      <c r="CX62" s="1256"/>
      <c r="CY62" s="1256"/>
      <c r="CZ62" s="1256"/>
      <c r="DA62" s="1256"/>
      <c r="DB62" s="1256"/>
      <c r="DC62" s="1256"/>
      <c r="DD62" s="1256"/>
      <c r="DE62" s="1245"/>
    </row>
    <row r="63" spans="1:109" ht="17.25" x14ac:dyDescent="0.15">
      <c r="B63" s="1290" t="s">
        <v>603</v>
      </c>
    </row>
    <row r="64" spans="1:109" x14ac:dyDescent="0.15">
      <c r="B64" s="1251"/>
      <c r="G64" s="1258"/>
      <c r="I64" s="1291"/>
      <c r="J64" s="1291"/>
      <c r="K64" s="1291"/>
      <c r="L64" s="1291"/>
      <c r="M64" s="1291"/>
      <c r="N64" s="1292"/>
      <c r="AM64" s="1258"/>
      <c r="AN64" s="1258" t="s">
        <v>596</v>
      </c>
      <c r="AP64" s="1259"/>
      <c r="AQ64" s="1259"/>
      <c r="AR64" s="1259"/>
      <c r="AY64" s="1258"/>
      <c r="BA64" s="1259"/>
      <c r="BB64" s="1259"/>
      <c r="BC64" s="1259"/>
      <c r="BK64" s="1258"/>
      <c r="BM64" s="1259"/>
      <c r="BN64" s="1259"/>
      <c r="BO64" s="1259"/>
      <c r="BW64" s="1258"/>
      <c r="BY64" s="1259"/>
      <c r="BZ64" s="1259"/>
      <c r="CA64" s="1259"/>
      <c r="CI64" s="1258"/>
      <c r="CK64" s="1259"/>
      <c r="CL64" s="1259"/>
      <c r="CM64" s="1259"/>
      <c r="CU64" s="1258"/>
      <c r="CW64" s="1259"/>
      <c r="CX64" s="1259"/>
      <c r="CY64" s="1259"/>
    </row>
    <row r="65" spans="2:107" x14ac:dyDescent="0.15">
      <c r="B65" s="1251"/>
      <c r="AN65" s="1260" t="s">
        <v>604</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x14ac:dyDescent="0.15">
      <c r="B66" s="1251"/>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x14ac:dyDescent="0.15">
      <c r="B67" s="1251"/>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x14ac:dyDescent="0.15">
      <c r="B68" s="1251"/>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x14ac:dyDescent="0.15">
      <c r="B69" s="1251"/>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x14ac:dyDescent="0.15">
      <c r="B70" s="1251"/>
      <c r="H70" s="1293"/>
      <c r="I70" s="1293"/>
      <c r="J70" s="1294"/>
      <c r="K70" s="1294"/>
      <c r="L70" s="1295"/>
      <c r="M70" s="1294"/>
      <c r="N70" s="1295"/>
      <c r="AN70" s="1269"/>
      <c r="AO70" s="1269"/>
      <c r="AP70" s="1269"/>
      <c r="AZ70" s="1269"/>
      <c r="BA70" s="1269"/>
      <c r="BB70" s="1269"/>
      <c r="BL70" s="1269"/>
      <c r="BM70" s="1269"/>
      <c r="BN70" s="1269"/>
      <c r="BX70" s="1269"/>
      <c r="BY70" s="1269"/>
      <c r="BZ70" s="1269"/>
      <c r="CJ70" s="1269"/>
      <c r="CK70" s="1269"/>
      <c r="CL70" s="1269"/>
      <c r="CV70" s="1269"/>
      <c r="CW70" s="1269"/>
      <c r="CX70" s="1269"/>
    </row>
    <row r="71" spans="2:107" x14ac:dyDescent="0.15">
      <c r="B71" s="1251"/>
      <c r="G71" s="1296"/>
      <c r="I71" s="1297"/>
      <c r="J71" s="1294"/>
      <c r="K71" s="1294"/>
      <c r="L71" s="1295"/>
      <c r="M71" s="1294"/>
      <c r="N71" s="1295"/>
      <c r="AM71" s="1296"/>
      <c r="AN71" s="1245" t="s">
        <v>598</v>
      </c>
    </row>
    <row r="72" spans="2:107" x14ac:dyDescent="0.15">
      <c r="B72" s="1251"/>
      <c r="G72" s="1270"/>
      <c r="H72" s="1270"/>
      <c r="I72" s="1270"/>
      <c r="J72" s="1270"/>
      <c r="K72" s="1271"/>
      <c r="L72" s="1271"/>
      <c r="M72" s="1272"/>
      <c r="N72" s="1272"/>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452</v>
      </c>
      <c r="BQ72" s="1276"/>
      <c r="BR72" s="1276"/>
      <c r="BS72" s="1276"/>
      <c r="BT72" s="1276"/>
      <c r="BU72" s="1276"/>
      <c r="BV72" s="1276"/>
      <c r="BW72" s="1276"/>
      <c r="BX72" s="1276" t="s">
        <v>453</v>
      </c>
      <c r="BY72" s="1276"/>
      <c r="BZ72" s="1276"/>
      <c r="CA72" s="1276"/>
      <c r="CB72" s="1276"/>
      <c r="CC72" s="1276"/>
      <c r="CD72" s="1276"/>
      <c r="CE72" s="1276"/>
      <c r="CF72" s="1276" t="s">
        <v>454</v>
      </c>
      <c r="CG72" s="1276"/>
      <c r="CH72" s="1276"/>
      <c r="CI72" s="1276"/>
      <c r="CJ72" s="1276"/>
      <c r="CK72" s="1276"/>
      <c r="CL72" s="1276"/>
      <c r="CM72" s="1276"/>
      <c r="CN72" s="1276" t="s">
        <v>455</v>
      </c>
      <c r="CO72" s="1276"/>
      <c r="CP72" s="1276"/>
      <c r="CQ72" s="1276"/>
      <c r="CR72" s="1276"/>
      <c r="CS72" s="1276"/>
      <c r="CT72" s="1276"/>
      <c r="CU72" s="1276"/>
      <c r="CV72" s="1276" t="s">
        <v>456</v>
      </c>
      <c r="CW72" s="1276"/>
      <c r="CX72" s="1276"/>
      <c r="CY72" s="1276"/>
      <c r="CZ72" s="1276"/>
      <c r="DA72" s="1276"/>
      <c r="DB72" s="1276"/>
      <c r="DC72" s="1276"/>
    </row>
    <row r="73" spans="2:107" x14ac:dyDescent="0.15">
      <c r="B73" s="1251"/>
      <c r="G73" s="1277"/>
      <c r="H73" s="1277"/>
      <c r="I73" s="1277"/>
      <c r="J73" s="1277"/>
      <c r="K73" s="1298"/>
      <c r="L73" s="1298"/>
      <c r="M73" s="1298"/>
      <c r="N73" s="1298"/>
      <c r="AM73" s="1269"/>
      <c r="AN73" s="1280" t="s">
        <v>599</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81">
        <v>69.5</v>
      </c>
      <c r="BQ73" s="1281"/>
      <c r="BR73" s="1281"/>
      <c r="BS73" s="1281"/>
      <c r="BT73" s="1281"/>
      <c r="BU73" s="1281"/>
      <c r="BV73" s="1281"/>
      <c r="BW73" s="1281"/>
      <c r="BX73" s="1281">
        <v>68.900000000000006</v>
      </c>
      <c r="BY73" s="1281"/>
      <c r="BZ73" s="1281"/>
      <c r="CA73" s="1281"/>
      <c r="CB73" s="1281"/>
      <c r="CC73" s="1281"/>
      <c r="CD73" s="1281"/>
      <c r="CE73" s="1281"/>
      <c r="CF73" s="1281">
        <v>68.900000000000006</v>
      </c>
      <c r="CG73" s="1281"/>
      <c r="CH73" s="1281"/>
      <c r="CI73" s="1281"/>
      <c r="CJ73" s="1281"/>
      <c r="CK73" s="1281"/>
      <c r="CL73" s="1281"/>
      <c r="CM73" s="1281"/>
      <c r="CN73" s="1281">
        <v>69.7</v>
      </c>
      <c r="CO73" s="1281"/>
      <c r="CP73" s="1281"/>
      <c r="CQ73" s="1281"/>
      <c r="CR73" s="1281"/>
      <c r="CS73" s="1281"/>
      <c r="CT73" s="1281"/>
      <c r="CU73" s="1281"/>
      <c r="CV73" s="1281">
        <v>62.2</v>
      </c>
      <c r="CW73" s="1281"/>
      <c r="CX73" s="1281"/>
      <c r="CY73" s="1281"/>
      <c r="CZ73" s="1281"/>
      <c r="DA73" s="1281"/>
      <c r="DB73" s="1281"/>
      <c r="DC73" s="1281"/>
    </row>
    <row r="74" spans="2:107" x14ac:dyDescent="0.15">
      <c r="B74" s="1251"/>
      <c r="G74" s="1277"/>
      <c r="H74" s="1277"/>
      <c r="I74" s="1277"/>
      <c r="J74" s="1277"/>
      <c r="K74" s="1298"/>
      <c r="L74" s="1298"/>
      <c r="M74" s="1298"/>
      <c r="N74" s="1298"/>
      <c r="AM74" s="1269"/>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1251"/>
      <c r="G75" s="1277"/>
      <c r="H75" s="1277"/>
      <c r="I75" s="1270"/>
      <c r="J75" s="1270"/>
      <c r="K75" s="1279"/>
      <c r="L75" s="1279"/>
      <c r="M75" s="1279"/>
      <c r="N75" s="1279"/>
      <c r="AM75" s="1269"/>
      <c r="AN75" s="1280"/>
      <c r="AO75" s="1280"/>
      <c r="AP75" s="1280"/>
      <c r="AQ75" s="1280"/>
      <c r="AR75" s="1280"/>
      <c r="AS75" s="1280"/>
      <c r="AT75" s="1280"/>
      <c r="AU75" s="1280"/>
      <c r="AV75" s="1280"/>
      <c r="AW75" s="1280"/>
      <c r="AX75" s="1280"/>
      <c r="AY75" s="1280"/>
      <c r="AZ75" s="1280"/>
      <c r="BA75" s="1280"/>
      <c r="BB75" s="1280" t="s">
        <v>605</v>
      </c>
      <c r="BC75" s="1280"/>
      <c r="BD75" s="1280"/>
      <c r="BE75" s="1280"/>
      <c r="BF75" s="1280"/>
      <c r="BG75" s="1280"/>
      <c r="BH75" s="1280"/>
      <c r="BI75" s="1280"/>
      <c r="BJ75" s="1280"/>
      <c r="BK75" s="1280"/>
      <c r="BL75" s="1280"/>
      <c r="BM75" s="1280"/>
      <c r="BN75" s="1280"/>
      <c r="BO75" s="1280"/>
      <c r="BP75" s="1281">
        <v>5.5</v>
      </c>
      <c r="BQ75" s="1281"/>
      <c r="BR75" s="1281"/>
      <c r="BS75" s="1281"/>
      <c r="BT75" s="1281"/>
      <c r="BU75" s="1281"/>
      <c r="BV75" s="1281"/>
      <c r="BW75" s="1281"/>
      <c r="BX75" s="1281">
        <v>5.3</v>
      </c>
      <c r="BY75" s="1281"/>
      <c r="BZ75" s="1281"/>
      <c r="CA75" s="1281"/>
      <c r="CB75" s="1281"/>
      <c r="CC75" s="1281"/>
      <c r="CD75" s="1281"/>
      <c r="CE75" s="1281"/>
      <c r="CF75" s="1281">
        <v>5.7</v>
      </c>
      <c r="CG75" s="1281"/>
      <c r="CH75" s="1281"/>
      <c r="CI75" s="1281"/>
      <c r="CJ75" s="1281"/>
      <c r="CK75" s="1281"/>
      <c r="CL75" s="1281"/>
      <c r="CM75" s="1281"/>
      <c r="CN75" s="1281">
        <v>5.8</v>
      </c>
      <c r="CO75" s="1281"/>
      <c r="CP75" s="1281"/>
      <c r="CQ75" s="1281"/>
      <c r="CR75" s="1281"/>
      <c r="CS75" s="1281"/>
      <c r="CT75" s="1281"/>
      <c r="CU75" s="1281"/>
      <c r="CV75" s="1281">
        <v>6.2</v>
      </c>
      <c r="CW75" s="1281"/>
      <c r="CX75" s="1281"/>
      <c r="CY75" s="1281"/>
      <c r="CZ75" s="1281"/>
      <c r="DA75" s="1281"/>
      <c r="DB75" s="1281"/>
      <c r="DC75" s="1281"/>
    </row>
    <row r="76" spans="2:107" x14ac:dyDescent="0.15">
      <c r="B76" s="1251"/>
      <c r="G76" s="1277"/>
      <c r="H76" s="1277"/>
      <c r="I76" s="1270"/>
      <c r="J76" s="1270"/>
      <c r="K76" s="1279"/>
      <c r="L76" s="1279"/>
      <c r="M76" s="1279"/>
      <c r="N76" s="1279"/>
      <c r="AM76" s="1269"/>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1251"/>
      <c r="G77" s="1270"/>
      <c r="H77" s="1270"/>
      <c r="I77" s="1270"/>
      <c r="J77" s="1270"/>
      <c r="K77" s="1298"/>
      <c r="L77" s="1298"/>
      <c r="M77" s="1298"/>
      <c r="N77" s="1298"/>
      <c r="AN77" s="1276" t="s">
        <v>602</v>
      </c>
      <c r="AO77" s="1276"/>
      <c r="AP77" s="1276"/>
      <c r="AQ77" s="1276"/>
      <c r="AR77" s="1276"/>
      <c r="AS77" s="1276"/>
      <c r="AT77" s="1276"/>
      <c r="AU77" s="1276"/>
      <c r="AV77" s="1276"/>
      <c r="AW77" s="1276"/>
      <c r="AX77" s="1276"/>
      <c r="AY77" s="1276"/>
      <c r="AZ77" s="1276"/>
      <c r="BA77" s="1276"/>
      <c r="BB77" s="1280" t="s">
        <v>600</v>
      </c>
      <c r="BC77" s="1280"/>
      <c r="BD77" s="1280"/>
      <c r="BE77" s="1280"/>
      <c r="BF77" s="1280"/>
      <c r="BG77" s="1280"/>
      <c r="BH77" s="1280"/>
      <c r="BI77" s="1280"/>
      <c r="BJ77" s="1280"/>
      <c r="BK77" s="1280"/>
      <c r="BL77" s="1280"/>
      <c r="BM77" s="1280"/>
      <c r="BN77" s="1280"/>
      <c r="BO77" s="1280"/>
      <c r="BP77" s="1281">
        <v>37.6</v>
      </c>
      <c r="BQ77" s="1281"/>
      <c r="BR77" s="1281"/>
      <c r="BS77" s="1281"/>
      <c r="BT77" s="1281"/>
      <c r="BU77" s="1281"/>
      <c r="BV77" s="1281"/>
      <c r="BW77" s="1281"/>
      <c r="BX77" s="1281">
        <v>34</v>
      </c>
      <c r="BY77" s="1281"/>
      <c r="BZ77" s="1281"/>
      <c r="CA77" s="1281"/>
      <c r="CB77" s="1281"/>
      <c r="CC77" s="1281"/>
      <c r="CD77" s="1281"/>
      <c r="CE77" s="1281"/>
      <c r="CF77" s="1281">
        <v>33.9</v>
      </c>
      <c r="CG77" s="1281"/>
      <c r="CH77" s="1281"/>
      <c r="CI77" s="1281"/>
      <c r="CJ77" s="1281"/>
      <c r="CK77" s="1281"/>
      <c r="CL77" s="1281"/>
      <c r="CM77" s="1281"/>
      <c r="CN77" s="1281">
        <v>31.5</v>
      </c>
      <c r="CO77" s="1281"/>
      <c r="CP77" s="1281"/>
      <c r="CQ77" s="1281"/>
      <c r="CR77" s="1281"/>
      <c r="CS77" s="1281"/>
      <c r="CT77" s="1281"/>
      <c r="CU77" s="1281"/>
      <c r="CV77" s="1281">
        <v>23.4</v>
      </c>
      <c r="CW77" s="1281"/>
      <c r="CX77" s="1281"/>
      <c r="CY77" s="1281"/>
      <c r="CZ77" s="1281"/>
      <c r="DA77" s="1281"/>
      <c r="DB77" s="1281"/>
      <c r="DC77" s="1281"/>
    </row>
    <row r="78" spans="2:107" x14ac:dyDescent="0.15">
      <c r="B78" s="1251"/>
      <c r="G78" s="1270"/>
      <c r="H78" s="1270"/>
      <c r="I78" s="1270"/>
      <c r="J78" s="1270"/>
      <c r="K78" s="1298"/>
      <c r="L78" s="1298"/>
      <c r="M78" s="1298"/>
      <c r="N78" s="1298"/>
      <c r="AN78" s="1276"/>
      <c r="AO78" s="1276"/>
      <c r="AP78" s="1276"/>
      <c r="AQ78" s="1276"/>
      <c r="AR78" s="1276"/>
      <c r="AS78" s="1276"/>
      <c r="AT78" s="1276"/>
      <c r="AU78" s="1276"/>
      <c r="AV78" s="1276"/>
      <c r="AW78" s="1276"/>
      <c r="AX78" s="1276"/>
      <c r="AY78" s="1276"/>
      <c r="AZ78" s="1276"/>
      <c r="BA78" s="1276"/>
      <c r="BB78" s="1280"/>
      <c r="BC78" s="1280"/>
      <c r="BD78" s="1280"/>
      <c r="BE78" s="1280"/>
      <c r="BF78" s="1280"/>
      <c r="BG78" s="1280"/>
      <c r="BH78" s="1280"/>
      <c r="BI78" s="1280"/>
      <c r="BJ78" s="1280"/>
      <c r="BK78" s="1280"/>
      <c r="BL78" s="1280"/>
      <c r="BM78" s="1280"/>
      <c r="BN78" s="1280"/>
      <c r="BO78" s="1280"/>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1251"/>
      <c r="G79" s="1270"/>
      <c r="H79" s="1270"/>
      <c r="I79" s="1283"/>
      <c r="J79" s="1283"/>
      <c r="K79" s="1299"/>
      <c r="L79" s="1299"/>
      <c r="M79" s="1299"/>
      <c r="N79" s="1299"/>
      <c r="AN79" s="1276"/>
      <c r="AO79" s="1276"/>
      <c r="AP79" s="1276"/>
      <c r="AQ79" s="1276"/>
      <c r="AR79" s="1276"/>
      <c r="AS79" s="1276"/>
      <c r="AT79" s="1276"/>
      <c r="AU79" s="1276"/>
      <c r="AV79" s="1276"/>
      <c r="AW79" s="1276"/>
      <c r="AX79" s="1276"/>
      <c r="AY79" s="1276"/>
      <c r="AZ79" s="1276"/>
      <c r="BA79" s="1276"/>
      <c r="BB79" s="1280" t="s">
        <v>605</v>
      </c>
      <c r="BC79" s="1280"/>
      <c r="BD79" s="1280"/>
      <c r="BE79" s="1280"/>
      <c r="BF79" s="1280"/>
      <c r="BG79" s="1280"/>
      <c r="BH79" s="1280"/>
      <c r="BI79" s="1280"/>
      <c r="BJ79" s="1280"/>
      <c r="BK79" s="1280"/>
      <c r="BL79" s="1280"/>
      <c r="BM79" s="1280"/>
      <c r="BN79" s="1280"/>
      <c r="BO79" s="1280"/>
      <c r="BP79" s="1281">
        <v>6.1</v>
      </c>
      <c r="BQ79" s="1281"/>
      <c r="BR79" s="1281"/>
      <c r="BS79" s="1281"/>
      <c r="BT79" s="1281"/>
      <c r="BU79" s="1281"/>
      <c r="BV79" s="1281"/>
      <c r="BW79" s="1281"/>
      <c r="BX79" s="1281">
        <v>5.9</v>
      </c>
      <c r="BY79" s="1281"/>
      <c r="BZ79" s="1281"/>
      <c r="CA79" s="1281"/>
      <c r="CB79" s="1281"/>
      <c r="CC79" s="1281"/>
      <c r="CD79" s="1281"/>
      <c r="CE79" s="1281"/>
      <c r="CF79" s="1281">
        <v>5.7</v>
      </c>
      <c r="CG79" s="1281"/>
      <c r="CH79" s="1281"/>
      <c r="CI79" s="1281"/>
      <c r="CJ79" s="1281"/>
      <c r="CK79" s="1281"/>
      <c r="CL79" s="1281"/>
      <c r="CM79" s="1281"/>
      <c r="CN79" s="1281">
        <v>5.4</v>
      </c>
      <c r="CO79" s="1281"/>
      <c r="CP79" s="1281"/>
      <c r="CQ79" s="1281"/>
      <c r="CR79" s="1281"/>
      <c r="CS79" s="1281"/>
      <c r="CT79" s="1281"/>
      <c r="CU79" s="1281"/>
      <c r="CV79" s="1281">
        <v>5.2</v>
      </c>
      <c r="CW79" s="1281"/>
      <c r="CX79" s="1281"/>
      <c r="CY79" s="1281"/>
      <c r="CZ79" s="1281"/>
      <c r="DA79" s="1281"/>
      <c r="DB79" s="1281"/>
      <c r="DC79" s="1281"/>
    </row>
    <row r="80" spans="2:107" x14ac:dyDescent="0.15">
      <c r="B80" s="1251"/>
      <c r="G80" s="1270"/>
      <c r="H80" s="1270"/>
      <c r="I80" s="1283"/>
      <c r="J80" s="1283"/>
      <c r="K80" s="1299"/>
      <c r="L80" s="1299"/>
      <c r="M80" s="1299"/>
      <c r="N80" s="1299"/>
      <c r="AN80" s="1276"/>
      <c r="AO80" s="1276"/>
      <c r="AP80" s="1276"/>
      <c r="AQ80" s="1276"/>
      <c r="AR80" s="1276"/>
      <c r="AS80" s="1276"/>
      <c r="AT80" s="1276"/>
      <c r="AU80" s="1276"/>
      <c r="AV80" s="1276"/>
      <c r="AW80" s="1276"/>
      <c r="AX80" s="1276"/>
      <c r="AY80" s="1276"/>
      <c r="AZ80" s="1276"/>
      <c r="BA80" s="1276"/>
      <c r="BB80" s="1280"/>
      <c r="BC80" s="1280"/>
      <c r="BD80" s="1280"/>
      <c r="BE80" s="1280"/>
      <c r="BF80" s="1280"/>
      <c r="BG80" s="1280"/>
      <c r="BH80" s="1280"/>
      <c r="BI80" s="1280"/>
      <c r="BJ80" s="1280"/>
      <c r="BK80" s="1280"/>
      <c r="BL80" s="1280"/>
      <c r="BM80" s="1280"/>
      <c r="BN80" s="1280"/>
      <c r="BO80" s="1280"/>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1251"/>
    </row>
    <row r="82" spans="2:109" ht="17.25" x14ac:dyDescent="0.15">
      <c r="B82" s="1251"/>
      <c r="K82" s="1300"/>
      <c r="L82" s="1300"/>
      <c r="M82" s="1300"/>
      <c r="N82" s="1300"/>
      <c r="AQ82" s="1300"/>
      <c r="AR82" s="1300"/>
      <c r="AS82" s="1300"/>
      <c r="AT82" s="1300"/>
      <c r="BC82" s="1300"/>
      <c r="BD82" s="1300"/>
      <c r="BE82" s="1300"/>
      <c r="BF82" s="1300"/>
      <c r="BO82" s="1300"/>
      <c r="BP82" s="1300"/>
      <c r="BQ82" s="1300"/>
      <c r="BR82" s="1300"/>
      <c r="CA82" s="1300"/>
      <c r="CB82" s="1300"/>
      <c r="CC82" s="1300"/>
      <c r="CD82" s="1300"/>
      <c r="CM82" s="1300"/>
      <c r="CN82" s="1300"/>
      <c r="CO82" s="1300"/>
      <c r="CP82" s="1300"/>
      <c r="CY82" s="1300"/>
      <c r="CZ82" s="1300"/>
      <c r="DA82" s="1300"/>
      <c r="DB82" s="1300"/>
      <c r="DC82" s="1300"/>
    </row>
    <row r="83" spans="2:109" x14ac:dyDescent="0.15">
      <c r="B83" s="1253"/>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c r="BI83" s="1254"/>
      <c r="BJ83" s="1254"/>
      <c r="BK83" s="1254"/>
      <c r="BL83" s="1254"/>
      <c r="BM83" s="1254"/>
      <c r="BN83" s="1254"/>
      <c r="BO83" s="1254"/>
      <c r="BP83" s="1254"/>
      <c r="BQ83" s="1254"/>
      <c r="BR83" s="1254"/>
      <c r="BS83" s="1254"/>
      <c r="BT83" s="1254"/>
      <c r="BU83" s="1254"/>
      <c r="BV83" s="1254"/>
      <c r="BW83" s="1254"/>
      <c r="BX83" s="1254"/>
      <c r="BY83" s="1254"/>
      <c r="BZ83" s="1254"/>
      <c r="CA83" s="1254"/>
      <c r="CB83" s="1254"/>
      <c r="CC83" s="1254"/>
      <c r="CD83" s="1254"/>
      <c r="CE83" s="1254"/>
      <c r="CF83" s="1254"/>
      <c r="CG83" s="1254"/>
      <c r="CH83" s="1254"/>
      <c r="CI83" s="1254"/>
      <c r="CJ83" s="1254"/>
      <c r="CK83" s="1254"/>
      <c r="CL83" s="1254"/>
      <c r="CM83" s="1254"/>
      <c r="CN83" s="1254"/>
      <c r="CO83" s="1254"/>
      <c r="CP83" s="1254"/>
      <c r="CQ83" s="1254"/>
      <c r="CR83" s="1254"/>
      <c r="CS83" s="1254"/>
      <c r="CT83" s="1254"/>
      <c r="CU83" s="1254"/>
      <c r="CV83" s="1254"/>
      <c r="CW83" s="1254"/>
      <c r="CX83" s="1254"/>
      <c r="CY83" s="1254"/>
      <c r="CZ83" s="1254"/>
      <c r="DA83" s="1254"/>
      <c r="DB83" s="1254"/>
      <c r="DC83" s="1254"/>
      <c r="DD83" s="1255"/>
    </row>
    <row r="84" spans="2:109" x14ac:dyDescent="0.15">
      <c r="DD84" s="1245"/>
      <c r="DE84" s="1245"/>
    </row>
    <row r="85" spans="2:109" x14ac:dyDescent="0.15">
      <c r="DD85" s="1245"/>
      <c r="DE85" s="1245"/>
    </row>
  </sheetData>
  <sheetProtection algorithmName="SHA-512" hashValue="q/BeX92bnB5ktk04m8uL/XOKDrtb0SvuQc6fwm2fSb4HlnITa4X3z2ql5FJ2taGCzFKhoTtAQXuN85EcwNloAA==" saltValue="ABdMNVlIOeGv2Xe5Xo7r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EFF8B-4338-4A1A-8639-BCBE01C7CFCF}">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50" customWidth="1"/>
    <col min="35" max="122" width="2.5" style="249" customWidth="1"/>
    <col min="123" max="16384" width="2.5" style="249" hidden="1"/>
  </cols>
  <sheetData>
    <row r="1" spans="1:34"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row>
    <row r="2" spans="1:34" x14ac:dyDescent="0.15">
      <c r="S2" s="249"/>
      <c r="AH2" s="249"/>
    </row>
    <row r="3" spans="1:34"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row>
    <row r="4" spans="1:34" x14ac:dyDescent="0.15"/>
    <row r="5" spans="1:34" x14ac:dyDescent="0.15"/>
    <row r="6" spans="1:34" x14ac:dyDescent="0.15"/>
    <row r="7" spans="1:34" x14ac:dyDescent="0.15"/>
    <row r="8" spans="1:34" x14ac:dyDescent="0.15"/>
    <row r="9" spans="1:34" x14ac:dyDescent="0.15">
      <c r="AH9" s="24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9"/>
    </row>
    <row r="18" spans="12:34" x14ac:dyDescent="0.15"/>
    <row r="19" spans="12:34" x14ac:dyDescent="0.15"/>
    <row r="20" spans="12:34" x14ac:dyDescent="0.15">
      <c r="AH20" s="249"/>
    </row>
    <row r="21" spans="12:34" x14ac:dyDescent="0.15">
      <c r="AH21" s="249"/>
    </row>
    <row r="22" spans="12:34" x14ac:dyDescent="0.15"/>
    <row r="23" spans="12:34" x14ac:dyDescent="0.15"/>
    <row r="24" spans="12:34" x14ac:dyDescent="0.15">
      <c r="Q24" s="249"/>
    </row>
    <row r="25" spans="12:34" x14ac:dyDescent="0.15"/>
    <row r="26" spans="12:34" x14ac:dyDescent="0.15"/>
    <row r="27" spans="12:34" x14ac:dyDescent="0.15"/>
    <row r="28" spans="12:34" x14ac:dyDescent="0.15">
      <c r="O28" s="249"/>
      <c r="T28" s="249"/>
      <c r="AH28" s="249"/>
    </row>
    <row r="29" spans="12:34" x14ac:dyDescent="0.15"/>
    <row r="30" spans="12:34" x14ac:dyDescent="0.15"/>
    <row r="31" spans="12:34" x14ac:dyDescent="0.15">
      <c r="Q31" s="249"/>
    </row>
    <row r="32" spans="12:34" x14ac:dyDescent="0.15">
      <c r="L32" s="249"/>
    </row>
    <row r="33" spans="2:34" x14ac:dyDescent="0.15">
      <c r="C33" s="249"/>
      <c r="E33" s="249"/>
      <c r="G33" s="249"/>
      <c r="I33" s="249"/>
      <c r="X33" s="249"/>
    </row>
    <row r="34" spans="2:34" x14ac:dyDescent="0.15">
      <c r="B34" s="249"/>
      <c r="P34" s="249"/>
      <c r="R34" s="249"/>
      <c r="T34" s="249"/>
    </row>
    <row r="35" spans="2:34" x14ac:dyDescent="0.15">
      <c r="D35" s="249"/>
      <c r="W35" s="249"/>
      <c r="AC35" s="249"/>
      <c r="AD35" s="249"/>
      <c r="AE35" s="249"/>
      <c r="AF35" s="249"/>
      <c r="AG35" s="249"/>
      <c r="AH35" s="249"/>
    </row>
    <row r="36" spans="2:34" x14ac:dyDescent="0.15">
      <c r="H36" s="249"/>
      <c r="J36" s="249"/>
      <c r="K36" s="249"/>
      <c r="M36" s="249"/>
      <c r="Y36" s="249"/>
      <c r="Z36" s="249"/>
      <c r="AA36" s="249"/>
      <c r="AB36" s="249"/>
      <c r="AC36" s="249"/>
      <c r="AD36" s="249"/>
      <c r="AE36" s="249"/>
      <c r="AF36" s="249"/>
      <c r="AG36" s="249"/>
      <c r="AH36" s="249"/>
    </row>
    <row r="37" spans="2:34" x14ac:dyDescent="0.15">
      <c r="AH37" s="249"/>
    </row>
    <row r="38" spans="2:34" x14ac:dyDescent="0.15">
      <c r="AG38" s="249"/>
      <c r="AH38" s="249"/>
    </row>
    <row r="39" spans="2:34" x14ac:dyDescent="0.15"/>
    <row r="40" spans="2:34" x14ac:dyDescent="0.15">
      <c r="X40" s="249"/>
    </row>
    <row r="41" spans="2:34" x14ac:dyDescent="0.15">
      <c r="R41" s="249"/>
    </row>
    <row r="42" spans="2:34" x14ac:dyDescent="0.15">
      <c r="W42" s="249"/>
    </row>
    <row r="43" spans="2:34" x14ac:dyDescent="0.15">
      <c r="Y43" s="249"/>
      <c r="Z43" s="249"/>
      <c r="AA43" s="249"/>
      <c r="AB43" s="249"/>
      <c r="AC43" s="249"/>
      <c r="AD43" s="249"/>
      <c r="AE43" s="249"/>
      <c r="AF43" s="249"/>
      <c r="AG43" s="249"/>
      <c r="AH43" s="249"/>
    </row>
    <row r="44" spans="2:34" x14ac:dyDescent="0.15">
      <c r="AH44" s="249"/>
    </row>
    <row r="45" spans="2:34" x14ac:dyDescent="0.15">
      <c r="X45" s="249"/>
    </row>
    <row r="46" spans="2:34" x14ac:dyDescent="0.15"/>
    <row r="47" spans="2:34" x14ac:dyDescent="0.15"/>
    <row r="48" spans="2:34" x14ac:dyDescent="0.15">
      <c r="W48" s="249"/>
      <c r="Y48" s="249"/>
      <c r="Z48" s="249"/>
      <c r="AA48" s="249"/>
      <c r="AB48" s="249"/>
      <c r="AC48" s="249"/>
      <c r="AD48" s="249"/>
      <c r="AE48" s="249"/>
      <c r="AF48" s="249"/>
      <c r="AG48" s="249"/>
      <c r="AH48" s="249"/>
    </row>
    <row r="49" spans="28:34" x14ac:dyDescent="0.15"/>
    <row r="50" spans="28:34" x14ac:dyDescent="0.15">
      <c r="AE50" s="249"/>
      <c r="AF50" s="249"/>
      <c r="AG50" s="249"/>
      <c r="AH50" s="249"/>
    </row>
    <row r="51" spans="28:34" x14ac:dyDescent="0.15">
      <c r="AC51" s="249"/>
      <c r="AD51" s="249"/>
      <c r="AE51" s="249"/>
      <c r="AF51" s="249"/>
      <c r="AG51" s="249"/>
      <c r="AH51" s="249"/>
    </row>
    <row r="52" spans="28:34" x14ac:dyDescent="0.15"/>
    <row r="53" spans="28:34" x14ac:dyDescent="0.15">
      <c r="AF53" s="249"/>
      <c r="AG53" s="249"/>
      <c r="AH53" s="249"/>
    </row>
    <row r="54" spans="28:34" x14ac:dyDescent="0.15">
      <c r="AH54" s="249"/>
    </row>
    <row r="55" spans="28:34" x14ac:dyDescent="0.15"/>
    <row r="56" spans="28:34" x14ac:dyDescent="0.15">
      <c r="AB56" s="249"/>
      <c r="AC56" s="249"/>
      <c r="AD56" s="249"/>
      <c r="AE56" s="249"/>
      <c r="AF56" s="249"/>
      <c r="AG56" s="249"/>
      <c r="AH56" s="249"/>
    </row>
    <row r="57" spans="28:34" x14ac:dyDescent="0.15">
      <c r="AH57" s="249"/>
    </row>
    <row r="58" spans="28:34" x14ac:dyDescent="0.15">
      <c r="AH58" s="249"/>
    </row>
    <row r="59" spans="28:34" x14ac:dyDescent="0.15"/>
    <row r="60" spans="28:34" x14ac:dyDescent="0.15"/>
    <row r="61" spans="28:34" x14ac:dyDescent="0.15"/>
    <row r="62" spans="28:34" x14ac:dyDescent="0.15"/>
    <row r="63" spans="28:34" x14ac:dyDescent="0.15">
      <c r="AH63" s="249"/>
    </row>
    <row r="64" spans="28:34" x14ac:dyDescent="0.15">
      <c r="AG64" s="249"/>
      <c r="AH64" s="249"/>
    </row>
    <row r="65" spans="28:34" x14ac:dyDescent="0.15"/>
    <row r="66" spans="28:34" x14ac:dyDescent="0.15"/>
    <row r="67" spans="28:34" x14ac:dyDescent="0.15"/>
    <row r="68" spans="28:34" x14ac:dyDescent="0.15">
      <c r="AB68" s="249"/>
      <c r="AC68" s="249"/>
      <c r="AD68" s="249"/>
      <c r="AE68" s="249"/>
      <c r="AF68" s="249"/>
      <c r="AG68" s="249"/>
      <c r="AH68" s="249"/>
    </row>
    <row r="69" spans="28:34" x14ac:dyDescent="0.15">
      <c r="AF69" s="249"/>
      <c r="AG69" s="249"/>
      <c r="AH69" s="249"/>
    </row>
    <row r="70" spans="28:34" x14ac:dyDescent="0.15"/>
    <row r="71" spans="28:34" x14ac:dyDescent="0.15"/>
    <row r="72" spans="28:34" x14ac:dyDescent="0.15"/>
    <row r="73" spans="28:34" x14ac:dyDescent="0.15"/>
    <row r="74" spans="28:34" x14ac:dyDescent="0.15"/>
    <row r="75" spans="28:34" x14ac:dyDescent="0.15">
      <c r="AH75" s="249"/>
    </row>
    <row r="76" spans="28:34" x14ac:dyDescent="0.15">
      <c r="AF76" s="249"/>
      <c r="AG76" s="249"/>
      <c r="AH76" s="249"/>
    </row>
    <row r="77" spans="28:34" x14ac:dyDescent="0.15">
      <c r="AG77" s="249"/>
      <c r="AH77" s="249"/>
    </row>
    <row r="78" spans="28:34" x14ac:dyDescent="0.15"/>
    <row r="79" spans="28:34" x14ac:dyDescent="0.15"/>
    <row r="80" spans="28:34" x14ac:dyDescent="0.15"/>
    <row r="81" spans="25:34" x14ac:dyDescent="0.15"/>
    <row r="82" spans="25:34" x14ac:dyDescent="0.15">
      <c r="Y82" s="249"/>
    </row>
    <row r="83" spans="25:34" x14ac:dyDescent="0.15">
      <c r="Y83" s="249"/>
      <c r="Z83" s="249"/>
      <c r="AA83" s="249"/>
      <c r="AB83" s="249"/>
      <c r="AC83" s="249"/>
      <c r="AD83" s="249"/>
      <c r="AE83" s="249"/>
      <c r="AF83" s="249"/>
      <c r="AG83" s="249"/>
      <c r="AH83" s="249"/>
    </row>
    <row r="84" spans="25:34" x14ac:dyDescent="0.15"/>
    <row r="85" spans="25:34" x14ac:dyDescent="0.15"/>
    <row r="86" spans="25:34" x14ac:dyDescent="0.15"/>
    <row r="87" spans="25:34" x14ac:dyDescent="0.15"/>
    <row r="88" spans="25:34" x14ac:dyDescent="0.15">
      <c r="AH88" s="24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9"/>
      <c r="AG94" s="249"/>
      <c r="AH94" s="249"/>
    </row>
    <row r="95" spans="25:34" ht="13.5" customHeight="1" x14ac:dyDescent="0.15">
      <c r="AH95" s="24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9"/>
    </row>
    <row r="102" spans="33:34" ht="13.5" customHeight="1" x14ac:dyDescent="0.15"/>
    <row r="103" spans="33:34" ht="13.5" customHeight="1" x14ac:dyDescent="0.15"/>
    <row r="104" spans="33:34" ht="13.5" customHeight="1" x14ac:dyDescent="0.15">
      <c r="AG104" s="249"/>
      <c r="AH104" s="24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9"/>
    </row>
    <row r="117" spans="34:122" ht="13.5" customHeight="1" x14ac:dyDescent="0.15"/>
    <row r="118" spans="34:122" ht="13.5" customHeight="1" x14ac:dyDescent="0.15"/>
    <row r="119" spans="34:122" ht="13.5" customHeight="1" x14ac:dyDescent="0.15"/>
    <row r="120" spans="34:122" ht="13.5" customHeight="1" x14ac:dyDescent="0.15">
      <c r="AH120" s="249"/>
    </row>
    <row r="121" spans="34:122" ht="13.5" customHeight="1" x14ac:dyDescent="0.15">
      <c r="AH121" s="249"/>
    </row>
    <row r="122" spans="34:122" ht="13.5" customHeight="1" x14ac:dyDescent="0.15"/>
    <row r="123" spans="34:122" ht="13.5" customHeight="1" x14ac:dyDescent="0.15"/>
    <row r="124" spans="34:122" ht="13.5" customHeight="1" x14ac:dyDescent="0.15"/>
    <row r="125" spans="34:122" ht="13.5" customHeight="1" x14ac:dyDescent="0.15">
      <c r="DR125" s="249" t="s">
        <v>399</v>
      </c>
    </row>
  </sheetData>
  <sheetProtection algorithmName="SHA-512" hashValue="60+pe6CAWdjOhFWJOIUk7lvcyg7Lwnqdh97SI0NAt+ziGWO9qo1rwqFFSSzveN5kYgAsVqtLWsMaGzAitAUc1g==" saltValue="1JXkKy3stjY+7o125Ndyl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B97A7-F8D1-4DED-9B54-06C49EF6C712}">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0" customWidth="1"/>
    <col min="35" max="122" width="2.5" style="249" customWidth="1"/>
    <col min="123" max="16384" width="2.5" style="249" hidden="1"/>
  </cols>
  <sheetData>
    <row r="1" spans="2:34"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row>
    <row r="2" spans="2:34" x14ac:dyDescent="0.15">
      <c r="S2" s="249"/>
      <c r="AH2" s="249"/>
    </row>
    <row r="3" spans="2:34"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row>
    <row r="4" spans="2:34" x14ac:dyDescent="0.15"/>
    <row r="5" spans="2:34" x14ac:dyDescent="0.15"/>
    <row r="6" spans="2:34" x14ac:dyDescent="0.15"/>
    <row r="7" spans="2:34" x14ac:dyDescent="0.15"/>
    <row r="8" spans="2:34" x14ac:dyDescent="0.15"/>
    <row r="9" spans="2:34" x14ac:dyDescent="0.15">
      <c r="AH9" s="24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9"/>
    </row>
    <row r="18" spans="12:34" x14ac:dyDescent="0.15"/>
    <row r="19" spans="12:34" x14ac:dyDescent="0.15"/>
    <row r="20" spans="12:34" x14ac:dyDescent="0.15">
      <c r="AH20" s="249"/>
    </row>
    <row r="21" spans="12:34" x14ac:dyDescent="0.15">
      <c r="AH21" s="249"/>
    </row>
    <row r="22" spans="12:34" x14ac:dyDescent="0.15"/>
    <row r="23" spans="12:34" x14ac:dyDescent="0.15"/>
    <row r="24" spans="12:34" x14ac:dyDescent="0.15">
      <c r="Q24" s="249"/>
    </row>
    <row r="25" spans="12:34" x14ac:dyDescent="0.15"/>
    <row r="26" spans="12:34" x14ac:dyDescent="0.15"/>
    <row r="27" spans="12:34" x14ac:dyDescent="0.15"/>
    <row r="28" spans="12:34" x14ac:dyDescent="0.15">
      <c r="O28" s="249"/>
      <c r="T28" s="249"/>
      <c r="AH28" s="249"/>
    </row>
    <row r="29" spans="12:34" x14ac:dyDescent="0.15"/>
    <row r="30" spans="12:34" x14ac:dyDescent="0.15"/>
    <row r="31" spans="12:34" x14ac:dyDescent="0.15">
      <c r="Q31" s="249"/>
    </row>
    <row r="32" spans="12:34" x14ac:dyDescent="0.15">
      <c r="L32" s="249"/>
    </row>
    <row r="33" spans="2:34" x14ac:dyDescent="0.15">
      <c r="C33" s="249"/>
      <c r="E33" s="249"/>
      <c r="G33" s="249"/>
      <c r="I33" s="249"/>
      <c r="X33" s="249"/>
    </row>
    <row r="34" spans="2:34" x14ac:dyDescent="0.15">
      <c r="B34" s="249"/>
      <c r="P34" s="249"/>
      <c r="R34" s="249"/>
      <c r="T34" s="249"/>
    </row>
    <row r="35" spans="2:34" x14ac:dyDescent="0.15">
      <c r="D35" s="249"/>
      <c r="W35" s="249"/>
      <c r="AC35" s="249"/>
      <c r="AD35" s="249"/>
      <c r="AE35" s="249"/>
      <c r="AF35" s="249"/>
      <c r="AG35" s="249"/>
      <c r="AH35" s="249"/>
    </row>
    <row r="36" spans="2:34" x14ac:dyDescent="0.15">
      <c r="H36" s="249"/>
      <c r="J36" s="249"/>
      <c r="K36" s="249"/>
      <c r="M36" s="249"/>
      <c r="Y36" s="249"/>
      <c r="Z36" s="249"/>
      <c r="AA36" s="249"/>
      <c r="AB36" s="249"/>
      <c r="AC36" s="249"/>
      <c r="AD36" s="249"/>
      <c r="AE36" s="249"/>
      <c r="AF36" s="249"/>
      <c r="AG36" s="249"/>
      <c r="AH36" s="249"/>
    </row>
    <row r="37" spans="2:34" x14ac:dyDescent="0.15">
      <c r="AH37" s="249"/>
    </row>
    <row r="38" spans="2:34" x14ac:dyDescent="0.15">
      <c r="AG38" s="249"/>
      <c r="AH38" s="249"/>
    </row>
    <row r="39" spans="2:34" x14ac:dyDescent="0.15"/>
    <row r="40" spans="2:34" x14ac:dyDescent="0.15">
      <c r="X40" s="249"/>
    </row>
    <row r="41" spans="2:34" x14ac:dyDescent="0.15">
      <c r="R41" s="249"/>
    </row>
    <row r="42" spans="2:34" x14ac:dyDescent="0.15">
      <c r="W42" s="249"/>
    </row>
    <row r="43" spans="2:34" x14ac:dyDescent="0.15">
      <c r="Y43" s="249"/>
      <c r="Z43" s="249"/>
      <c r="AA43" s="249"/>
      <c r="AB43" s="249"/>
      <c r="AC43" s="249"/>
      <c r="AD43" s="249"/>
      <c r="AE43" s="249"/>
      <c r="AF43" s="249"/>
      <c r="AG43" s="249"/>
      <c r="AH43" s="249"/>
    </row>
    <row r="44" spans="2:34" x14ac:dyDescent="0.15">
      <c r="AH44" s="249"/>
    </row>
    <row r="45" spans="2:34" x14ac:dyDescent="0.15">
      <c r="X45" s="249"/>
    </row>
    <row r="46" spans="2:34" x14ac:dyDescent="0.15"/>
    <row r="47" spans="2:34" x14ac:dyDescent="0.15"/>
    <row r="48" spans="2:34" x14ac:dyDescent="0.15">
      <c r="W48" s="249"/>
      <c r="Y48" s="249"/>
      <c r="Z48" s="249"/>
      <c r="AA48" s="249"/>
      <c r="AB48" s="249"/>
      <c r="AC48" s="249"/>
      <c r="AD48" s="249"/>
      <c r="AE48" s="249"/>
      <c r="AF48" s="249"/>
      <c r="AG48" s="249"/>
      <c r="AH48" s="249"/>
    </row>
    <row r="49" spans="28:34" x14ac:dyDescent="0.15"/>
    <row r="50" spans="28:34" x14ac:dyDescent="0.15">
      <c r="AE50" s="249"/>
      <c r="AF50" s="249"/>
      <c r="AG50" s="249"/>
      <c r="AH50" s="249"/>
    </row>
    <row r="51" spans="28:34" x14ac:dyDescent="0.15">
      <c r="AC51" s="249"/>
      <c r="AD51" s="249"/>
      <c r="AE51" s="249"/>
      <c r="AF51" s="249"/>
      <c r="AG51" s="249"/>
      <c r="AH51" s="249"/>
    </row>
    <row r="52" spans="28:34" x14ac:dyDescent="0.15"/>
    <row r="53" spans="28:34" x14ac:dyDescent="0.15">
      <c r="AF53" s="249"/>
      <c r="AG53" s="249"/>
      <c r="AH53" s="249"/>
    </row>
    <row r="54" spans="28:34" x14ac:dyDescent="0.15">
      <c r="AH54" s="249"/>
    </row>
    <row r="55" spans="28:34" x14ac:dyDescent="0.15"/>
    <row r="56" spans="28:34" x14ac:dyDescent="0.15">
      <c r="AB56" s="249"/>
      <c r="AC56" s="249"/>
      <c r="AD56" s="249"/>
      <c r="AE56" s="249"/>
      <c r="AF56" s="249"/>
      <c r="AG56" s="249"/>
      <c r="AH56" s="249"/>
    </row>
    <row r="57" spans="28:34" x14ac:dyDescent="0.15">
      <c r="AH57" s="249"/>
    </row>
    <row r="58" spans="28:34" x14ac:dyDescent="0.15">
      <c r="AH58" s="249"/>
    </row>
    <row r="59" spans="28:34" x14ac:dyDescent="0.15">
      <c r="AG59" s="249"/>
      <c r="AH59" s="249"/>
    </row>
    <row r="60" spans="28:34" x14ac:dyDescent="0.15"/>
    <row r="61" spans="28:34" x14ac:dyDescent="0.15"/>
    <row r="62" spans="28:34" x14ac:dyDescent="0.15"/>
    <row r="63" spans="28:34" x14ac:dyDescent="0.15">
      <c r="AH63" s="249"/>
    </row>
    <row r="64" spans="28:34" x14ac:dyDescent="0.15">
      <c r="AG64" s="249"/>
      <c r="AH64" s="249"/>
    </row>
    <row r="65" spans="28:34" x14ac:dyDescent="0.15"/>
    <row r="66" spans="28:34" x14ac:dyDescent="0.15"/>
    <row r="67" spans="28:34" x14ac:dyDescent="0.15"/>
    <row r="68" spans="28:34" x14ac:dyDescent="0.15">
      <c r="AB68" s="249"/>
      <c r="AC68" s="249"/>
      <c r="AD68" s="249"/>
      <c r="AE68" s="249"/>
      <c r="AF68" s="249"/>
      <c r="AG68" s="249"/>
      <c r="AH68" s="249"/>
    </row>
    <row r="69" spans="28:34" x14ac:dyDescent="0.15">
      <c r="AF69" s="249"/>
      <c r="AG69" s="249"/>
      <c r="AH69" s="249"/>
    </row>
    <row r="70" spans="28:34" x14ac:dyDescent="0.15"/>
    <row r="71" spans="28:34" x14ac:dyDescent="0.15"/>
    <row r="72" spans="28:34" x14ac:dyDescent="0.15"/>
    <row r="73" spans="28:34" x14ac:dyDescent="0.15"/>
    <row r="74" spans="28:34" x14ac:dyDescent="0.15"/>
    <row r="75" spans="28:34" x14ac:dyDescent="0.15">
      <c r="AH75" s="249"/>
    </row>
    <row r="76" spans="28:34" x14ac:dyDescent="0.15">
      <c r="AF76" s="249"/>
      <c r="AG76" s="249"/>
      <c r="AH76" s="249"/>
    </row>
    <row r="77" spans="28:34" x14ac:dyDescent="0.15">
      <c r="AG77" s="249"/>
      <c r="AH77" s="249"/>
    </row>
    <row r="78" spans="28:34" x14ac:dyDescent="0.15"/>
    <row r="79" spans="28:34" x14ac:dyDescent="0.15"/>
    <row r="80" spans="28:34" x14ac:dyDescent="0.15"/>
    <row r="81" spans="25:34" x14ac:dyDescent="0.15"/>
    <row r="82" spans="25:34" x14ac:dyDescent="0.15">
      <c r="Y82" s="249"/>
    </row>
    <row r="83" spans="25:34" x14ac:dyDescent="0.15">
      <c r="Y83" s="249"/>
      <c r="Z83" s="249"/>
      <c r="AA83" s="249"/>
      <c r="AB83" s="249"/>
      <c r="AC83" s="249"/>
      <c r="AD83" s="249"/>
      <c r="AE83" s="249"/>
      <c r="AF83" s="249"/>
      <c r="AG83" s="249"/>
      <c r="AH83" s="249"/>
    </row>
    <row r="84" spans="25:34" x14ac:dyDescent="0.15"/>
    <row r="85" spans="25:34" x14ac:dyDescent="0.15"/>
    <row r="86" spans="25:34" x14ac:dyDescent="0.15"/>
    <row r="87" spans="25:34" x14ac:dyDescent="0.15"/>
    <row r="88" spans="25:34" x14ac:dyDescent="0.15">
      <c r="AH88" s="24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9"/>
      <c r="AG94" s="249"/>
      <c r="AH94" s="249"/>
    </row>
    <row r="95" spans="25:34" ht="13.5" customHeight="1" x14ac:dyDescent="0.15">
      <c r="AH95" s="24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9"/>
    </row>
    <row r="102" spans="33:34" ht="13.5" customHeight="1" x14ac:dyDescent="0.15"/>
    <row r="103" spans="33:34" ht="13.5" customHeight="1" x14ac:dyDescent="0.15"/>
    <row r="104" spans="33:34" ht="13.5" customHeight="1" x14ac:dyDescent="0.15">
      <c r="AG104" s="249"/>
      <c r="AH104" s="24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9"/>
    </row>
    <row r="117" spans="34:122" ht="13.5" customHeight="1" x14ac:dyDescent="0.15"/>
    <row r="118" spans="34:122" ht="13.5" customHeight="1" x14ac:dyDescent="0.15"/>
    <row r="119" spans="34:122" ht="13.5" customHeight="1" x14ac:dyDescent="0.15"/>
    <row r="120" spans="34:122" ht="13.5" customHeight="1" x14ac:dyDescent="0.15">
      <c r="AH120" s="249"/>
    </row>
    <row r="121" spans="34:122" ht="13.5" customHeight="1" x14ac:dyDescent="0.15">
      <c r="AH121" s="249"/>
    </row>
    <row r="122" spans="34:122" ht="13.5" customHeight="1" x14ac:dyDescent="0.15"/>
    <row r="123" spans="34:122" ht="13.5" customHeight="1" x14ac:dyDescent="0.15"/>
    <row r="124" spans="34:122" ht="13.5" customHeight="1" x14ac:dyDescent="0.15"/>
    <row r="125" spans="34:122" ht="13.5" customHeight="1" x14ac:dyDescent="0.15">
      <c r="DR125" s="249" t="s">
        <v>399</v>
      </c>
    </row>
  </sheetData>
  <sheetProtection algorithmName="SHA-512" hashValue="laOXSV4ouhMKaUVdv3qjU4WuNZYiqMb8HLeXJUmHHawLXouYKCobRRuyJ/ZaTjNgkrajHKZVvnTolUg9aPyzrw==" saltValue="nv/D87GMl1MxnZLGizpGu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449</v>
      </c>
      <c r="G2" s="148"/>
      <c r="H2" s="149"/>
    </row>
    <row r="3" spans="1:8" x14ac:dyDescent="0.15">
      <c r="A3" s="145" t="s">
        <v>442</v>
      </c>
      <c r="B3" s="150"/>
      <c r="C3" s="151"/>
      <c r="D3" s="152">
        <v>40132</v>
      </c>
      <c r="E3" s="153"/>
      <c r="F3" s="154">
        <v>48088</v>
      </c>
      <c r="G3" s="155"/>
      <c r="H3" s="156"/>
    </row>
    <row r="4" spans="1:8" x14ac:dyDescent="0.15">
      <c r="A4" s="157"/>
      <c r="B4" s="158"/>
      <c r="C4" s="159"/>
      <c r="D4" s="160">
        <v>27299</v>
      </c>
      <c r="E4" s="161"/>
      <c r="F4" s="162">
        <v>25183</v>
      </c>
      <c r="G4" s="163"/>
      <c r="H4" s="164"/>
    </row>
    <row r="5" spans="1:8" x14ac:dyDescent="0.15">
      <c r="A5" s="145" t="s">
        <v>444</v>
      </c>
      <c r="B5" s="150"/>
      <c r="C5" s="151"/>
      <c r="D5" s="152">
        <v>30899</v>
      </c>
      <c r="E5" s="153"/>
      <c r="F5" s="154">
        <v>46457</v>
      </c>
      <c r="G5" s="155"/>
      <c r="H5" s="156"/>
    </row>
    <row r="6" spans="1:8" x14ac:dyDescent="0.15">
      <c r="A6" s="157"/>
      <c r="B6" s="158"/>
      <c r="C6" s="159"/>
      <c r="D6" s="160">
        <v>21753</v>
      </c>
      <c r="E6" s="161"/>
      <c r="F6" s="162">
        <v>24020</v>
      </c>
      <c r="G6" s="163"/>
      <c r="H6" s="164"/>
    </row>
    <row r="7" spans="1:8" x14ac:dyDescent="0.15">
      <c r="A7" s="145" t="s">
        <v>445</v>
      </c>
      <c r="B7" s="150"/>
      <c r="C7" s="151"/>
      <c r="D7" s="152">
        <v>23624</v>
      </c>
      <c r="E7" s="153"/>
      <c r="F7" s="154">
        <v>51849</v>
      </c>
      <c r="G7" s="155"/>
      <c r="H7" s="156"/>
    </row>
    <row r="8" spans="1:8" x14ac:dyDescent="0.15">
      <c r="A8" s="157"/>
      <c r="B8" s="158"/>
      <c r="C8" s="159"/>
      <c r="D8" s="160">
        <v>14421</v>
      </c>
      <c r="E8" s="161"/>
      <c r="F8" s="162">
        <v>26326</v>
      </c>
      <c r="G8" s="163"/>
      <c r="H8" s="164"/>
    </row>
    <row r="9" spans="1:8" x14ac:dyDescent="0.15">
      <c r="A9" s="145" t="s">
        <v>446</v>
      </c>
      <c r="B9" s="150"/>
      <c r="C9" s="151"/>
      <c r="D9" s="152">
        <v>22501</v>
      </c>
      <c r="E9" s="153"/>
      <c r="F9" s="154">
        <v>52191</v>
      </c>
      <c r="G9" s="155"/>
      <c r="H9" s="156"/>
    </row>
    <row r="10" spans="1:8" x14ac:dyDescent="0.15">
      <c r="A10" s="157"/>
      <c r="B10" s="158"/>
      <c r="C10" s="159"/>
      <c r="D10" s="160">
        <v>15976</v>
      </c>
      <c r="E10" s="161"/>
      <c r="F10" s="162">
        <v>26807</v>
      </c>
      <c r="G10" s="163"/>
      <c r="H10" s="164"/>
    </row>
    <row r="11" spans="1:8" x14ac:dyDescent="0.15">
      <c r="A11" s="145" t="s">
        <v>447</v>
      </c>
      <c r="B11" s="150"/>
      <c r="C11" s="151"/>
      <c r="D11" s="152">
        <v>24348</v>
      </c>
      <c r="E11" s="153"/>
      <c r="F11" s="154">
        <v>48105</v>
      </c>
      <c r="G11" s="155"/>
      <c r="H11" s="156"/>
    </row>
    <row r="12" spans="1:8" x14ac:dyDescent="0.15">
      <c r="A12" s="157"/>
      <c r="B12" s="158"/>
      <c r="C12" s="165"/>
      <c r="D12" s="160">
        <v>15267</v>
      </c>
      <c r="E12" s="161"/>
      <c r="F12" s="162">
        <v>24072</v>
      </c>
      <c r="G12" s="163"/>
      <c r="H12" s="164"/>
    </row>
    <row r="13" spans="1:8" x14ac:dyDescent="0.15">
      <c r="A13" s="145"/>
      <c r="B13" s="150"/>
      <c r="C13" s="166"/>
      <c r="D13" s="167">
        <v>28301</v>
      </c>
      <c r="E13" s="168"/>
      <c r="F13" s="169">
        <v>49338</v>
      </c>
      <c r="G13" s="170"/>
      <c r="H13" s="156"/>
    </row>
    <row r="14" spans="1:8" x14ac:dyDescent="0.15">
      <c r="A14" s="157"/>
      <c r="B14" s="158"/>
      <c r="C14" s="159"/>
      <c r="D14" s="160">
        <v>18943</v>
      </c>
      <c r="E14" s="161"/>
      <c r="F14" s="162">
        <v>25282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7.77</v>
      </c>
      <c r="C19" s="171">
        <f>ROUND(VALUE(SUBSTITUTE(実質収支比率等に係る経年分析!G$48,"▲","-")),2)</f>
        <v>4.53</v>
      </c>
      <c r="D19" s="171">
        <f>ROUND(VALUE(SUBSTITUTE(実質収支比率等に係る経年分析!H$48,"▲","-")),2)</f>
        <v>5.16</v>
      </c>
      <c r="E19" s="171">
        <f>ROUND(VALUE(SUBSTITUTE(実質収支比率等に係る経年分析!I$48,"▲","-")),2)</f>
        <v>6.17</v>
      </c>
      <c r="F19" s="171">
        <f>ROUND(VALUE(SUBSTITUTE(実質収支比率等に係る経年分析!J$48,"▲","-")),2)</f>
        <v>11.1</v>
      </c>
    </row>
    <row r="20" spans="1:11" x14ac:dyDescent="0.15">
      <c r="A20" s="171" t="s">
        <v>54</v>
      </c>
      <c r="B20" s="171">
        <f>ROUND(VALUE(SUBSTITUTE(実質収支比率等に係る経年分析!F$47,"▲","-")),2)</f>
        <v>6.53</v>
      </c>
      <c r="C20" s="171">
        <f>ROUND(VALUE(SUBSTITUTE(実質収支比率等に係る経年分析!G$47,"▲","-")),2)</f>
        <v>6.13</v>
      </c>
      <c r="D20" s="171">
        <f>ROUND(VALUE(SUBSTITUTE(実質収支比率等に係る経年分析!H$47,"▲","-")),2)</f>
        <v>4.29</v>
      </c>
      <c r="E20" s="171">
        <f>ROUND(VALUE(SUBSTITUTE(実質収支比率等に係る経年分析!I$47,"▲","-")),2)</f>
        <v>4.6399999999999997</v>
      </c>
      <c r="F20" s="171">
        <f>ROUND(VALUE(SUBSTITUTE(実質収支比率等に係る経年分析!J$47,"▲","-")),2)</f>
        <v>5.42</v>
      </c>
    </row>
    <row r="21" spans="1:11" x14ac:dyDescent="0.15">
      <c r="A21" s="171" t="s">
        <v>55</v>
      </c>
      <c r="B21" s="171">
        <f>IF(ISNUMBER(VALUE(SUBSTITUTE(実質収支比率等に係る経年分析!F$49,"▲","-"))),ROUND(VALUE(SUBSTITUTE(実質収支比率等に係る経年分析!F$49,"▲","-")),2),NA())</f>
        <v>0.74</v>
      </c>
      <c r="C21" s="171">
        <f>IF(ISNUMBER(VALUE(SUBSTITUTE(実質収支比率等に係る経年分析!G$49,"▲","-"))),ROUND(VALUE(SUBSTITUTE(実質収支比率等に係る経年分析!G$49,"▲","-")),2),NA())</f>
        <v>-3.41</v>
      </c>
      <c r="D21" s="171">
        <f>IF(ISNUMBER(VALUE(SUBSTITUTE(実質収支比率等に係る経年分析!H$49,"▲","-"))),ROUND(VALUE(SUBSTITUTE(実質収支比率等に係る経年分析!H$49,"▲","-")),2),NA())</f>
        <v>-1.17</v>
      </c>
      <c r="E21" s="171">
        <f>IF(ISNUMBER(VALUE(SUBSTITUTE(実質収支比率等に係る経年分析!I$49,"▲","-"))),ROUND(VALUE(SUBSTITUTE(実質収支比率等に係る経年分析!I$49,"▲","-")),2),NA())</f>
        <v>1.64</v>
      </c>
      <c r="F21" s="171">
        <f>IF(ISNUMBER(VALUE(SUBSTITUTE(実質収支比率等に係る経年分析!J$49,"▲","-"))),ROUND(VALUE(SUBSTITUTE(実質収支比率等に係る経年分析!J$49,"▲","-")),2),NA())</f>
        <v>6.21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農業集落排水事業特別会計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7.0000000000000007E-2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7.0000000000000007E-2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7.0000000000000007E-2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x14ac:dyDescent="0.15">
      <c r="A31" s="172" t="str">
        <f>IF(連結実質赤字比率に係る赤字・黒字の構成分析!C$39="",NA(),連結実質赤字比率に係る赤字・黒字の構成分析!C$39)</f>
        <v>母子父子寡婦福祉資金貸付事業特別会計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0.15</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1.1399999999999999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0.88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1.59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1.18</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1.97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1.75</v>
      </c>
    </row>
    <row r="34" spans="1:16" x14ac:dyDescent="0.15">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6.62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7.27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7.85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7.69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8.18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8.58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8.24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4.43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5.0599999999999996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6.05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10.93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8510</v>
      </c>
      <c r="E42" s="173"/>
      <c r="F42" s="173"/>
      <c r="G42" s="173">
        <f>'実質公債費比率（分子）の構造'!L$52</f>
        <v>8630</v>
      </c>
      <c r="H42" s="173"/>
      <c r="I42" s="173"/>
      <c r="J42" s="173">
        <f>'実質公債費比率（分子）の構造'!M$52</f>
        <v>8499</v>
      </c>
      <c r="K42" s="173"/>
      <c r="L42" s="173"/>
      <c r="M42" s="173">
        <f>'実質公債費比率（分子）の構造'!N$52</f>
        <v>8553</v>
      </c>
      <c r="N42" s="173"/>
      <c r="O42" s="173"/>
      <c r="P42" s="173">
        <f>'実質公債費比率（分子）の構造'!O$52</f>
        <v>8528</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285</v>
      </c>
      <c r="C44" s="173"/>
      <c r="D44" s="173"/>
      <c r="E44" s="173">
        <f>'実質公債費比率（分子）の構造'!L$50</f>
        <v>269</v>
      </c>
      <c r="F44" s="173"/>
      <c r="G44" s="173"/>
      <c r="H44" s="173">
        <f>'実質公債費比率（分子）の構造'!M$50</f>
        <v>268</v>
      </c>
      <c r="I44" s="173"/>
      <c r="J44" s="173"/>
      <c r="K44" s="173">
        <f>'実質公債費比率（分子）の構造'!N$50</f>
        <v>275</v>
      </c>
      <c r="L44" s="173"/>
      <c r="M44" s="173"/>
      <c r="N44" s="173">
        <f>'実質公債費比率（分子）の構造'!O$50</f>
        <v>286</v>
      </c>
      <c r="O44" s="173"/>
      <c r="P44" s="173"/>
    </row>
    <row r="45" spans="1:16" x14ac:dyDescent="0.15">
      <c r="A45" s="173" t="s">
        <v>65</v>
      </c>
      <c r="B45" s="173">
        <f>'実質公債費比率（分子）の構造'!K$49</f>
        <v>298</v>
      </c>
      <c r="C45" s="173"/>
      <c r="D45" s="173"/>
      <c r="E45" s="173">
        <f>'実質公債費比率（分子）の構造'!L$49</f>
        <v>312</v>
      </c>
      <c r="F45" s="173"/>
      <c r="G45" s="173"/>
      <c r="H45" s="173">
        <f>'実質公債費比率（分子）の構造'!M$49</f>
        <v>293</v>
      </c>
      <c r="I45" s="173"/>
      <c r="J45" s="173"/>
      <c r="K45" s="173">
        <f>'実質公債費比率（分子）の構造'!N$49</f>
        <v>193</v>
      </c>
      <c r="L45" s="173"/>
      <c r="M45" s="173"/>
      <c r="N45" s="173">
        <f>'実質公債費比率（分子）の構造'!O$49</f>
        <v>216</v>
      </c>
      <c r="O45" s="173"/>
      <c r="P45" s="173"/>
    </row>
    <row r="46" spans="1:16" x14ac:dyDescent="0.15">
      <c r="A46" s="173" t="s">
        <v>66</v>
      </c>
      <c r="B46" s="173">
        <f>'実質公債費比率（分子）の構造'!K$48</f>
        <v>1169</v>
      </c>
      <c r="C46" s="173"/>
      <c r="D46" s="173"/>
      <c r="E46" s="173">
        <f>'実質公債費比率（分子）の構造'!L$48</f>
        <v>1156</v>
      </c>
      <c r="F46" s="173"/>
      <c r="G46" s="173"/>
      <c r="H46" s="173">
        <f>'実質公債費比率（分子）の構造'!M$48</f>
        <v>1112</v>
      </c>
      <c r="I46" s="173"/>
      <c r="J46" s="173"/>
      <c r="K46" s="173">
        <f>'実質公債費比率（分子）の構造'!N$48</f>
        <v>1113</v>
      </c>
      <c r="L46" s="173"/>
      <c r="M46" s="173"/>
      <c r="N46" s="173">
        <f>'実質公債費比率（分子）の構造'!O$48</f>
        <v>1103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9960</v>
      </c>
      <c r="C49" s="173"/>
      <c r="D49" s="173"/>
      <c r="E49" s="173">
        <f>'実質公債費比率（分子）の構造'!L$45</f>
        <v>10044</v>
      </c>
      <c r="F49" s="173"/>
      <c r="G49" s="173"/>
      <c r="H49" s="173">
        <f>'実質公債費比率（分子）の構造'!M$45</f>
        <v>10437</v>
      </c>
      <c r="I49" s="173"/>
      <c r="J49" s="173"/>
      <c r="K49" s="173">
        <f>'実質公債費比率（分子）の構造'!N$45</f>
        <v>10612</v>
      </c>
      <c r="L49" s="173"/>
      <c r="M49" s="173"/>
      <c r="N49" s="173">
        <f>'実質公債費比率（分子）の構造'!O$45</f>
        <v>11085</v>
      </c>
      <c r="O49" s="173"/>
      <c r="P49" s="173"/>
    </row>
    <row r="50" spans="1:16" x14ac:dyDescent="0.15">
      <c r="A50" s="173" t="s">
        <v>70</v>
      </c>
      <c r="B50" s="173" t="e">
        <f>NA()</f>
        <v>#N/A</v>
      </c>
      <c r="C50" s="173">
        <f>IF(ISNUMBER('実質公債費比率（分子）の構造'!K$53),'実質公債費比率（分子）の構造'!K$53,NA())</f>
        <v>3202</v>
      </c>
      <c r="D50" s="173" t="e">
        <f>NA()</f>
        <v>#N/A</v>
      </c>
      <c r="E50" s="173" t="e">
        <f>NA()</f>
        <v>#N/A</v>
      </c>
      <c r="F50" s="173">
        <f>IF(ISNUMBER('実質公債費比率（分子）の構造'!L$53),'実質公債費比率（分子）の構造'!L$53,NA())</f>
        <v>3151</v>
      </c>
      <c r="G50" s="173" t="e">
        <f>NA()</f>
        <v>#N/A</v>
      </c>
      <c r="H50" s="173" t="e">
        <f>NA()</f>
        <v>#N/A</v>
      </c>
      <c r="I50" s="173">
        <f>IF(ISNUMBER('実質公債費比率（分子）の構造'!M$53),'実質公債費比率（分子）の構造'!M$53,NA())</f>
        <v>3611</v>
      </c>
      <c r="J50" s="173" t="e">
        <f>NA()</f>
        <v>#N/A</v>
      </c>
      <c r="K50" s="173" t="e">
        <f>NA()</f>
        <v>#N/A</v>
      </c>
      <c r="L50" s="173">
        <f>IF(ISNUMBER('実質公債費比率（分子）の構造'!N$53),'実質公債費比率（分子）の構造'!N$53,NA())</f>
        <v>3640</v>
      </c>
      <c r="M50" s="173" t="e">
        <f>NA()</f>
        <v>#N/A</v>
      </c>
      <c r="N50" s="173" t="e">
        <f>NA()</f>
        <v>#N/A</v>
      </c>
      <c r="O50" s="173">
        <f>IF(ISNUMBER('実質公債費比率（分子）の構造'!O$53),'実質公債費比率（分子）の構造'!O$53,NA())</f>
        <v>4162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61385</v>
      </c>
      <c r="E56" s="172"/>
      <c r="F56" s="172"/>
      <c r="G56" s="172">
        <f>'将来負担比率（分子）の構造'!J$52</f>
        <v>60075</v>
      </c>
      <c r="H56" s="172"/>
      <c r="I56" s="172"/>
      <c r="J56" s="172">
        <f>'将来負担比率（分子）の構造'!K$52</f>
        <v>58871</v>
      </c>
      <c r="K56" s="172"/>
      <c r="L56" s="172"/>
      <c r="M56" s="172">
        <f>'将来負担比率（分子）の構造'!L$52</f>
        <v>57586</v>
      </c>
      <c r="N56" s="172"/>
      <c r="O56" s="172"/>
      <c r="P56" s="172">
        <f>'将来負担比率（分子）の構造'!M$52</f>
        <v>58165</v>
      </c>
    </row>
    <row r="57" spans="1:16" x14ac:dyDescent="0.15">
      <c r="A57" s="172" t="s">
        <v>41</v>
      </c>
      <c r="B57" s="172"/>
      <c r="C57" s="172"/>
      <c r="D57" s="172">
        <f>'将来負担比率（分子）の構造'!I$51</f>
        <v>29783</v>
      </c>
      <c r="E57" s="172"/>
      <c r="F57" s="172"/>
      <c r="G57" s="172">
        <f>'将来負担比率（分子）の構造'!J$51</f>
        <v>29846</v>
      </c>
      <c r="H57" s="172"/>
      <c r="I57" s="172"/>
      <c r="J57" s="172">
        <f>'将来負担比率（分子）の構造'!K$51</f>
        <v>27532</v>
      </c>
      <c r="K57" s="172"/>
      <c r="L57" s="172"/>
      <c r="M57" s="172">
        <f>'将来負担比率（分子）の構造'!L$51</f>
        <v>24705</v>
      </c>
      <c r="N57" s="172"/>
      <c r="O57" s="172"/>
      <c r="P57" s="172">
        <f>'将来負担比率（分子）の構造'!M$51</f>
        <v>23462</v>
      </c>
    </row>
    <row r="58" spans="1:16" x14ac:dyDescent="0.15">
      <c r="A58" s="172" t="s">
        <v>40</v>
      </c>
      <c r="B58" s="172"/>
      <c r="C58" s="172"/>
      <c r="D58" s="172">
        <f>'将来負担比率（分子）の構造'!I$50</f>
        <v>11679</v>
      </c>
      <c r="E58" s="172"/>
      <c r="F58" s="172"/>
      <c r="G58" s="172">
        <f>'将来負担比率（分子）の構造'!J$50</f>
        <v>11913</v>
      </c>
      <c r="H58" s="172"/>
      <c r="I58" s="172"/>
      <c r="J58" s="172">
        <f>'将来負担比率（分子）の構造'!K$50</f>
        <v>10678</v>
      </c>
      <c r="K58" s="172"/>
      <c r="L58" s="172"/>
      <c r="M58" s="172">
        <f>'将来負担比率（分子）の構造'!L$50</f>
        <v>10610</v>
      </c>
      <c r="N58" s="172"/>
      <c r="O58" s="172"/>
      <c r="P58" s="172">
        <f>'将来負担比率（分子）の構造'!M$50</f>
        <v>11548</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2</v>
      </c>
      <c r="C61" s="172"/>
      <c r="D61" s="172"/>
      <c r="E61" s="172" t="str">
        <f>'将来負担比率（分子）の構造'!J$46</f>
        <v>-</v>
      </c>
      <c r="F61" s="172"/>
      <c r="G61" s="172"/>
      <c r="H61" s="172">
        <f>'将来負担比率（分子）の構造'!K$46</f>
        <v>5</v>
      </c>
      <c r="I61" s="172"/>
      <c r="J61" s="172"/>
      <c r="K61" s="172" t="str">
        <f>'将来負担比率（分子）の構造'!L$46</f>
        <v>-</v>
      </c>
      <c r="L61" s="172"/>
      <c r="M61" s="172"/>
      <c r="N61" s="172">
        <f>'将来負担比率（分子）の構造'!M$46</f>
        <v>9</v>
      </c>
      <c r="O61" s="172"/>
      <c r="P61" s="172"/>
    </row>
    <row r="62" spans="1:16" x14ac:dyDescent="0.15">
      <c r="A62" s="172" t="s">
        <v>34</v>
      </c>
      <c r="B62" s="172">
        <f>'将来負担比率（分子）の構造'!I$45</f>
        <v>14556</v>
      </c>
      <c r="C62" s="172"/>
      <c r="D62" s="172"/>
      <c r="E62" s="172">
        <f>'将来負担比率（分子）の構造'!J$45</f>
        <v>14026</v>
      </c>
      <c r="F62" s="172"/>
      <c r="G62" s="172"/>
      <c r="H62" s="172">
        <f>'将来負担比率（分子）の構造'!K$45</f>
        <v>13979</v>
      </c>
      <c r="I62" s="172"/>
      <c r="J62" s="172"/>
      <c r="K62" s="172">
        <f>'将来負担比率（分子）の構造'!L$45</f>
        <v>14004</v>
      </c>
      <c r="L62" s="172"/>
      <c r="M62" s="172"/>
      <c r="N62" s="172">
        <f>'将来負担比率（分子）の構造'!M$45</f>
        <v>14057</v>
      </c>
      <c r="O62" s="172"/>
      <c r="P62" s="172"/>
    </row>
    <row r="63" spans="1:16" x14ac:dyDescent="0.15">
      <c r="A63" s="172" t="s">
        <v>33</v>
      </c>
      <c r="B63" s="172">
        <f>'将来負担比率（分子）の構造'!I$44</f>
        <v>991</v>
      </c>
      <c r="C63" s="172"/>
      <c r="D63" s="172"/>
      <c r="E63" s="172">
        <f>'将来負担比率（分子）の構造'!J$44</f>
        <v>846</v>
      </c>
      <c r="F63" s="172"/>
      <c r="G63" s="172"/>
      <c r="H63" s="172">
        <f>'将来負担比率（分子）の構造'!K$44</f>
        <v>767</v>
      </c>
      <c r="I63" s="172"/>
      <c r="J63" s="172"/>
      <c r="K63" s="172">
        <f>'将来負担比率（分子）の構造'!L$44</f>
        <v>1113</v>
      </c>
      <c r="L63" s="172"/>
      <c r="M63" s="172"/>
      <c r="N63" s="172">
        <f>'将来負担比率（分子）の構造'!M$44</f>
        <v>1190</v>
      </c>
      <c r="O63" s="172"/>
      <c r="P63" s="172"/>
    </row>
    <row r="64" spans="1:16" x14ac:dyDescent="0.15">
      <c r="A64" s="172" t="s">
        <v>32</v>
      </c>
      <c r="B64" s="172">
        <f>'将来負担比率（分子）の構造'!I$43</f>
        <v>13231</v>
      </c>
      <c r="C64" s="172"/>
      <c r="D64" s="172"/>
      <c r="E64" s="172">
        <f>'将来負担比率（分子）の構造'!J$43</f>
        <v>12593</v>
      </c>
      <c r="F64" s="172"/>
      <c r="G64" s="172"/>
      <c r="H64" s="172">
        <f>'将来負担比率（分子）の構造'!K$43</f>
        <v>12041</v>
      </c>
      <c r="I64" s="172"/>
      <c r="J64" s="172"/>
      <c r="K64" s="172">
        <f>'将来負担比率（分子）の構造'!L$43</f>
        <v>11665</v>
      </c>
      <c r="L64" s="172"/>
      <c r="M64" s="172"/>
      <c r="N64" s="172">
        <f>'将来負担比率（分子）の構造'!M$43</f>
        <v>11193</v>
      </c>
      <c r="O64" s="172"/>
      <c r="P64" s="172"/>
    </row>
    <row r="65" spans="1:16" x14ac:dyDescent="0.15">
      <c r="A65" s="172" t="s">
        <v>31</v>
      </c>
      <c r="B65" s="172">
        <f>'将来負担比率（分子）の構造'!I$42</f>
        <v>10123</v>
      </c>
      <c r="C65" s="172"/>
      <c r="D65" s="172"/>
      <c r="E65" s="172">
        <f>'将来負担比率（分子）の構造'!J$42</f>
        <v>10631</v>
      </c>
      <c r="F65" s="172"/>
      <c r="G65" s="172"/>
      <c r="H65" s="172">
        <f>'将来負担比率（分子）の構造'!K$42</f>
        <v>9633</v>
      </c>
      <c r="I65" s="172"/>
      <c r="J65" s="172"/>
      <c r="K65" s="172">
        <f>'将来負担比率（分子）の構造'!L$42</f>
        <v>9446</v>
      </c>
      <c r="L65" s="172"/>
      <c r="M65" s="172"/>
      <c r="N65" s="172">
        <f>'将来負担比率（分子）の構造'!M$42</f>
        <v>9366</v>
      </c>
      <c r="O65" s="172"/>
      <c r="P65" s="172"/>
    </row>
    <row r="66" spans="1:16" x14ac:dyDescent="0.15">
      <c r="A66" s="172" t="s">
        <v>30</v>
      </c>
      <c r="B66" s="172">
        <f>'将来負担比率（分子）の構造'!I$41</f>
        <v>103638</v>
      </c>
      <c r="C66" s="172"/>
      <c r="D66" s="172"/>
      <c r="E66" s="172">
        <f>'将来負担比率（分子）の構造'!J$41</f>
        <v>103776</v>
      </c>
      <c r="F66" s="172"/>
      <c r="G66" s="172"/>
      <c r="H66" s="172">
        <f>'将来負担比率（分子）の構造'!K$41</f>
        <v>100994</v>
      </c>
      <c r="I66" s="172"/>
      <c r="J66" s="172"/>
      <c r="K66" s="172">
        <f>'将来負担比率（分子）の構造'!L$41</f>
        <v>98793</v>
      </c>
      <c r="L66" s="172"/>
      <c r="M66" s="172"/>
      <c r="N66" s="172">
        <f>'将来負担比率（分子）の構造'!M$41</f>
        <v>96991</v>
      </c>
      <c r="O66" s="172"/>
      <c r="P66" s="172"/>
    </row>
    <row r="67" spans="1:16" x14ac:dyDescent="0.15">
      <c r="A67" s="172" t="s">
        <v>74</v>
      </c>
      <c r="B67" s="172" t="e">
        <f>NA()</f>
        <v>#N/A</v>
      </c>
      <c r="C67" s="172">
        <f>IF(ISNUMBER('将来負担比率（分子）の構造'!I$53), IF('将来負担比率（分子）の構造'!I$53 &lt; 0, 0, '将来負担比率（分子）の構造'!I$53), NA())</f>
        <v>39693</v>
      </c>
      <c r="D67" s="172" t="e">
        <f>NA()</f>
        <v>#N/A</v>
      </c>
      <c r="E67" s="172" t="e">
        <f>NA()</f>
        <v>#N/A</v>
      </c>
      <c r="F67" s="172">
        <f>IF(ISNUMBER('将来負担比率（分子）の構造'!J$53), IF('将来負担比率（分子）の構造'!J$53 &lt; 0, 0, '将来負担比率（分子）の構造'!J$53), NA())</f>
        <v>40038</v>
      </c>
      <c r="G67" s="172" t="e">
        <f>NA()</f>
        <v>#N/A</v>
      </c>
      <c r="H67" s="172" t="e">
        <f>NA()</f>
        <v>#N/A</v>
      </c>
      <c r="I67" s="172">
        <f>IF(ISNUMBER('将来負担比率（分子）の構造'!K$53), IF('将来負担比率（分子）の構造'!K$53 &lt; 0, 0, '将来負担比率（分子）の構造'!K$53), NA())</f>
        <v>40339</v>
      </c>
      <c r="J67" s="172" t="e">
        <f>NA()</f>
        <v>#N/A</v>
      </c>
      <c r="K67" s="172" t="e">
        <f>NA()</f>
        <v>#N/A</v>
      </c>
      <c r="L67" s="172">
        <f>IF(ISNUMBER('将来負担比率（分子）の構造'!L$53), IF('将来負担比率（分子）の構造'!L$53 &lt; 0, 0, '将来負担比率（分子）の構造'!L$53), NA())</f>
        <v>42121</v>
      </c>
      <c r="M67" s="172" t="e">
        <f>NA()</f>
        <v>#N/A</v>
      </c>
      <c r="N67" s="172" t="e">
        <f>NA()</f>
        <v>#N/A</v>
      </c>
      <c r="O67" s="172">
        <f>IF(ISNUMBER('将来負担比率（分子）の構造'!M$53), IF('将来負担比率（分子）の構造'!M$53 &lt; 0, 0, '将来負担比率（分子）の構造'!M$53), NA())</f>
        <v>39631</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2749</v>
      </c>
      <c r="C72" s="176">
        <f>基金残高に係る経年分析!G55</f>
        <v>3058</v>
      </c>
      <c r="D72" s="176">
        <f>基金残高に係る経年分析!H55</f>
        <v>3749</v>
      </c>
    </row>
    <row r="73" spans="1:16" x14ac:dyDescent="0.15">
      <c r="A73" s="175" t="s">
        <v>77</v>
      </c>
      <c r="B73" s="176">
        <f>基金残高に係る経年分析!F56</f>
        <v>500</v>
      </c>
      <c r="C73" s="176">
        <f>基金残高に係る経年分析!G56</f>
        <v>400</v>
      </c>
      <c r="D73" s="176">
        <f>基金残高に係る経年分析!H56</f>
        <v>400</v>
      </c>
    </row>
    <row r="74" spans="1:16" x14ac:dyDescent="0.15">
      <c r="A74" s="175" t="s">
        <v>78</v>
      </c>
      <c r="B74" s="176">
        <f>基金残高に係る経年分析!F57</f>
        <v>3436</v>
      </c>
      <c r="C74" s="176">
        <f>基金残高に係る経年分析!G57</f>
        <v>3488</v>
      </c>
      <c r="D74" s="176">
        <f>基金残高に係る経年分析!H57</f>
        <v>3670</v>
      </c>
    </row>
  </sheetData>
  <sheetProtection algorithmName="SHA-512" hashValue="fYWvU01An6PaFSvDaKVuKD05lB+kaLEfweBBjET45l2WNnXcuyC9Xq7OYgkoLDtvlXiELcLpSKT0bknjFuHwwQ==" saltValue="eiUwdvSvGpvhrYHx/UBWlw=="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ED230-92F2-4707-AFE4-A24667FCBA9A}">
  <sheetPr>
    <pageSetUpPr fitToPage="1"/>
  </sheetPr>
  <dimension ref="B1:EM50"/>
  <sheetViews>
    <sheetView showGridLines="0" zoomScale="70" zoomScaleNormal="7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16" customWidth="1"/>
    <col min="134" max="143" width="1.625" style="214" customWidth="1"/>
    <col min="144" max="16384" width="0" style="214" hidden="1"/>
  </cols>
  <sheetData>
    <row r="1" spans="2:143" ht="22.5" customHeight="1" thickBot="1" x14ac:dyDescent="0.2">
      <c r="B1" s="358"/>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744" t="s">
        <v>264</v>
      </c>
      <c r="DI1" s="745"/>
      <c r="DJ1" s="745"/>
      <c r="DK1" s="745"/>
      <c r="DL1" s="745"/>
      <c r="DM1" s="745"/>
      <c r="DN1" s="746"/>
      <c r="DO1" s="214"/>
      <c r="DP1" s="744" t="s">
        <v>265</v>
      </c>
      <c r="DQ1" s="745"/>
      <c r="DR1" s="745"/>
      <c r="DS1" s="745"/>
      <c r="DT1" s="745"/>
      <c r="DU1" s="745"/>
      <c r="DV1" s="745"/>
      <c r="DW1" s="745"/>
      <c r="DX1" s="745"/>
      <c r="DY1" s="745"/>
      <c r="DZ1" s="745"/>
      <c r="EA1" s="745"/>
      <c r="EB1" s="745"/>
      <c r="EC1" s="746"/>
      <c r="ED1" s="359"/>
      <c r="EE1" s="359"/>
      <c r="EF1" s="359"/>
      <c r="EG1" s="359"/>
      <c r="EH1" s="359"/>
      <c r="EI1" s="359"/>
      <c r="EJ1" s="359"/>
      <c r="EK1" s="359"/>
      <c r="EL1" s="359"/>
      <c r="EM1" s="359"/>
    </row>
    <row r="2" spans="2:143" ht="22.5" customHeight="1" x14ac:dyDescent="0.15">
      <c r="B2" s="361" t="s">
        <v>494</v>
      </c>
      <c r="R2" s="209"/>
      <c r="S2" s="209"/>
      <c r="T2" s="209"/>
      <c r="U2" s="209"/>
      <c r="V2" s="209"/>
      <c r="W2" s="209"/>
      <c r="X2" s="209"/>
      <c r="Y2" s="209"/>
      <c r="Z2" s="209"/>
      <c r="AA2" s="209"/>
      <c r="AB2" s="209"/>
      <c r="AC2" s="209"/>
      <c r="AE2" s="210"/>
      <c r="AF2" s="210"/>
      <c r="AG2" s="210"/>
      <c r="AH2" s="210"/>
      <c r="AI2" s="210"/>
      <c r="AJ2" s="209"/>
      <c r="AK2" s="209"/>
      <c r="AL2" s="209"/>
      <c r="AM2" s="209"/>
      <c r="AN2" s="209"/>
      <c r="AO2" s="209"/>
      <c r="AP2" s="209"/>
      <c r="CD2" s="360"/>
      <c r="CE2" s="360"/>
      <c r="CF2" s="360"/>
      <c r="CG2" s="360"/>
      <c r="CH2" s="360"/>
      <c r="CI2" s="360"/>
      <c r="CJ2" s="360"/>
      <c r="CK2" s="360"/>
      <c r="CL2" s="360"/>
      <c r="CM2" s="360"/>
      <c r="CN2" s="360"/>
      <c r="CO2" s="360"/>
      <c r="CP2" s="360"/>
      <c r="CQ2" s="360"/>
      <c r="CR2" s="360"/>
      <c r="CS2" s="360"/>
      <c r="CT2" s="360"/>
      <c r="CU2" s="360"/>
      <c r="CV2" s="360"/>
      <c r="CW2" s="360"/>
      <c r="CX2" s="360"/>
      <c r="CY2" s="360"/>
      <c r="CZ2" s="360"/>
      <c r="DA2" s="360"/>
      <c r="DB2" s="360"/>
      <c r="DC2" s="360"/>
      <c r="DD2" s="360"/>
      <c r="DE2" s="360"/>
      <c r="DF2" s="360"/>
      <c r="DG2" s="360"/>
      <c r="DH2" s="360"/>
      <c r="DI2" s="360"/>
      <c r="DJ2" s="360"/>
      <c r="DK2" s="360"/>
      <c r="DL2" s="360"/>
      <c r="DM2" s="360"/>
      <c r="DN2" s="360"/>
      <c r="DO2" s="360"/>
      <c r="DP2" s="360"/>
      <c r="DQ2" s="360"/>
      <c r="DR2" s="360"/>
      <c r="DS2" s="360"/>
      <c r="DT2" s="360"/>
      <c r="DU2" s="360"/>
      <c r="DV2" s="360"/>
      <c r="DW2" s="360"/>
      <c r="DX2" s="360"/>
      <c r="DY2" s="360"/>
      <c r="DZ2" s="360"/>
      <c r="EA2" s="360"/>
      <c r="EB2" s="360"/>
      <c r="EC2" s="360"/>
    </row>
    <row r="3" spans="2:143" ht="11.25" customHeight="1" x14ac:dyDescent="0.15">
      <c r="B3" s="686" t="s">
        <v>495</v>
      </c>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6" t="s">
        <v>496</v>
      </c>
      <c r="AQ3" s="687"/>
      <c r="AR3" s="687"/>
      <c r="AS3" s="687"/>
      <c r="AT3" s="687"/>
      <c r="AU3" s="687"/>
      <c r="AV3" s="687"/>
      <c r="AW3" s="687"/>
      <c r="AX3" s="687"/>
      <c r="AY3" s="687"/>
      <c r="AZ3" s="687"/>
      <c r="BA3" s="687"/>
      <c r="BB3" s="687"/>
      <c r="BC3" s="687"/>
      <c r="BD3" s="687"/>
      <c r="BE3" s="687"/>
      <c r="BF3" s="687"/>
      <c r="BG3" s="687"/>
      <c r="BH3" s="687"/>
      <c r="BI3" s="687"/>
      <c r="BJ3" s="687"/>
      <c r="BK3" s="687"/>
      <c r="BL3" s="687"/>
      <c r="BM3" s="687"/>
      <c r="BN3" s="687"/>
      <c r="BO3" s="687"/>
      <c r="BP3" s="687"/>
      <c r="BQ3" s="687"/>
      <c r="BR3" s="687"/>
      <c r="BS3" s="687"/>
      <c r="BT3" s="687"/>
      <c r="BU3" s="687"/>
      <c r="BV3" s="687"/>
      <c r="BW3" s="687"/>
      <c r="BX3" s="687"/>
      <c r="BY3" s="687"/>
      <c r="BZ3" s="687"/>
      <c r="CA3" s="687"/>
      <c r="CB3" s="688"/>
      <c r="CD3" s="728" t="s">
        <v>497</v>
      </c>
      <c r="CE3" s="729"/>
      <c r="CF3" s="729"/>
      <c r="CG3" s="729"/>
      <c r="CH3" s="729"/>
      <c r="CI3" s="729"/>
      <c r="CJ3" s="729"/>
      <c r="CK3" s="729"/>
      <c r="CL3" s="729"/>
      <c r="CM3" s="729"/>
      <c r="CN3" s="729"/>
      <c r="CO3" s="729"/>
      <c r="CP3" s="729"/>
      <c r="CQ3" s="729"/>
      <c r="CR3" s="729"/>
      <c r="CS3" s="729"/>
      <c r="CT3" s="729"/>
      <c r="CU3" s="729"/>
      <c r="CV3" s="729"/>
      <c r="CW3" s="729"/>
      <c r="CX3" s="729"/>
      <c r="CY3" s="729"/>
      <c r="CZ3" s="729"/>
      <c r="DA3" s="729"/>
      <c r="DB3" s="729"/>
      <c r="DC3" s="729"/>
      <c r="DD3" s="729"/>
      <c r="DE3" s="729"/>
      <c r="DF3" s="729"/>
      <c r="DG3" s="729"/>
      <c r="DH3" s="729"/>
      <c r="DI3" s="729"/>
      <c r="DJ3" s="729"/>
      <c r="DK3" s="729"/>
      <c r="DL3" s="729"/>
      <c r="DM3" s="729"/>
      <c r="DN3" s="729"/>
      <c r="DO3" s="729"/>
      <c r="DP3" s="729"/>
      <c r="DQ3" s="729"/>
      <c r="DR3" s="729"/>
      <c r="DS3" s="729"/>
      <c r="DT3" s="729"/>
      <c r="DU3" s="729"/>
      <c r="DV3" s="729"/>
      <c r="DW3" s="729"/>
      <c r="DX3" s="729"/>
      <c r="DY3" s="729"/>
      <c r="DZ3" s="729"/>
      <c r="EA3" s="729"/>
      <c r="EB3" s="729"/>
      <c r="EC3" s="730"/>
    </row>
    <row r="4" spans="2:143" ht="11.25" customHeight="1" x14ac:dyDescent="0.15">
      <c r="B4" s="686" t="s">
        <v>498</v>
      </c>
      <c r="C4" s="687"/>
      <c r="D4" s="687"/>
      <c r="E4" s="687"/>
      <c r="F4" s="687"/>
      <c r="G4" s="687"/>
      <c r="H4" s="687"/>
      <c r="I4" s="687"/>
      <c r="J4" s="687"/>
      <c r="K4" s="687"/>
      <c r="L4" s="687"/>
      <c r="M4" s="687"/>
      <c r="N4" s="687"/>
      <c r="O4" s="687"/>
      <c r="P4" s="687"/>
      <c r="Q4" s="688"/>
      <c r="R4" s="686" t="s">
        <v>499</v>
      </c>
      <c r="S4" s="687"/>
      <c r="T4" s="687"/>
      <c r="U4" s="687"/>
      <c r="V4" s="687"/>
      <c r="W4" s="687"/>
      <c r="X4" s="687"/>
      <c r="Y4" s="688"/>
      <c r="Z4" s="686" t="s">
        <v>500</v>
      </c>
      <c r="AA4" s="687"/>
      <c r="AB4" s="687"/>
      <c r="AC4" s="688"/>
      <c r="AD4" s="686" t="s">
        <v>501</v>
      </c>
      <c r="AE4" s="687"/>
      <c r="AF4" s="687"/>
      <c r="AG4" s="687"/>
      <c r="AH4" s="687"/>
      <c r="AI4" s="687"/>
      <c r="AJ4" s="687"/>
      <c r="AK4" s="688"/>
      <c r="AL4" s="686" t="s">
        <v>500</v>
      </c>
      <c r="AM4" s="687"/>
      <c r="AN4" s="687"/>
      <c r="AO4" s="688"/>
      <c r="AP4" s="741" t="s">
        <v>212</v>
      </c>
      <c r="AQ4" s="741"/>
      <c r="AR4" s="741"/>
      <c r="AS4" s="741"/>
      <c r="AT4" s="741"/>
      <c r="AU4" s="741"/>
      <c r="AV4" s="741"/>
      <c r="AW4" s="741"/>
      <c r="AX4" s="741"/>
      <c r="AY4" s="741"/>
      <c r="AZ4" s="741"/>
      <c r="BA4" s="741"/>
      <c r="BB4" s="741"/>
      <c r="BC4" s="741"/>
      <c r="BD4" s="741"/>
      <c r="BE4" s="741"/>
      <c r="BF4" s="741"/>
      <c r="BG4" s="741" t="s">
        <v>502</v>
      </c>
      <c r="BH4" s="741"/>
      <c r="BI4" s="741"/>
      <c r="BJ4" s="741"/>
      <c r="BK4" s="741"/>
      <c r="BL4" s="741"/>
      <c r="BM4" s="741"/>
      <c r="BN4" s="741"/>
      <c r="BO4" s="741" t="s">
        <v>500</v>
      </c>
      <c r="BP4" s="741"/>
      <c r="BQ4" s="741"/>
      <c r="BR4" s="741"/>
      <c r="BS4" s="741" t="s">
        <v>503</v>
      </c>
      <c r="BT4" s="741"/>
      <c r="BU4" s="741"/>
      <c r="BV4" s="741"/>
      <c r="BW4" s="741"/>
      <c r="BX4" s="741"/>
      <c r="BY4" s="741"/>
      <c r="BZ4" s="741"/>
      <c r="CA4" s="741"/>
      <c r="CB4" s="741"/>
      <c r="CD4" s="728" t="s">
        <v>504</v>
      </c>
      <c r="CE4" s="729"/>
      <c r="CF4" s="729"/>
      <c r="CG4" s="729"/>
      <c r="CH4" s="729"/>
      <c r="CI4" s="729"/>
      <c r="CJ4" s="729"/>
      <c r="CK4" s="729"/>
      <c r="CL4" s="729"/>
      <c r="CM4" s="729"/>
      <c r="CN4" s="729"/>
      <c r="CO4" s="729"/>
      <c r="CP4" s="729"/>
      <c r="CQ4" s="729"/>
      <c r="CR4" s="729"/>
      <c r="CS4" s="729"/>
      <c r="CT4" s="729"/>
      <c r="CU4" s="729"/>
      <c r="CV4" s="729"/>
      <c r="CW4" s="729"/>
      <c r="CX4" s="729"/>
      <c r="CY4" s="729"/>
      <c r="CZ4" s="729"/>
      <c r="DA4" s="729"/>
      <c r="DB4" s="729"/>
      <c r="DC4" s="729"/>
      <c r="DD4" s="729"/>
      <c r="DE4" s="729"/>
      <c r="DF4" s="729"/>
      <c r="DG4" s="729"/>
      <c r="DH4" s="729"/>
      <c r="DI4" s="729"/>
      <c r="DJ4" s="729"/>
      <c r="DK4" s="729"/>
      <c r="DL4" s="729"/>
      <c r="DM4" s="729"/>
      <c r="DN4" s="729"/>
      <c r="DO4" s="729"/>
      <c r="DP4" s="729"/>
      <c r="DQ4" s="729"/>
      <c r="DR4" s="729"/>
      <c r="DS4" s="729"/>
      <c r="DT4" s="729"/>
      <c r="DU4" s="729"/>
      <c r="DV4" s="729"/>
      <c r="DW4" s="729"/>
      <c r="DX4" s="729"/>
      <c r="DY4" s="729"/>
      <c r="DZ4" s="729"/>
      <c r="EA4" s="729"/>
      <c r="EB4" s="729"/>
      <c r="EC4" s="730"/>
    </row>
    <row r="5" spans="2:143" s="215" customFormat="1" ht="11.25" customHeight="1" x14ac:dyDescent="0.15">
      <c r="B5" s="695" t="s">
        <v>213</v>
      </c>
      <c r="C5" s="696"/>
      <c r="D5" s="696"/>
      <c r="E5" s="696"/>
      <c r="F5" s="696"/>
      <c r="G5" s="696"/>
      <c r="H5" s="696"/>
      <c r="I5" s="696"/>
      <c r="J5" s="696"/>
      <c r="K5" s="696"/>
      <c r="L5" s="696"/>
      <c r="M5" s="696"/>
      <c r="N5" s="696"/>
      <c r="O5" s="696"/>
      <c r="P5" s="696"/>
      <c r="Q5" s="697"/>
      <c r="R5" s="680">
        <v>56974715</v>
      </c>
      <c r="S5" s="681"/>
      <c r="T5" s="681"/>
      <c r="U5" s="681"/>
      <c r="V5" s="681"/>
      <c r="W5" s="681"/>
      <c r="X5" s="681"/>
      <c r="Y5" s="723"/>
      <c r="Z5" s="742">
        <v>42.6</v>
      </c>
      <c r="AA5" s="742"/>
      <c r="AB5" s="742"/>
      <c r="AC5" s="742"/>
      <c r="AD5" s="743">
        <v>52833804</v>
      </c>
      <c r="AE5" s="743"/>
      <c r="AF5" s="743"/>
      <c r="AG5" s="743"/>
      <c r="AH5" s="743"/>
      <c r="AI5" s="743"/>
      <c r="AJ5" s="743"/>
      <c r="AK5" s="743"/>
      <c r="AL5" s="724">
        <v>77.400000000000006</v>
      </c>
      <c r="AM5" s="700"/>
      <c r="AN5" s="700"/>
      <c r="AO5" s="725"/>
      <c r="AP5" s="695" t="s">
        <v>214</v>
      </c>
      <c r="AQ5" s="696"/>
      <c r="AR5" s="696"/>
      <c r="AS5" s="696"/>
      <c r="AT5" s="696"/>
      <c r="AU5" s="696"/>
      <c r="AV5" s="696"/>
      <c r="AW5" s="696"/>
      <c r="AX5" s="696"/>
      <c r="AY5" s="696"/>
      <c r="AZ5" s="696"/>
      <c r="BA5" s="696"/>
      <c r="BB5" s="696"/>
      <c r="BC5" s="696"/>
      <c r="BD5" s="696"/>
      <c r="BE5" s="696"/>
      <c r="BF5" s="697"/>
      <c r="BG5" s="627">
        <v>51112703</v>
      </c>
      <c r="BH5" s="628"/>
      <c r="BI5" s="628"/>
      <c r="BJ5" s="628"/>
      <c r="BK5" s="628"/>
      <c r="BL5" s="628"/>
      <c r="BM5" s="628"/>
      <c r="BN5" s="629"/>
      <c r="BO5" s="654">
        <v>89.7</v>
      </c>
      <c r="BP5" s="654"/>
      <c r="BQ5" s="654"/>
      <c r="BR5" s="654"/>
      <c r="BS5" s="655">
        <v>834243</v>
      </c>
      <c r="BT5" s="655"/>
      <c r="BU5" s="655"/>
      <c r="BV5" s="655"/>
      <c r="BW5" s="655"/>
      <c r="BX5" s="655"/>
      <c r="BY5" s="655"/>
      <c r="BZ5" s="655"/>
      <c r="CA5" s="655"/>
      <c r="CB5" s="713"/>
      <c r="CD5" s="728" t="s">
        <v>212</v>
      </c>
      <c r="CE5" s="729"/>
      <c r="CF5" s="729"/>
      <c r="CG5" s="729"/>
      <c r="CH5" s="729"/>
      <c r="CI5" s="729"/>
      <c r="CJ5" s="729"/>
      <c r="CK5" s="729"/>
      <c r="CL5" s="729"/>
      <c r="CM5" s="729"/>
      <c r="CN5" s="729"/>
      <c r="CO5" s="729"/>
      <c r="CP5" s="729"/>
      <c r="CQ5" s="730"/>
      <c r="CR5" s="728" t="s">
        <v>505</v>
      </c>
      <c r="CS5" s="729"/>
      <c r="CT5" s="729"/>
      <c r="CU5" s="729"/>
      <c r="CV5" s="729"/>
      <c r="CW5" s="729"/>
      <c r="CX5" s="729"/>
      <c r="CY5" s="730"/>
      <c r="CZ5" s="728" t="s">
        <v>500</v>
      </c>
      <c r="DA5" s="729"/>
      <c r="DB5" s="729"/>
      <c r="DC5" s="730"/>
      <c r="DD5" s="728" t="s">
        <v>506</v>
      </c>
      <c r="DE5" s="729"/>
      <c r="DF5" s="729"/>
      <c r="DG5" s="729"/>
      <c r="DH5" s="729"/>
      <c r="DI5" s="729"/>
      <c r="DJ5" s="729"/>
      <c r="DK5" s="729"/>
      <c r="DL5" s="729"/>
      <c r="DM5" s="729"/>
      <c r="DN5" s="729"/>
      <c r="DO5" s="729"/>
      <c r="DP5" s="730"/>
      <c r="DQ5" s="728" t="s">
        <v>507</v>
      </c>
      <c r="DR5" s="729"/>
      <c r="DS5" s="729"/>
      <c r="DT5" s="729"/>
      <c r="DU5" s="729"/>
      <c r="DV5" s="729"/>
      <c r="DW5" s="729"/>
      <c r="DX5" s="729"/>
      <c r="DY5" s="729"/>
      <c r="DZ5" s="729"/>
      <c r="EA5" s="729"/>
      <c r="EB5" s="729"/>
      <c r="EC5" s="730"/>
    </row>
    <row r="6" spans="2:143" ht="11.25" customHeight="1" x14ac:dyDescent="0.15">
      <c r="B6" s="624" t="s">
        <v>508</v>
      </c>
      <c r="C6" s="625"/>
      <c r="D6" s="625"/>
      <c r="E6" s="625"/>
      <c r="F6" s="625"/>
      <c r="G6" s="625"/>
      <c r="H6" s="625"/>
      <c r="I6" s="625"/>
      <c r="J6" s="625"/>
      <c r="K6" s="625"/>
      <c r="L6" s="625"/>
      <c r="M6" s="625"/>
      <c r="N6" s="625"/>
      <c r="O6" s="625"/>
      <c r="P6" s="625"/>
      <c r="Q6" s="626"/>
      <c r="R6" s="627">
        <v>758312</v>
      </c>
      <c r="S6" s="628"/>
      <c r="T6" s="628"/>
      <c r="U6" s="628"/>
      <c r="V6" s="628"/>
      <c r="W6" s="628"/>
      <c r="X6" s="628"/>
      <c r="Y6" s="629"/>
      <c r="Z6" s="654">
        <v>0.6</v>
      </c>
      <c r="AA6" s="654"/>
      <c r="AB6" s="654"/>
      <c r="AC6" s="654"/>
      <c r="AD6" s="655">
        <v>758312</v>
      </c>
      <c r="AE6" s="655"/>
      <c r="AF6" s="655"/>
      <c r="AG6" s="655"/>
      <c r="AH6" s="655"/>
      <c r="AI6" s="655"/>
      <c r="AJ6" s="655"/>
      <c r="AK6" s="655"/>
      <c r="AL6" s="630">
        <v>1.1000000000000001</v>
      </c>
      <c r="AM6" s="631"/>
      <c r="AN6" s="631"/>
      <c r="AO6" s="656"/>
      <c r="AP6" s="624" t="s">
        <v>509</v>
      </c>
      <c r="AQ6" s="625"/>
      <c r="AR6" s="625"/>
      <c r="AS6" s="625"/>
      <c r="AT6" s="625"/>
      <c r="AU6" s="625"/>
      <c r="AV6" s="625"/>
      <c r="AW6" s="625"/>
      <c r="AX6" s="625"/>
      <c r="AY6" s="625"/>
      <c r="AZ6" s="625"/>
      <c r="BA6" s="625"/>
      <c r="BB6" s="625"/>
      <c r="BC6" s="625"/>
      <c r="BD6" s="625"/>
      <c r="BE6" s="625"/>
      <c r="BF6" s="626"/>
      <c r="BG6" s="627">
        <v>51112703</v>
      </c>
      <c r="BH6" s="628"/>
      <c r="BI6" s="628"/>
      <c r="BJ6" s="628"/>
      <c r="BK6" s="628"/>
      <c r="BL6" s="628"/>
      <c r="BM6" s="628"/>
      <c r="BN6" s="629"/>
      <c r="BO6" s="654">
        <v>89.7</v>
      </c>
      <c r="BP6" s="654"/>
      <c r="BQ6" s="654"/>
      <c r="BR6" s="654"/>
      <c r="BS6" s="655">
        <v>834243</v>
      </c>
      <c r="BT6" s="655"/>
      <c r="BU6" s="655"/>
      <c r="BV6" s="655"/>
      <c r="BW6" s="655"/>
      <c r="BX6" s="655"/>
      <c r="BY6" s="655"/>
      <c r="BZ6" s="655"/>
      <c r="CA6" s="655"/>
      <c r="CB6" s="713"/>
      <c r="CD6" s="683" t="s">
        <v>215</v>
      </c>
      <c r="CE6" s="684"/>
      <c r="CF6" s="684"/>
      <c r="CG6" s="684"/>
      <c r="CH6" s="684"/>
      <c r="CI6" s="684"/>
      <c r="CJ6" s="684"/>
      <c r="CK6" s="684"/>
      <c r="CL6" s="684"/>
      <c r="CM6" s="684"/>
      <c r="CN6" s="684"/>
      <c r="CO6" s="684"/>
      <c r="CP6" s="684"/>
      <c r="CQ6" s="685"/>
      <c r="CR6" s="627">
        <v>610717</v>
      </c>
      <c r="CS6" s="628"/>
      <c r="CT6" s="628"/>
      <c r="CU6" s="628"/>
      <c r="CV6" s="628"/>
      <c r="CW6" s="628"/>
      <c r="CX6" s="628"/>
      <c r="CY6" s="629"/>
      <c r="CZ6" s="724">
        <v>0.5</v>
      </c>
      <c r="DA6" s="700"/>
      <c r="DB6" s="700"/>
      <c r="DC6" s="727"/>
      <c r="DD6" s="633" t="s">
        <v>411</v>
      </c>
      <c r="DE6" s="628"/>
      <c r="DF6" s="628"/>
      <c r="DG6" s="628"/>
      <c r="DH6" s="628"/>
      <c r="DI6" s="628"/>
      <c r="DJ6" s="628"/>
      <c r="DK6" s="628"/>
      <c r="DL6" s="628"/>
      <c r="DM6" s="628"/>
      <c r="DN6" s="628"/>
      <c r="DO6" s="628"/>
      <c r="DP6" s="629"/>
      <c r="DQ6" s="633">
        <v>610717</v>
      </c>
      <c r="DR6" s="628"/>
      <c r="DS6" s="628"/>
      <c r="DT6" s="628"/>
      <c r="DU6" s="628"/>
      <c r="DV6" s="628"/>
      <c r="DW6" s="628"/>
      <c r="DX6" s="628"/>
      <c r="DY6" s="628"/>
      <c r="DZ6" s="628"/>
      <c r="EA6" s="628"/>
      <c r="EB6" s="628"/>
      <c r="EC6" s="672"/>
    </row>
    <row r="7" spans="2:143" ht="11.25" customHeight="1" x14ac:dyDescent="0.15">
      <c r="B7" s="624" t="s">
        <v>216</v>
      </c>
      <c r="C7" s="625"/>
      <c r="D7" s="625"/>
      <c r="E7" s="625"/>
      <c r="F7" s="625"/>
      <c r="G7" s="625"/>
      <c r="H7" s="625"/>
      <c r="I7" s="625"/>
      <c r="J7" s="625"/>
      <c r="K7" s="625"/>
      <c r="L7" s="625"/>
      <c r="M7" s="625"/>
      <c r="N7" s="625"/>
      <c r="O7" s="625"/>
      <c r="P7" s="625"/>
      <c r="Q7" s="626"/>
      <c r="R7" s="627">
        <v>33616</v>
      </c>
      <c r="S7" s="628"/>
      <c r="T7" s="628"/>
      <c r="U7" s="628"/>
      <c r="V7" s="628"/>
      <c r="W7" s="628"/>
      <c r="X7" s="628"/>
      <c r="Y7" s="629"/>
      <c r="Z7" s="654">
        <v>0</v>
      </c>
      <c r="AA7" s="654"/>
      <c r="AB7" s="654"/>
      <c r="AC7" s="654"/>
      <c r="AD7" s="655">
        <v>33616</v>
      </c>
      <c r="AE7" s="655"/>
      <c r="AF7" s="655"/>
      <c r="AG7" s="655"/>
      <c r="AH7" s="655"/>
      <c r="AI7" s="655"/>
      <c r="AJ7" s="655"/>
      <c r="AK7" s="655"/>
      <c r="AL7" s="630">
        <v>0</v>
      </c>
      <c r="AM7" s="631"/>
      <c r="AN7" s="631"/>
      <c r="AO7" s="656"/>
      <c r="AP7" s="624" t="s">
        <v>510</v>
      </c>
      <c r="AQ7" s="625"/>
      <c r="AR7" s="625"/>
      <c r="AS7" s="625"/>
      <c r="AT7" s="625"/>
      <c r="AU7" s="625"/>
      <c r="AV7" s="625"/>
      <c r="AW7" s="625"/>
      <c r="AX7" s="625"/>
      <c r="AY7" s="625"/>
      <c r="AZ7" s="625"/>
      <c r="BA7" s="625"/>
      <c r="BB7" s="625"/>
      <c r="BC7" s="625"/>
      <c r="BD7" s="625"/>
      <c r="BE7" s="625"/>
      <c r="BF7" s="626"/>
      <c r="BG7" s="627">
        <v>25666788</v>
      </c>
      <c r="BH7" s="628"/>
      <c r="BI7" s="628"/>
      <c r="BJ7" s="628"/>
      <c r="BK7" s="628"/>
      <c r="BL7" s="628"/>
      <c r="BM7" s="628"/>
      <c r="BN7" s="629"/>
      <c r="BO7" s="654">
        <v>45</v>
      </c>
      <c r="BP7" s="654"/>
      <c r="BQ7" s="654"/>
      <c r="BR7" s="654"/>
      <c r="BS7" s="655">
        <v>834243</v>
      </c>
      <c r="BT7" s="655"/>
      <c r="BU7" s="655"/>
      <c r="BV7" s="655"/>
      <c r="BW7" s="655"/>
      <c r="BX7" s="655"/>
      <c r="BY7" s="655"/>
      <c r="BZ7" s="655"/>
      <c r="CA7" s="655"/>
      <c r="CB7" s="713"/>
      <c r="CD7" s="664" t="s">
        <v>217</v>
      </c>
      <c r="CE7" s="665"/>
      <c r="CF7" s="665"/>
      <c r="CG7" s="665"/>
      <c r="CH7" s="665"/>
      <c r="CI7" s="665"/>
      <c r="CJ7" s="665"/>
      <c r="CK7" s="665"/>
      <c r="CL7" s="665"/>
      <c r="CM7" s="665"/>
      <c r="CN7" s="665"/>
      <c r="CO7" s="665"/>
      <c r="CP7" s="665"/>
      <c r="CQ7" s="666"/>
      <c r="CR7" s="627">
        <v>10128305</v>
      </c>
      <c r="CS7" s="628"/>
      <c r="CT7" s="628"/>
      <c r="CU7" s="628"/>
      <c r="CV7" s="628"/>
      <c r="CW7" s="628"/>
      <c r="CX7" s="628"/>
      <c r="CY7" s="629"/>
      <c r="CZ7" s="654">
        <v>8</v>
      </c>
      <c r="DA7" s="654"/>
      <c r="DB7" s="654"/>
      <c r="DC7" s="654"/>
      <c r="DD7" s="633">
        <v>402857</v>
      </c>
      <c r="DE7" s="628"/>
      <c r="DF7" s="628"/>
      <c r="DG7" s="628"/>
      <c r="DH7" s="628"/>
      <c r="DI7" s="628"/>
      <c r="DJ7" s="628"/>
      <c r="DK7" s="628"/>
      <c r="DL7" s="628"/>
      <c r="DM7" s="628"/>
      <c r="DN7" s="628"/>
      <c r="DO7" s="628"/>
      <c r="DP7" s="629"/>
      <c r="DQ7" s="633">
        <v>8578641</v>
      </c>
      <c r="DR7" s="628"/>
      <c r="DS7" s="628"/>
      <c r="DT7" s="628"/>
      <c r="DU7" s="628"/>
      <c r="DV7" s="628"/>
      <c r="DW7" s="628"/>
      <c r="DX7" s="628"/>
      <c r="DY7" s="628"/>
      <c r="DZ7" s="628"/>
      <c r="EA7" s="628"/>
      <c r="EB7" s="628"/>
      <c r="EC7" s="672"/>
    </row>
    <row r="8" spans="2:143" ht="11.25" customHeight="1" x14ac:dyDescent="0.15">
      <c r="B8" s="624" t="s">
        <v>218</v>
      </c>
      <c r="C8" s="625"/>
      <c r="D8" s="625"/>
      <c r="E8" s="625"/>
      <c r="F8" s="625"/>
      <c r="G8" s="625"/>
      <c r="H8" s="625"/>
      <c r="I8" s="625"/>
      <c r="J8" s="625"/>
      <c r="K8" s="625"/>
      <c r="L8" s="625"/>
      <c r="M8" s="625"/>
      <c r="N8" s="625"/>
      <c r="O8" s="625"/>
      <c r="P8" s="625"/>
      <c r="Q8" s="626"/>
      <c r="R8" s="627">
        <v>330858</v>
      </c>
      <c r="S8" s="628"/>
      <c r="T8" s="628"/>
      <c r="U8" s="628"/>
      <c r="V8" s="628"/>
      <c r="W8" s="628"/>
      <c r="X8" s="628"/>
      <c r="Y8" s="629"/>
      <c r="Z8" s="654">
        <v>0.2</v>
      </c>
      <c r="AA8" s="654"/>
      <c r="AB8" s="654"/>
      <c r="AC8" s="654"/>
      <c r="AD8" s="655">
        <v>330858</v>
      </c>
      <c r="AE8" s="655"/>
      <c r="AF8" s="655"/>
      <c r="AG8" s="655"/>
      <c r="AH8" s="655"/>
      <c r="AI8" s="655"/>
      <c r="AJ8" s="655"/>
      <c r="AK8" s="655"/>
      <c r="AL8" s="630">
        <v>0.5</v>
      </c>
      <c r="AM8" s="631"/>
      <c r="AN8" s="631"/>
      <c r="AO8" s="656"/>
      <c r="AP8" s="624" t="s">
        <v>511</v>
      </c>
      <c r="AQ8" s="625"/>
      <c r="AR8" s="625"/>
      <c r="AS8" s="625"/>
      <c r="AT8" s="625"/>
      <c r="AU8" s="625"/>
      <c r="AV8" s="625"/>
      <c r="AW8" s="625"/>
      <c r="AX8" s="625"/>
      <c r="AY8" s="625"/>
      <c r="AZ8" s="625"/>
      <c r="BA8" s="625"/>
      <c r="BB8" s="625"/>
      <c r="BC8" s="625"/>
      <c r="BD8" s="625"/>
      <c r="BE8" s="625"/>
      <c r="BF8" s="626"/>
      <c r="BG8" s="627">
        <v>639664</v>
      </c>
      <c r="BH8" s="628"/>
      <c r="BI8" s="628"/>
      <c r="BJ8" s="628"/>
      <c r="BK8" s="628"/>
      <c r="BL8" s="628"/>
      <c r="BM8" s="628"/>
      <c r="BN8" s="629"/>
      <c r="BO8" s="654">
        <v>1.1000000000000001</v>
      </c>
      <c r="BP8" s="654"/>
      <c r="BQ8" s="654"/>
      <c r="BR8" s="654"/>
      <c r="BS8" s="655" t="s">
        <v>411</v>
      </c>
      <c r="BT8" s="655"/>
      <c r="BU8" s="655"/>
      <c r="BV8" s="655"/>
      <c r="BW8" s="655"/>
      <c r="BX8" s="655"/>
      <c r="BY8" s="655"/>
      <c r="BZ8" s="655"/>
      <c r="CA8" s="655"/>
      <c r="CB8" s="713"/>
      <c r="CD8" s="664" t="s">
        <v>219</v>
      </c>
      <c r="CE8" s="665"/>
      <c r="CF8" s="665"/>
      <c r="CG8" s="665"/>
      <c r="CH8" s="665"/>
      <c r="CI8" s="665"/>
      <c r="CJ8" s="665"/>
      <c r="CK8" s="665"/>
      <c r="CL8" s="665"/>
      <c r="CM8" s="665"/>
      <c r="CN8" s="665"/>
      <c r="CO8" s="665"/>
      <c r="CP8" s="665"/>
      <c r="CQ8" s="666"/>
      <c r="CR8" s="627">
        <v>60785761</v>
      </c>
      <c r="CS8" s="628"/>
      <c r="CT8" s="628"/>
      <c r="CU8" s="628"/>
      <c r="CV8" s="628"/>
      <c r="CW8" s="628"/>
      <c r="CX8" s="628"/>
      <c r="CY8" s="629"/>
      <c r="CZ8" s="654">
        <v>48.3</v>
      </c>
      <c r="DA8" s="654"/>
      <c r="DB8" s="654"/>
      <c r="DC8" s="654"/>
      <c r="DD8" s="633">
        <v>1957173</v>
      </c>
      <c r="DE8" s="628"/>
      <c r="DF8" s="628"/>
      <c r="DG8" s="628"/>
      <c r="DH8" s="628"/>
      <c r="DI8" s="628"/>
      <c r="DJ8" s="628"/>
      <c r="DK8" s="628"/>
      <c r="DL8" s="628"/>
      <c r="DM8" s="628"/>
      <c r="DN8" s="628"/>
      <c r="DO8" s="628"/>
      <c r="DP8" s="629"/>
      <c r="DQ8" s="633">
        <v>26388506</v>
      </c>
      <c r="DR8" s="628"/>
      <c r="DS8" s="628"/>
      <c r="DT8" s="628"/>
      <c r="DU8" s="628"/>
      <c r="DV8" s="628"/>
      <c r="DW8" s="628"/>
      <c r="DX8" s="628"/>
      <c r="DY8" s="628"/>
      <c r="DZ8" s="628"/>
      <c r="EA8" s="628"/>
      <c r="EB8" s="628"/>
      <c r="EC8" s="672"/>
    </row>
    <row r="9" spans="2:143" ht="11.25" customHeight="1" x14ac:dyDescent="0.15">
      <c r="B9" s="624" t="s">
        <v>220</v>
      </c>
      <c r="C9" s="625"/>
      <c r="D9" s="625"/>
      <c r="E9" s="625"/>
      <c r="F9" s="625"/>
      <c r="G9" s="625"/>
      <c r="H9" s="625"/>
      <c r="I9" s="625"/>
      <c r="J9" s="625"/>
      <c r="K9" s="625"/>
      <c r="L9" s="625"/>
      <c r="M9" s="625"/>
      <c r="N9" s="625"/>
      <c r="O9" s="625"/>
      <c r="P9" s="625"/>
      <c r="Q9" s="626"/>
      <c r="R9" s="627">
        <v>393186</v>
      </c>
      <c r="S9" s="628"/>
      <c r="T9" s="628"/>
      <c r="U9" s="628"/>
      <c r="V9" s="628"/>
      <c r="W9" s="628"/>
      <c r="X9" s="628"/>
      <c r="Y9" s="629"/>
      <c r="Z9" s="654">
        <v>0.3</v>
      </c>
      <c r="AA9" s="654"/>
      <c r="AB9" s="654"/>
      <c r="AC9" s="654"/>
      <c r="AD9" s="655">
        <v>393186</v>
      </c>
      <c r="AE9" s="655"/>
      <c r="AF9" s="655"/>
      <c r="AG9" s="655"/>
      <c r="AH9" s="655"/>
      <c r="AI9" s="655"/>
      <c r="AJ9" s="655"/>
      <c r="AK9" s="655"/>
      <c r="AL9" s="630">
        <v>0.6</v>
      </c>
      <c r="AM9" s="631"/>
      <c r="AN9" s="631"/>
      <c r="AO9" s="656"/>
      <c r="AP9" s="624" t="s">
        <v>512</v>
      </c>
      <c r="AQ9" s="625"/>
      <c r="AR9" s="625"/>
      <c r="AS9" s="625"/>
      <c r="AT9" s="625"/>
      <c r="AU9" s="625"/>
      <c r="AV9" s="625"/>
      <c r="AW9" s="625"/>
      <c r="AX9" s="625"/>
      <c r="AY9" s="625"/>
      <c r="AZ9" s="625"/>
      <c r="BA9" s="625"/>
      <c r="BB9" s="625"/>
      <c r="BC9" s="625"/>
      <c r="BD9" s="625"/>
      <c r="BE9" s="625"/>
      <c r="BF9" s="626"/>
      <c r="BG9" s="627">
        <v>21100139</v>
      </c>
      <c r="BH9" s="628"/>
      <c r="BI9" s="628"/>
      <c r="BJ9" s="628"/>
      <c r="BK9" s="628"/>
      <c r="BL9" s="628"/>
      <c r="BM9" s="628"/>
      <c r="BN9" s="629"/>
      <c r="BO9" s="654">
        <v>37</v>
      </c>
      <c r="BP9" s="654"/>
      <c r="BQ9" s="654"/>
      <c r="BR9" s="654"/>
      <c r="BS9" s="655" t="s">
        <v>411</v>
      </c>
      <c r="BT9" s="655"/>
      <c r="BU9" s="655"/>
      <c r="BV9" s="655"/>
      <c r="BW9" s="655"/>
      <c r="BX9" s="655"/>
      <c r="BY9" s="655"/>
      <c r="BZ9" s="655"/>
      <c r="CA9" s="655"/>
      <c r="CB9" s="713"/>
      <c r="CD9" s="664" t="s">
        <v>221</v>
      </c>
      <c r="CE9" s="665"/>
      <c r="CF9" s="665"/>
      <c r="CG9" s="665"/>
      <c r="CH9" s="665"/>
      <c r="CI9" s="665"/>
      <c r="CJ9" s="665"/>
      <c r="CK9" s="665"/>
      <c r="CL9" s="665"/>
      <c r="CM9" s="665"/>
      <c r="CN9" s="665"/>
      <c r="CO9" s="665"/>
      <c r="CP9" s="665"/>
      <c r="CQ9" s="666"/>
      <c r="CR9" s="627">
        <v>14683540</v>
      </c>
      <c r="CS9" s="628"/>
      <c r="CT9" s="628"/>
      <c r="CU9" s="628"/>
      <c r="CV9" s="628"/>
      <c r="CW9" s="628"/>
      <c r="CX9" s="628"/>
      <c r="CY9" s="629"/>
      <c r="CZ9" s="654">
        <v>11.7</v>
      </c>
      <c r="DA9" s="654"/>
      <c r="DB9" s="654"/>
      <c r="DC9" s="654"/>
      <c r="DD9" s="633">
        <v>1897476</v>
      </c>
      <c r="DE9" s="628"/>
      <c r="DF9" s="628"/>
      <c r="DG9" s="628"/>
      <c r="DH9" s="628"/>
      <c r="DI9" s="628"/>
      <c r="DJ9" s="628"/>
      <c r="DK9" s="628"/>
      <c r="DL9" s="628"/>
      <c r="DM9" s="628"/>
      <c r="DN9" s="628"/>
      <c r="DO9" s="628"/>
      <c r="DP9" s="629"/>
      <c r="DQ9" s="633">
        <v>8717870</v>
      </c>
      <c r="DR9" s="628"/>
      <c r="DS9" s="628"/>
      <c r="DT9" s="628"/>
      <c r="DU9" s="628"/>
      <c r="DV9" s="628"/>
      <c r="DW9" s="628"/>
      <c r="DX9" s="628"/>
      <c r="DY9" s="628"/>
      <c r="DZ9" s="628"/>
      <c r="EA9" s="628"/>
      <c r="EB9" s="628"/>
      <c r="EC9" s="672"/>
    </row>
    <row r="10" spans="2:143" ht="11.25" customHeight="1" x14ac:dyDescent="0.15">
      <c r="B10" s="624" t="s">
        <v>513</v>
      </c>
      <c r="C10" s="625"/>
      <c r="D10" s="625"/>
      <c r="E10" s="625"/>
      <c r="F10" s="625"/>
      <c r="G10" s="625"/>
      <c r="H10" s="625"/>
      <c r="I10" s="625"/>
      <c r="J10" s="625"/>
      <c r="K10" s="625"/>
      <c r="L10" s="625"/>
      <c r="M10" s="625"/>
      <c r="N10" s="625"/>
      <c r="O10" s="625"/>
      <c r="P10" s="625"/>
      <c r="Q10" s="626"/>
      <c r="R10" s="627" t="s">
        <v>411</v>
      </c>
      <c r="S10" s="628"/>
      <c r="T10" s="628"/>
      <c r="U10" s="628"/>
      <c r="V10" s="628"/>
      <c r="W10" s="628"/>
      <c r="X10" s="628"/>
      <c r="Y10" s="629"/>
      <c r="Z10" s="654" t="s">
        <v>411</v>
      </c>
      <c r="AA10" s="654"/>
      <c r="AB10" s="654"/>
      <c r="AC10" s="654"/>
      <c r="AD10" s="655" t="s">
        <v>411</v>
      </c>
      <c r="AE10" s="655"/>
      <c r="AF10" s="655"/>
      <c r="AG10" s="655"/>
      <c r="AH10" s="655"/>
      <c r="AI10" s="655"/>
      <c r="AJ10" s="655"/>
      <c r="AK10" s="655"/>
      <c r="AL10" s="630" t="s">
        <v>411</v>
      </c>
      <c r="AM10" s="631"/>
      <c r="AN10" s="631"/>
      <c r="AO10" s="656"/>
      <c r="AP10" s="624" t="s">
        <v>514</v>
      </c>
      <c r="AQ10" s="625"/>
      <c r="AR10" s="625"/>
      <c r="AS10" s="625"/>
      <c r="AT10" s="625"/>
      <c r="AU10" s="625"/>
      <c r="AV10" s="625"/>
      <c r="AW10" s="625"/>
      <c r="AX10" s="625"/>
      <c r="AY10" s="625"/>
      <c r="AZ10" s="625"/>
      <c r="BA10" s="625"/>
      <c r="BB10" s="625"/>
      <c r="BC10" s="625"/>
      <c r="BD10" s="625"/>
      <c r="BE10" s="625"/>
      <c r="BF10" s="626"/>
      <c r="BG10" s="627">
        <v>1027765</v>
      </c>
      <c r="BH10" s="628"/>
      <c r="BI10" s="628"/>
      <c r="BJ10" s="628"/>
      <c r="BK10" s="628"/>
      <c r="BL10" s="628"/>
      <c r="BM10" s="628"/>
      <c r="BN10" s="629"/>
      <c r="BO10" s="654">
        <v>1.8</v>
      </c>
      <c r="BP10" s="654"/>
      <c r="BQ10" s="654"/>
      <c r="BR10" s="654"/>
      <c r="BS10" s="655" t="s">
        <v>411</v>
      </c>
      <c r="BT10" s="655"/>
      <c r="BU10" s="655"/>
      <c r="BV10" s="655"/>
      <c r="BW10" s="655"/>
      <c r="BX10" s="655"/>
      <c r="BY10" s="655"/>
      <c r="BZ10" s="655"/>
      <c r="CA10" s="655"/>
      <c r="CB10" s="713"/>
      <c r="CD10" s="664" t="s">
        <v>222</v>
      </c>
      <c r="CE10" s="665"/>
      <c r="CF10" s="665"/>
      <c r="CG10" s="665"/>
      <c r="CH10" s="665"/>
      <c r="CI10" s="665"/>
      <c r="CJ10" s="665"/>
      <c r="CK10" s="665"/>
      <c r="CL10" s="665"/>
      <c r="CM10" s="665"/>
      <c r="CN10" s="665"/>
      <c r="CO10" s="665"/>
      <c r="CP10" s="665"/>
      <c r="CQ10" s="666"/>
      <c r="CR10" s="627">
        <v>153662</v>
      </c>
      <c r="CS10" s="628"/>
      <c r="CT10" s="628"/>
      <c r="CU10" s="628"/>
      <c r="CV10" s="628"/>
      <c r="CW10" s="628"/>
      <c r="CX10" s="628"/>
      <c r="CY10" s="629"/>
      <c r="CZ10" s="654">
        <v>0.1</v>
      </c>
      <c r="DA10" s="654"/>
      <c r="DB10" s="654"/>
      <c r="DC10" s="654"/>
      <c r="DD10" s="633" t="s">
        <v>411</v>
      </c>
      <c r="DE10" s="628"/>
      <c r="DF10" s="628"/>
      <c r="DG10" s="628"/>
      <c r="DH10" s="628"/>
      <c r="DI10" s="628"/>
      <c r="DJ10" s="628"/>
      <c r="DK10" s="628"/>
      <c r="DL10" s="628"/>
      <c r="DM10" s="628"/>
      <c r="DN10" s="628"/>
      <c r="DO10" s="628"/>
      <c r="DP10" s="629"/>
      <c r="DQ10" s="633">
        <v>130467</v>
      </c>
      <c r="DR10" s="628"/>
      <c r="DS10" s="628"/>
      <c r="DT10" s="628"/>
      <c r="DU10" s="628"/>
      <c r="DV10" s="628"/>
      <c r="DW10" s="628"/>
      <c r="DX10" s="628"/>
      <c r="DY10" s="628"/>
      <c r="DZ10" s="628"/>
      <c r="EA10" s="628"/>
      <c r="EB10" s="628"/>
      <c r="EC10" s="672"/>
    </row>
    <row r="11" spans="2:143" ht="11.25" customHeight="1" x14ac:dyDescent="0.15">
      <c r="B11" s="624" t="s">
        <v>223</v>
      </c>
      <c r="C11" s="625"/>
      <c r="D11" s="625"/>
      <c r="E11" s="625"/>
      <c r="F11" s="625"/>
      <c r="G11" s="625"/>
      <c r="H11" s="625"/>
      <c r="I11" s="625"/>
      <c r="J11" s="625"/>
      <c r="K11" s="625"/>
      <c r="L11" s="625"/>
      <c r="M11" s="625"/>
      <c r="N11" s="625"/>
      <c r="O11" s="625"/>
      <c r="P11" s="625"/>
      <c r="Q11" s="626"/>
      <c r="R11" s="627">
        <v>7955214</v>
      </c>
      <c r="S11" s="628"/>
      <c r="T11" s="628"/>
      <c r="U11" s="628"/>
      <c r="V11" s="628"/>
      <c r="W11" s="628"/>
      <c r="X11" s="628"/>
      <c r="Y11" s="629"/>
      <c r="Z11" s="630">
        <v>6</v>
      </c>
      <c r="AA11" s="631"/>
      <c r="AB11" s="631"/>
      <c r="AC11" s="632"/>
      <c r="AD11" s="633">
        <v>7955214</v>
      </c>
      <c r="AE11" s="628"/>
      <c r="AF11" s="628"/>
      <c r="AG11" s="628"/>
      <c r="AH11" s="628"/>
      <c r="AI11" s="628"/>
      <c r="AJ11" s="628"/>
      <c r="AK11" s="629"/>
      <c r="AL11" s="630">
        <v>11.6</v>
      </c>
      <c r="AM11" s="631"/>
      <c r="AN11" s="631"/>
      <c r="AO11" s="656"/>
      <c r="AP11" s="624" t="s">
        <v>515</v>
      </c>
      <c r="AQ11" s="625"/>
      <c r="AR11" s="625"/>
      <c r="AS11" s="625"/>
      <c r="AT11" s="625"/>
      <c r="AU11" s="625"/>
      <c r="AV11" s="625"/>
      <c r="AW11" s="625"/>
      <c r="AX11" s="625"/>
      <c r="AY11" s="625"/>
      <c r="AZ11" s="625"/>
      <c r="BA11" s="625"/>
      <c r="BB11" s="625"/>
      <c r="BC11" s="625"/>
      <c r="BD11" s="625"/>
      <c r="BE11" s="625"/>
      <c r="BF11" s="626"/>
      <c r="BG11" s="627">
        <v>2899220</v>
      </c>
      <c r="BH11" s="628"/>
      <c r="BI11" s="628"/>
      <c r="BJ11" s="628"/>
      <c r="BK11" s="628"/>
      <c r="BL11" s="628"/>
      <c r="BM11" s="628"/>
      <c r="BN11" s="629"/>
      <c r="BO11" s="654">
        <v>5.0999999999999996</v>
      </c>
      <c r="BP11" s="654"/>
      <c r="BQ11" s="654"/>
      <c r="BR11" s="654"/>
      <c r="BS11" s="655">
        <v>834243</v>
      </c>
      <c r="BT11" s="655"/>
      <c r="BU11" s="655"/>
      <c r="BV11" s="655"/>
      <c r="BW11" s="655"/>
      <c r="BX11" s="655"/>
      <c r="BY11" s="655"/>
      <c r="BZ11" s="655"/>
      <c r="CA11" s="655"/>
      <c r="CB11" s="713"/>
      <c r="CD11" s="664" t="s">
        <v>224</v>
      </c>
      <c r="CE11" s="665"/>
      <c r="CF11" s="665"/>
      <c r="CG11" s="665"/>
      <c r="CH11" s="665"/>
      <c r="CI11" s="665"/>
      <c r="CJ11" s="665"/>
      <c r="CK11" s="665"/>
      <c r="CL11" s="665"/>
      <c r="CM11" s="665"/>
      <c r="CN11" s="665"/>
      <c r="CO11" s="665"/>
      <c r="CP11" s="665"/>
      <c r="CQ11" s="666"/>
      <c r="CR11" s="627">
        <v>1221247</v>
      </c>
      <c r="CS11" s="628"/>
      <c r="CT11" s="628"/>
      <c r="CU11" s="628"/>
      <c r="CV11" s="628"/>
      <c r="CW11" s="628"/>
      <c r="CX11" s="628"/>
      <c r="CY11" s="629"/>
      <c r="CZ11" s="654">
        <v>1</v>
      </c>
      <c r="DA11" s="654"/>
      <c r="DB11" s="654"/>
      <c r="DC11" s="654"/>
      <c r="DD11" s="633">
        <v>602074</v>
      </c>
      <c r="DE11" s="628"/>
      <c r="DF11" s="628"/>
      <c r="DG11" s="628"/>
      <c r="DH11" s="628"/>
      <c r="DI11" s="628"/>
      <c r="DJ11" s="628"/>
      <c r="DK11" s="628"/>
      <c r="DL11" s="628"/>
      <c r="DM11" s="628"/>
      <c r="DN11" s="628"/>
      <c r="DO11" s="628"/>
      <c r="DP11" s="629"/>
      <c r="DQ11" s="633">
        <v>592670</v>
      </c>
      <c r="DR11" s="628"/>
      <c r="DS11" s="628"/>
      <c r="DT11" s="628"/>
      <c r="DU11" s="628"/>
      <c r="DV11" s="628"/>
      <c r="DW11" s="628"/>
      <c r="DX11" s="628"/>
      <c r="DY11" s="628"/>
      <c r="DZ11" s="628"/>
      <c r="EA11" s="628"/>
      <c r="EB11" s="628"/>
      <c r="EC11" s="672"/>
    </row>
    <row r="12" spans="2:143" ht="11.25" customHeight="1" x14ac:dyDescent="0.15">
      <c r="B12" s="624" t="s">
        <v>225</v>
      </c>
      <c r="C12" s="625"/>
      <c r="D12" s="625"/>
      <c r="E12" s="625"/>
      <c r="F12" s="625"/>
      <c r="G12" s="625"/>
      <c r="H12" s="625"/>
      <c r="I12" s="625"/>
      <c r="J12" s="625"/>
      <c r="K12" s="625"/>
      <c r="L12" s="625"/>
      <c r="M12" s="625"/>
      <c r="N12" s="625"/>
      <c r="O12" s="625"/>
      <c r="P12" s="625"/>
      <c r="Q12" s="626"/>
      <c r="R12" s="627">
        <v>51730</v>
      </c>
      <c r="S12" s="628"/>
      <c r="T12" s="628"/>
      <c r="U12" s="628"/>
      <c r="V12" s="628"/>
      <c r="W12" s="628"/>
      <c r="X12" s="628"/>
      <c r="Y12" s="629"/>
      <c r="Z12" s="654">
        <v>0</v>
      </c>
      <c r="AA12" s="654"/>
      <c r="AB12" s="654"/>
      <c r="AC12" s="654"/>
      <c r="AD12" s="655">
        <v>51730</v>
      </c>
      <c r="AE12" s="655"/>
      <c r="AF12" s="655"/>
      <c r="AG12" s="655"/>
      <c r="AH12" s="655"/>
      <c r="AI12" s="655"/>
      <c r="AJ12" s="655"/>
      <c r="AK12" s="655"/>
      <c r="AL12" s="630">
        <v>0.1</v>
      </c>
      <c r="AM12" s="631"/>
      <c r="AN12" s="631"/>
      <c r="AO12" s="656"/>
      <c r="AP12" s="624" t="s">
        <v>516</v>
      </c>
      <c r="AQ12" s="625"/>
      <c r="AR12" s="625"/>
      <c r="AS12" s="625"/>
      <c r="AT12" s="625"/>
      <c r="AU12" s="625"/>
      <c r="AV12" s="625"/>
      <c r="AW12" s="625"/>
      <c r="AX12" s="625"/>
      <c r="AY12" s="625"/>
      <c r="AZ12" s="625"/>
      <c r="BA12" s="625"/>
      <c r="BB12" s="625"/>
      <c r="BC12" s="625"/>
      <c r="BD12" s="625"/>
      <c r="BE12" s="625"/>
      <c r="BF12" s="626"/>
      <c r="BG12" s="627">
        <v>22649787</v>
      </c>
      <c r="BH12" s="628"/>
      <c r="BI12" s="628"/>
      <c r="BJ12" s="628"/>
      <c r="BK12" s="628"/>
      <c r="BL12" s="628"/>
      <c r="BM12" s="628"/>
      <c r="BN12" s="629"/>
      <c r="BO12" s="654">
        <v>39.799999999999997</v>
      </c>
      <c r="BP12" s="654"/>
      <c r="BQ12" s="654"/>
      <c r="BR12" s="654"/>
      <c r="BS12" s="655" t="s">
        <v>411</v>
      </c>
      <c r="BT12" s="655"/>
      <c r="BU12" s="655"/>
      <c r="BV12" s="655"/>
      <c r="BW12" s="655"/>
      <c r="BX12" s="655"/>
      <c r="BY12" s="655"/>
      <c r="BZ12" s="655"/>
      <c r="CA12" s="655"/>
      <c r="CB12" s="713"/>
      <c r="CD12" s="664" t="s">
        <v>226</v>
      </c>
      <c r="CE12" s="665"/>
      <c r="CF12" s="665"/>
      <c r="CG12" s="665"/>
      <c r="CH12" s="665"/>
      <c r="CI12" s="665"/>
      <c r="CJ12" s="665"/>
      <c r="CK12" s="665"/>
      <c r="CL12" s="665"/>
      <c r="CM12" s="665"/>
      <c r="CN12" s="665"/>
      <c r="CO12" s="665"/>
      <c r="CP12" s="665"/>
      <c r="CQ12" s="666"/>
      <c r="CR12" s="627">
        <v>1544585</v>
      </c>
      <c r="CS12" s="628"/>
      <c r="CT12" s="628"/>
      <c r="CU12" s="628"/>
      <c r="CV12" s="628"/>
      <c r="CW12" s="628"/>
      <c r="CX12" s="628"/>
      <c r="CY12" s="629"/>
      <c r="CZ12" s="654">
        <v>1.2</v>
      </c>
      <c r="DA12" s="654"/>
      <c r="DB12" s="654"/>
      <c r="DC12" s="654"/>
      <c r="DD12" s="633">
        <v>15457</v>
      </c>
      <c r="DE12" s="628"/>
      <c r="DF12" s="628"/>
      <c r="DG12" s="628"/>
      <c r="DH12" s="628"/>
      <c r="DI12" s="628"/>
      <c r="DJ12" s="628"/>
      <c r="DK12" s="628"/>
      <c r="DL12" s="628"/>
      <c r="DM12" s="628"/>
      <c r="DN12" s="628"/>
      <c r="DO12" s="628"/>
      <c r="DP12" s="629"/>
      <c r="DQ12" s="633">
        <v>1340309</v>
      </c>
      <c r="DR12" s="628"/>
      <c r="DS12" s="628"/>
      <c r="DT12" s="628"/>
      <c r="DU12" s="628"/>
      <c r="DV12" s="628"/>
      <c r="DW12" s="628"/>
      <c r="DX12" s="628"/>
      <c r="DY12" s="628"/>
      <c r="DZ12" s="628"/>
      <c r="EA12" s="628"/>
      <c r="EB12" s="628"/>
      <c r="EC12" s="672"/>
    </row>
    <row r="13" spans="2:143" ht="11.25" customHeight="1" x14ac:dyDescent="0.15">
      <c r="B13" s="624" t="s">
        <v>227</v>
      </c>
      <c r="C13" s="625"/>
      <c r="D13" s="625"/>
      <c r="E13" s="625"/>
      <c r="F13" s="625"/>
      <c r="G13" s="625"/>
      <c r="H13" s="625"/>
      <c r="I13" s="625"/>
      <c r="J13" s="625"/>
      <c r="K13" s="625"/>
      <c r="L13" s="625"/>
      <c r="M13" s="625"/>
      <c r="N13" s="625"/>
      <c r="O13" s="625"/>
      <c r="P13" s="625"/>
      <c r="Q13" s="626"/>
      <c r="R13" s="627" t="s">
        <v>411</v>
      </c>
      <c r="S13" s="628"/>
      <c r="T13" s="628"/>
      <c r="U13" s="628"/>
      <c r="V13" s="628"/>
      <c r="W13" s="628"/>
      <c r="X13" s="628"/>
      <c r="Y13" s="629"/>
      <c r="Z13" s="654" t="s">
        <v>411</v>
      </c>
      <c r="AA13" s="654"/>
      <c r="AB13" s="654"/>
      <c r="AC13" s="654"/>
      <c r="AD13" s="655" t="s">
        <v>411</v>
      </c>
      <c r="AE13" s="655"/>
      <c r="AF13" s="655"/>
      <c r="AG13" s="655"/>
      <c r="AH13" s="655"/>
      <c r="AI13" s="655"/>
      <c r="AJ13" s="655"/>
      <c r="AK13" s="655"/>
      <c r="AL13" s="630" t="s">
        <v>411</v>
      </c>
      <c r="AM13" s="631"/>
      <c r="AN13" s="631"/>
      <c r="AO13" s="656"/>
      <c r="AP13" s="624" t="s">
        <v>517</v>
      </c>
      <c r="AQ13" s="625"/>
      <c r="AR13" s="625"/>
      <c r="AS13" s="625"/>
      <c r="AT13" s="625"/>
      <c r="AU13" s="625"/>
      <c r="AV13" s="625"/>
      <c r="AW13" s="625"/>
      <c r="AX13" s="625"/>
      <c r="AY13" s="625"/>
      <c r="AZ13" s="625"/>
      <c r="BA13" s="625"/>
      <c r="BB13" s="625"/>
      <c r="BC13" s="625"/>
      <c r="BD13" s="625"/>
      <c r="BE13" s="625"/>
      <c r="BF13" s="626"/>
      <c r="BG13" s="627">
        <v>22573049</v>
      </c>
      <c r="BH13" s="628"/>
      <c r="BI13" s="628"/>
      <c r="BJ13" s="628"/>
      <c r="BK13" s="628"/>
      <c r="BL13" s="628"/>
      <c r="BM13" s="628"/>
      <c r="BN13" s="629"/>
      <c r="BO13" s="654">
        <v>39.6</v>
      </c>
      <c r="BP13" s="654"/>
      <c r="BQ13" s="654"/>
      <c r="BR13" s="654"/>
      <c r="BS13" s="655" t="s">
        <v>411</v>
      </c>
      <c r="BT13" s="655"/>
      <c r="BU13" s="655"/>
      <c r="BV13" s="655"/>
      <c r="BW13" s="655"/>
      <c r="BX13" s="655"/>
      <c r="BY13" s="655"/>
      <c r="BZ13" s="655"/>
      <c r="CA13" s="655"/>
      <c r="CB13" s="713"/>
      <c r="CD13" s="664" t="s">
        <v>228</v>
      </c>
      <c r="CE13" s="665"/>
      <c r="CF13" s="665"/>
      <c r="CG13" s="665"/>
      <c r="CH13" s="665"/>
      <c r="CI13" s="665"/>
      <c r="CJ13" s="665"/>
      <c r="CK13" s="665"/>
      <c r="CL13" s="665"/>
      <c r="CM13" s="665"/>
      <c r="CN13" s="665"/>
      <c r="CO13" s="665"/>
      <c r="CP13" s="665"/>
      <c r="CQ13" s="666"/>
      <c r="CR13" s="627">
        <v>8181708</v>
      </c>
      <c r="CS13" s="628"/>
      <c r="CT13" s="628"/>
      <c r="CU13" s="628"/>
      <c r="CV13" s="628"/>
      <c r="CW13" s="628"/>
      <c r="CX13" s="628"/>
      <c r="CY13" s="629"/>
      <c r="CZ13" s="654">
        <v>6.5</v>
      </c>
      <c r="DA13" s="654"/>
      <c r="DB13" s="654"/>
      <c r="DC13" s="654"/>
      <c r="DD13" s="633">
        <v>2516773</v>
      </c>
      <c r="DE13" s="628"/>
      <c r="DF13" s="628"/>
      <c r="DG13" s="628"/>
      <c r="DH13" s="628"/>
      <c r="DI13" s="628"/>
      <c r="DJ13" s="628"/>
      <c r="DK13" s="628"/>
      <c r="DL13" s="628"/>
      <c r="DM13" s="628"/>
      <c r="DN13" s="628"/>
      <c r="DO13" s="628"/>
      <c r="DP13" s="629"/>
      <c r="DQ13" s="633">
        <v>5663823</v>
      </c>
      <c r="DR13" s="628"/>
      <c r="DS13" s="628"/>
      <c r="DT13" s="628"/>
      <c r="DU13" s="628"/>
      <c r="DV13" s="628"/>
      <c r="DW13" s="628"/>
      <c r="DX13" s="628"/>
      <c r="DY13" s="628"/>
      <c r="DZ13" s="628"/>
      <c r="EA13" s="628"/>
      <c r="EB13" s="628"/>
      <c r="EC13" s="672"/>
    </row>
    <row r="14" spans="2:143" ht="11.25" customHeight="1" x14ac:dyDescent="0.15">
      <c r="B14" s="624" t="s">
        <v>229</v>
      </c>
      <c r="C14" s="625"/>
      <c r="D14" s="625"/>
      <c r="E14" s="625"/>
      <c r="F14" s="625"/>
      <c r="G14" s="625"/>
      <c r="H14" s="625"/>
      <c r="I14" s="625"/>
      <c r="J14" s="625"/>
      <c r="K14" s="625"/>
      <c r="L14" s="625"/>
      <c r="M14" s="625"/>
      <c r="N14" s="625"/>
      <c r="O14" s="625"/>
      <c r="P14" s="625"/>
      <c r="Q14" s="626"/>
      <c r="R14" s="627">
        <v>41</v>
      </c>
      <c r="S14" s="628"/>
      <c r="T14" s="628"/>
      <c r="U14" s="628"/>
      <c r="V14" s="628"/>
      <c r="W14" s="628"/>
      <c r="X14" s="628"/>
      <c r="Y14" s="629"/>
      <c r="Z14" s="654">
        <v>0</v>
      </c>
      <c r="AA14" s="654"/>
      <c r="AB14" s="654"/>
      <c r="AC14" s="654"/>
      <c r="AD14" s="655">
        <v>41</v>
      </c>
      <c r="AE14" s="655"/>
      <c r="AF14" s="655"/>
      <c r="AG14" s="655"/>
      <c r="AH14" s="655"/>
      <c r="AI14" s="655"/>
      <c r="AJ14" s="655"/>
      <c r="AK14" s="655"/>
      <c r="AL14" s="630">
        <v>0</v>
      </c>
      <c r="AM14" s="631"/>
      <c r="AN14" s="631"/>
      <c r="AO14" s="656"/>
      <c r="AP14" s="624" t="s">
        <v>518</v>
      </c>
      <c r="AQ14" s="625"/>
      <c r="AR14" s="625"/>
      <c r="AS14" s="625"/>
      <c r="AT14" s="625"/>
      <c r="AU14" s="625"/>
      <c r="AV14" s="625"/>
      <c r="AW14" s="625"/>
      <c r="AX14" s="625"/>
      <c r="AY14" s="625"/>
      <c r="AZ14" s="625"/>
      <c r="BA14" s="625"/>
      <c r="BB14" s="625"/>
      <c r="BC14" s="625"/>
      <c r="BD14" s="625"/>
      <c r="BE14" s="625"/>
      <c r="BF14" s="626"/>
      <c r="BG14" s="627">
        <v>672600</v>
      </c>
      <c r="BH14" s="628"/>
      <c r="BI14" s="628"/>
      <c r="BJ14" s="628"/>
      <c r="BK14" s="628"/>
      <c r="BL14" s="628"/>
      <c r="BM14" s="628"/>
      <c r="BN14" s="629"/>
      <c r="BO14" s="654">
        <v>1.2</v>
      </c>
      <c r="BP14" s="654"/>
      <c r="BQ14" s="654"/>
      <c r="BR14" s="654"/>
      <c r="BS14" s="655" t="s">
        <v>411</v>
      </c>
      <c r="BT14" s="655"/>
      <c r="BU14" s="655"/>
      <c r="BV14" s="655"/>
      <c r="BW14" s="655"/>
      <c r="BX14" s="655"/>
      <c r="BY14" s="655"/>
      <c r="BZ14" s="655"/>
      <c r="CA14" s="655"/>
      <c r="CB14" s="713"/>
      <c r="CD14" s="664" t="s">
        <v>230</v>
      </c>
      <c r="CE14" s="665"/>
      <c r="CF14" s="665"/>
      <c r="CG14" s="665"/>
      <c r="CH14" s="665"/>
      <c r="CI14" s="665"/>
      <c r="CJ14" s="665"/>
      <c r="CK14" s="665"/>
      <c r="CL14" s="665"/>
      <c r="CM14" s="665"/>
      <c r="CN14" s="665"/>
      <c r="CO14" s="665"/>
      <c r="CP14" s="665"/>
      <c r="CQ14" s="666"/>
      <c r="CR14" s="627">
        <v>4271545</v>
      </c>
      <c r="CS14" s="628"/>
      <c r="CT14" s="628"/>
      <c r="CU14" s="628"/>
      <c r="CV14" s="628"/>
      <c r="CW14" s="628"/>
      <c r="CX14" s="628"/>
      <c r="CY14" s="629"/>
      <c r="CZ14" s="654">
        <v>3.4</v>
      </c>
      <c r="DA14" s="654"/>
      <c r="DB14" s="654"/>
      <c r="DC14" s="654"/>
      <c r="DD14" s="633">
        <v>5159</v>
      </c>
      <c r="DE14" s="628"/>
      <c r="DF14" s="628"/>
      <c r="DG14" s="628"/>
      <c r="DH14" s="628"/>
      <c r="DI14" s="628"/>
      <c r="DJ14" s="628"/>
      <c r="DK14" s="628"/>
      <c r="DL14" s="628"/>
      <c r="DM14" s="628"/>
      <c r="DN14" s="628"/>
      <c r="DO14" s="628"/>
      <c r="DP14" s="629"/>
      <c r="DQ14" s="633">
        <v>4269077</v>
      </c>
      <c r="DR14" s="628"/>
      <c r="DS14" s="628"/>
      <c r="DT14" s="628"/>
      <c r="DU14" s="628"/>
      <c r="DV14" s="628"/>
      <c r="DW14" s="628"/>
      <c r="DX14" s="628"/>
      <c r="DY14" s="628"/>
      <c r="DZ14" s="628"/>
      <c r="EA14" s="628"/>
      <c r="EB14" s="628"/>
      <c r="EC14" s="672"/>
    </row>
    <row r="15" spans="2:143" ht="11.25" customHeight="1" x14ac:dyDescent="0.15">
      <c r="B15" s="624" t="s">
        <v>231</v>
      </c>
      <c r="C15" s="625"/>
      <c r="D15" s="625"/>
      <c r="E15" s="625"/>
      <c r="F15" s="625"/>
      <c r="G15" s="625"/>
      <c r="H15" s="625"/>
      <c r="I15" s="625"/>
      <c r="J15" s="625"/>
      <c r="K15" s="625"/>
      <c r="L15" s="625"/>
      <c r="M15" s="625"/>
      <c r="N15" s="625"/>
      <c r="O15" s="625"/>
      <c r="P15" s="625"/>
      <c r="Q15" s="626"/>
      <c r="R15" s="627" t="s">
        <v>411</v>
      </c>
      <c r="S15" s="628"/>
      <c r="T15" s="628"/>
      <c r="U15" s="628"/>
      <c r="V15" s="628"/>
      <c r="W15" s="628"/>
      <c r="X15" s="628"/>
      <c r="Y15" s="629"/>
      <c r="Z15" s="654" t="s">
        <v>411</v>
      </c>
      <c r="AA15" s="654"/>
      <c r="AB15" s="654"/>
      <c r="AC15" s="654"/>
      <c r="AD15" s="655" t="s">
        <v>411</v>
      </c>
      <c r="AE15" s="655"/>
      <c r="AF15" s="655"/>
      <c r="AG15" s="655"/>
      <c r="AH15" s="655"/>
      <c r="AI15" s="655"/>
      <c r="AJ15" s="655"/>
      <c r="AK15" s="655"/>
      <c r="AL15" s="630" t="s">
        <v>411</v>
      </c>
      <c r="AM15" s="631"/>
      <c r="AN15" s="631"/>
      <c r="AO15" s="656"/>
      <c r="AP15" s="624" t="s">
        <v>519</v>
      </c>
      <c r="AQ15" s="625"/>
      <c r="AR15" s="625"/>
      <c r="AS15" s="625"/>
      <c r="AT15" s="625"/>
      <c r="AU15" s="625"/>
      <c r="AV15" s="625"/>
      <c r="AW15" s="625"/>
      <c r="AX15" s="625"/>
      <c r="AY15" s="625"/>
      <c r="AZ15" s="625"/>
      <c r="BA15" s="625"/>
      <c r="BB15" s="625"/>
      <c r="BC15" s="625"/>
      <c r="BD15" s="625"/>
      <c r="BE15" s="625"/>
      <c r="BF15" s="626"/>
      <c r="BG15" s="627">
        <v>2123528</v>
      </c>
      <c r="BH15" s="628"/>
      <c r="BI15" s="628"/>
      <c r="BJ15" s="628"/>
      <c r="BK15" s="628"/>
      <c r="BL15" s="628"/>
      <c r="BM15" s="628"/>
      <c r="BN15" s="629"/>
      <c r="BO15" s="654">
        <v>3.7</v>
      </c>
      <c r="BP15" s="654"/>
      <c r="BQ15" s="654"/>
      <c r="BR15" s="654"/>
      <c r="BS15" s="655" t="s">
        <v>411</v>
      </c>
      <c r="BT15" s="655"/>
      <c r="BU15" s="655"/>
      <c r="BV15" s="655"/>
      <c r="BW15" s="655"/>
      <c r="BX15" s="655"/>
      <c r="BY15" s="655"/>
      <c r="BZ15" s="655"/>
      <c r="CA15" s="655"/>
      <c r="CB15" s="713"/>
      <c r="CD15" s="664" t="s">
        <v>232</v>
      </c>
      <c r="CE15" s="665"/>
      <c r="CF15" s="665"/>
      <c r="CG15" s="665"/>
      <c r="CH15" s="665"/>
      <c r="CI15" s="665"/>
      <c r="CJ15" s="665"/>
      <c r="CK15" s="665"/>
      <c r="CL15" s="665"/>
      <c r="CM15" s="665"/>
      <c r="CN15" s="665"/>
      <c r="CO15" s="665"/>
      <c r="CP15" s="665"/>
      <c r="CQ15" s="666"/>
      <c r="CR15" s="627">
        <v>13187993</v>
      </c>
      <c r="CS15" s="628"/>
      <c r="CT15" s="628"/>
      <c r="CU15" s="628"/>
      <c r="CV15" s="628"/>
      <c r="CW15" s="628"/>
      <c r="CX15" s="628"/>
      <c r="CY15" s="629"/>
      <c r="CZ15" s="654">
        <v>10.5</v>
      </c>
      <c r="DA15" s="654"/>
      <c r="DB15" s="654"/>
      <c r="DC15" s="654"/>
      <c r="DD15" s="633">
        <v>1203477</v>
      </c>
      <c r="DE15" s="628"/>
      <c r="DF15" s="628"/>
      <c r="DG15" s="628"/>
      <c r="DH15" s="628"/>
      <c r="DI15" s="628"/>
      <c r="DJ15" s="628"/>
      <c r="DK15" s="628"/>
      <c r="DL15" s="628"/>
      <c r="DM15" s="628"/>
      <c r="DN15" s="628"/>
      <c r="DO15" s="628"/>
      <c r="DP15" s="629"/>
      <c r="DQ15" s="633">
        <v>8465874</v>
      </c>
      <c r="DR15" s="628"/>
      <c r="DS15" s="628"/>
      <c r="DT15" s="628"/>
      <c r="DU15" s="628"/>
      <c r="DV15" s="628"/>
      <c r="DW15" s="628"/>
      <c r="DX15" s="628"/>
      <c r="DY15" s="628"/>
      <c r="DZ15" s="628"/>
      <c r="EA15" s="628"/>
      <c r="EB15" s="628"/>
      <c r="EC15" s="672"/>
    </row>
    <row r="16" spans="2:143" ht="11.25" customHeight="1" x14ac:dyDescent="0.15">
      <c r="B16" s="624" t="s">
        <v>520</v>
      </c>
      <c r="C16" s="625"/>
      <c r="D16" s="625"/>
      <c r="E16" s="625"/>
      <c r="F16" s="625"/>
      <c r="G16" s="625"/>
      <c r="H16" s="625"/>
      <c r="I16" s="625"/>
      <c r="J16" s="625"/>
      <c r="K16" s="625"/>
      <c r="L16" s="625"/>
      <c r="M16" s="625"/>
      <c r="N16" s="625"/>
      <c r="O16" s="625"/>
      <c r="P16" s="625"/>
      <c r="Q16" s="626"/>
      <c r="R16" s="627">
        <v>99306</v>
      </c>
      <c r="S16" s="628"/>
      <c r="T16" s="628"/>
      <c r="U16" s="628"/>
      <c r="V16" s="628"/>
      <c r="W16" s="628"/>
      <c r="X16" s="628"/>
      <c r="Y16" s="629"/>
      <c r="Z16" s="654">
        <v>0.1</v>
      </c>
      <c r="AA16" s="654"/>
      <c r="AB16" s="654"/>
      <c r="AC16" s="654"/>
      <c r="AD16" s="655">
        <v>99306</v>
      </c>
      <c r="AE16" s="655"/>
      <c r="AF16" s="655"/>
      <c r="AG16" s="655"/>
      <c r="AH16" s="655"/>
      <c r="AI16" s="655"/>
      <c r="AJ16" s="655"/>
      <c r="AK16" s="655"/>
      <c r="AL16" s="630">
        <v>0.1</v>
      </c>
      <c r="AM16" s="631"/>
      <c r="AN16" s="631"/>
      <c r="AO16" s="656"/>
      <c r="AP16" s="624" t="s">
        <v>521</v>
      </c>
      <c r="AQ16" s="625"/>
      <c r="AR16" s="625"/>
      <c r="AS16" s="625"/>
      <c r="AT16" s="625"/>
      <c r="AU16" s="625"/>
      <c r="AV16" s="625"/>
      <c r="AW16" s="625"/>
      <c r="AX16" s="625"/>
      <c r="AY16" s="625"/>
      <c r="AZ16" s="625"/>
      <c r="BA16" s="625"/>
      <c r="BB16" s="625"/>
      <c r="BC16" s="625"/>
      <c r="BD16" s="625"/>
      <c r="BE16" s="625"/>
      <c r="BF16" s="626"/>
      <c r="BG16" s="627" t="s">
        <v>411</v>
      </c>
      <c r="BH16" s="628"/>
      <c r="BI16" s="628"/>
      <c r="BJ16" s="628"/>
      <c r="BK16" s="628"/>
      <c r="BL16" s="628"/>
      <c r="BM16" s="628"/>
      <c r="BN16" s="629"/>
      <c r="BO16" s="654" t="s">
        <v>411</v>
      </c>
      <c r="BP16" s="654"/>
      <c r="BQ16" s="654"/>
      <c r="BR16" s="654"/>
      <c r="BS16" s="655" t="s">
        <v>411</v>
      </c>
      <c r="BT16" s="655"/>
      <c r="BU16" s="655"/>
      <c r="BV16" s="655"/>
      <c r="BW16" s="655"/>
      <c r="BX16" s="655"/>
      <c r="BY16" s="655"/>
      <c r="BZ16" s="655"/>
      <c r="CA16" s="655"/>
      <c r="CB16" s="713"/>
      <c r="CD16" s="664" t="s">
        <v>233</v>
      </c>
      <c r="CE16" s="665"/>
      <c r="CF16" s="665"/>
      <c r="CG16" s="665"/>
      <c r="CH16" s="665"/>
      <c r="CI16" s="665"/>
      <c r="CJ16" s="665"/>
      <c r="CK16" s="665"/>
      <c r="CL16" s="665"/>
      <c r="CM16" s="665"/>
      <c r="CN16" s="665"/>
      <c r="CO16" s="665"/>
      <c r="CP16" s="665"/>
      <c r="CQ16" s="666"/>
      <c r="CR16" s="627" t="s">
        <v>411</v>
      </c>
      <c r="CS16" s="628"/>
      <c r="CT16" s="628"/>
      <c r="CU16" s="628"/>
      <c r="CV16" s="628"/>
      <c r="CW16" s="628"/>
      <c r="CX16" s="628"/>
      <c r="CY16" s="629"/>
      <c r="CZ16" s="654" t="s">
        <v>411</v>
      </c>
      <c r="DA16" s="654"/>
      <c r="DB16" s="654"/>
      <c r="DC16" s="654"/>
      <c r="DD16" s="633" t="s">
        <v>411</v>
      </c>
      <c r="DE16" s="628"/>
      <c r="DF16" s="628"/>
      <c r="DG16" s="628"/>
      <c r="DH16" s="628"/>
      <c r="DI16" s="628"/>
      <c r="DJ16" s="628"/>
      <c r="DK16" s="628"/>
      <c r="DL16" s="628"/>
      <c r="DM16" s="628"/>
      <c r="DN16" s="628"/>
      <c r="DO16" s="628"/>
      <c r="DP16" s="629"/>
      <c r="DQ16" s="633" t="s">
        <v>411</v>
      </c>
      <c r="DR16" s="628"/>
      <c r="DS16" s="628"/>
      <c r="DT16" s="628"/>
      <c r="DU16" s="628"/>
      <c r="DV16" s="628"/>
      <c r="DW16" s="628"/>
      <c r="DX16" s="628"/>
      <c r="DY16" s="628"/>
      <c r="DZ16" s="628"/>
      <c r="EA16" s="628"/>
      <c r="EB16" s="628"/>
      <c r="EC16" s="672"/>
    </row>
    <row r="17" spans="2:133" ht="11.25" customHeight="1" x14ac:dyDescent="0.15">
      <c r="B17" s="624" t="s">
        <v>522</v>
      </c>
      <c r="C17" s="625"/>
      <c r="D17" s="625"/>
      <c r="E17" s="625"/>
      <c r="F17" s="625"/>
      <c r="G17" s="625"/>
      <c r="H17" s="625"/>
      <c r="I17" s="625"/>
      <c r="J17" s="625"/>
      <c r="K17" s="625"/>
      <c r="L17" s="625"/>
      <c r="M17" s="625"/>
      <c r="N17" s="625"/>
      <c r="O17" s="625"/>
      <c r="P17" s="625"/>
      <c r="Q17" s="626"/>
      <c r="R17" s="627">
        <v>666799</v>
      </c>
      <c r="S17" s="628"/>
      <c r="T17" s="628"/>
      <c r="U17" s="628"/>
      <c r="V17" s="628"/>
      <c r="W17" s="628"/>
      <c r="X17" s="628"/>
      <c r="Y17" s="629"/>
      <c r="Z17" s="654">
        <v>0.5</v>
      </c>
      <c r="AA17" s="654"/>
      <c r="AB17" s="654"/>
      <c r="AC17" s="654"/>
      <c r="AD17" s="655">
        <v>666799</v>
      </c>
      <c r="AE17" s="655"/>
      <c r="AF17" s="655"/>
      <c r="AG17" s="655"/>
      <c r="AH17" s="655"/>
      <c r="AI17" s="655"/>
      <c r="AJ17" s="655"/>
      <c r="AK17" s="655"/>
      <c r="AL17" s="630">
        <v>1</v>
      </c>
      <c r="AM17" s="631"/>
      <c r="AN17" s="631"/>
      <c r="AO17" s="656"/>
      <c r="AP17" s="624" t="s">
        <v>523</v>
      </c>
      <c r="AQ17" s="625"/>
      <c r="AR17" s="625"/>
      <c r="AS17" s="625"/>
      <c r="AT17" s="625"/>
      <c r="AU17" s="625"/>
      <c r="AV17" s="625"/>
      <c r="AW17" s="625"/>
      <c r="AX17" s="625"/>
      <c r="AY17" s="625"/>
      <c r="AZ17" s="625"/>
      <c r="BA17" s="625"/>
      <c r="BB17" s="625"/>
      <c r="BC17" s="625"/>
      <c r="BD17" s="625"/>
      <c r="BE17" s="625"/>
      <c r="BF17" s="626"/>
      <c r="BG17" s="627" t="s">
        <v>411</v>
      </c>
      <c r="BH17" s="628"/>
      <c r="BI17" s="628"/>
      <c r="BJ17" s="628"/>
      <c r="BK17" s="628"/>
      <c r="BL17" s="628"/>
      <c r="BM17" s="628"/>
      <c r="BN17" s="629"/>
      <c r="BO17" s="654" t="s">
        <v>411</v>
      </c>
      <c r="BP17" s="654"/>
      <c r="BQ17" s="654"/>
      <c r="BR17" s="654"/>
      <c r="BS17" s="655" t="s">
        <v>411</v>
      </c>
      <c r="BT17" s="655"/>
      <c r="BU17" s="655"/>
      <c r="BV17" s="655"/>
      <c r="BW17" s="655"/>
      <c r="BX17" s="655"/>
      <c r="BY17" s="655"/>
      <c r="BZ17" s="655"/>
      <c r="CA17" s="655"/>
      <c r="CB17" s="713"/>
      <c r="CD17" s="664" t="s">
        <v>234</v>
      </c>
      <c r="CE17" s="665"/>
      <c r="CF17" s="665"/>
      <c r="CG17" s="665"/>
      <c r="CH17" s="665"/>
      <c r="CI17" s="665"/>
      <c r="CJ17" s="665"/>
      <c r="CK17" s="665"/>
      <c r="CL17" s="665"/>
      <c r="CM17" s="665"/>
      <c r="CN17" s="665"/>
      <c r="CO17" s="665"/>
      <c r="CP17" s="665"/>
      <c r="CQ17" s="666"/>
      <c r="CR17" s="627">
        <v>11085078</v>
      </c>
      <c r="CS17" s="628"/>
      <c r="CT17" s="628"/>
      <c r="CU17" s="628"/>
      <c r="CV17" s="628"/>
      <c r="CW17" s="628"/>
      <c r="CX17" s="628"/>
      <c r="CY17" s="629"/>
      <c r="CZ17" s="654">
        <v>8.8000000000000007</v>
      </c>
      <c r="DA17" s="654"/>
      <c r="DB17" s="654"/>
      <c r="DC17" s="654"/>
      <c r="DD17" s="633" t="s">
        <v>411</v>
      </c>
      <c r="DE17" s="628"/>
      <c r="DF17" s="628"/>
      <c r="DG17" s="628"/>
      <c r="DH17" s="628"/>
      <c r="DI17" s="628"/>
      <c r="DJ17" s="628"/>
      <c r="DK17" s="628"/>
      <c r="DL17" s="628"/>
      <c r="DM17" s="628"/>
      <c r="DN17" s="628"/>
      <c r="DO17" s="628"/>
      <c r="DP17" s="629"/>
      <c r="DQ17" s="633">
        <v>11085078</v>
      </c>
      <c r="DR17" s="628"/>
      <c r="DS17" s="628"/>
      <c r="DT17" s="628"/>
      <c r="DU17" s="628"/>
      <c r="DV17" s="628"/>
      <c r="DW17" s="628"/>
      <c r="DX17" s="628"/>
      <c r="DY17" s="628"/>
      <c r="DZ17" s="628"/>
      <c r="EA17" s="628"/>
      <c r="EB17" s="628"/>
      <c r="EC17" s="672"/>
    </row>
    <row r="18" spans="2:133" ht="11.25" customHeight="1" x14ac:dyDescent="0.15">
      <c r="B18" s="624" t="s">
        <v>235</v>
      </c>
      <c r="C18" s="625"/>
      <c r="D18" s="625"/>
      <c r="E18" s="625"/>
      <c r="F18" s="625"/>
      <c r="G18" s="625"/>
      <c r="H18" s="625"/>
      <c r="I18" s="625"/>
      <c r="J18" s="625"/>
      <c r="K18" s="625"/>
      <c r="L18" s="625"/>
      <c r="M18" s="625"/>
      <c r="N18" s="625"/>
      <c r="O18" s="625"/>
      <c r="P18" s="625"/>
      <c r="Q18" s="626"/>
      <c r="R18" s="627">
        <v>911492</v>
      </c>
      <c r="S18" s="628"/>
      <c r="T18" s="628"/>
      <c r="U18" s="628"/>
      <c r="V18" s="628"/>
      <c r="W18" s="628"/>
      <c r="X18" s="628"/>
      <c r="Y18" s="629"/>
      <c r="Z18" s="654">
        <v>0.7</v>
      </c>
      <c r="AA18" s="654"/>
      <c r="AB18" s="654"/>
      <c r="AC18" s="654"/>
      <c r="AD18" s="655">
        <v>857179</v>
      </c>
      <c r="AE18" s="655"/>
      <c r="AF18" s="655"/>
      <c r="AG18" s="655"/>
      <c r="AH18" s="655"/>
      <c r="AI18" s="655"/>
      <c r="AJ18" s="655"/>
      <c r="AK18" s="655"/>
      <c r="AL18" s="630">
        <v>1.2999999523162842</v>
      </c>
      <c r="AM18" s="631"/>
      <c r="AN18" s="631"/>
      <c r="AO18" s="656"/>
      <c r="AP18" s="624" t="s">
        <v>524</v>
      </c>
      <c r="AQ18" s="625"/>
      <c r="AR18" s="625"/>
      <c r="AS18" s="625"/>
      <c r="AT18" s="625"/>
      <c r="AU18" s="625"/>
      <c r="AV18" s="625"/>
      <c r="AW18" s="625"/>
      <c r="AX18" s="625"/>
      <c r="AY18" s="625"/>
      <c r="AZ18" s="625"/>
      <c r="BA18" s="625"/>
      <c r="BB18" s="625"/>
      <c r="BC18" s="625"/>
      <c r="BD18" s="625"/>
      <c r="BE18" s="625"/>
      <c r="BF18" s="626"/>
      <c r="BG18" s="627" t="s">
        <v>411</v>
      </c>
      <c r="BH18" s="628"/>
      <c r="BI18" s="628"/>
      <c r="BJ18" s="628"/>
      <c r="BK18" s="628"/>
      <c r="BL18" s="628"/>
      <c r="BM18" s="628"/>
      <c r="BN18" s="629"/>
      <c r="BO18" s="654" t="s">
        <v>411</v>
      </c>
      <c r="BP18" s="654"/>
      <c r="BQ18" s="654"/>
      <c r="BR18" s="654"/>
      <c r="BS18" s="655" t="s">
        <v>411</v>
      </c>
      <c r="BT18" s="655"/>
      <c r="BU18" s="655"/>
      <c r="BV18" s="655"/>
      <c r="BW18" s="655"/>
      <c r="BX18" s="655"/>
      <c r="BY18" s="655"/>
      <c r="BZ18" s="655"/>
      <c r="CA18" s="655"/>
      <c r="CB18" s="713"/>
      <c r="CD18" s="664" t="s">
        <v>236</v>
      </c>
      <c r="CE18" s="665"/>
      <c r="CF18" s="665"/>
      <c r="CG18" s="665"/>
      <c r="CH18" s="665"/>
      <c r="CI18" s="665"/>
      <c r="CJ18" s="665"/>
      <c r="CK18" s="665"/>
      <c r="CL18" s="665"/>
      <c r="CM18" s="665"/>
      <c r="CN18" s="665"/>
      <c r="CO18" s="665"/>
      <c r="CP18" s="665"/>
      <c r="CQ18" s="666"/>
      <c r="CR18" s="627" t="s">
        <v>411</v>
      </c>
      <c r="CS18" s="628"/>
      <c r="CT18" s="628"/>
      <c r="CU18" s="628"/>
      <c r="CV18" s="628"/>
      <c r="CW18" s="628"/>
      <c r="CX18" s="628"/>
      <c r="CY18" s="629"/>
      <c r="CZ18" s="654" t="s">
        <v>411</v>
      </c>
      <c r="DA18" s="654"/>
      <c r="DB18" s="654"/>
      <c r="DC18" s="654"/>
      <c r="DD18" s="633" t="s">
        <v>411</v>
      </c>
      <c r="DE18" s="628"/>
      <c r="DF18" s="628"/>
      <c r="DG18" s="628"/>
      <c r="DH18" s="628"/>
      <c r="DI18" s="628"/>
      <c r="DJ18" s="628"/>
      <c r="DK18" s="628"/>
      <c r="DL18" s="628"/>
      <c r="DM18" s="628"/>
      <c r="DN18" s="628"/>
      <c r="DO18" s="628"/>
      <c r="DP18" s="629"/>
      <c r="DQ18" s="633" t="s">
        <v>411</v>
      </c>
      <c r="DR18" s="628"/>
      <c r="DS18" s="628"/>
      <c r="DT18" s="628"/>
      <c r="DU18" s="628"/>
      <c r="DV18" s="628"/>
      <c r="DW18" s="628"/>
      <c r="DX18" s="628"/>
      <c r="DY18" s="628"/>
      <c r="DZ18" s="628"/>
      <c r="EA18" s="628"/>
      <c r="EB18" s="628"/>
      <c r="EC18" s="672"/>
    </row>
    <row r="19" spans="2:133" ht="11.25" customHeight="1" x14ac:dyDescent="0.15">
      <c r="B19" s="624" t="s">
        <v>525</v>
      </c>
      <c r="C19" s="625"/>
      <c r="D19" s="625"/>
      <c r="E19" s="625"/>
      <c r="F19" s="625"/>
      <c r="G19" s="625"/>
      <c r="H19" s="625"/>
      <c r="I19" s="625"/>
      <c r="J19" s="625"/>
      <c r="K19" s="625"/>
      <c r="L19" s="625"/>
      <c r="M19" s="625"/>
      <c r="N19" s="625"/>
      <c r="O19" s="625"/>
      <c r="P19" s="625"/>
      <c r="Q19" s="626"/>
      <c r="R19" s="627">
        <v>378065</v>
      </c>
      <c r="S19" s="628"/>
      <c r="T19" s="628"/>
      <c r="U19" s="628"/>
      <c r="V19" s="628"/>
      <c r="W19" s="628"/>
      <c r="X19" s="628"/>
      <c r="Y19" s="629"/>
      <c r="Z19" s="654">
        <v>0.3</v>
      </c>
      <c r="AA19" s="654"/>
      <c r="AB19" s="654"/>
      <c r="AC19" s="654"/>
      <c r="AD19" s="655">
        <v>378065</v>
      </c>
      <c r="AE19" s="655"/>
      <c r="AF19" s="655"/>
      <c r="AG19" s="655"/>
      <c r="AH19" s="655"/>
      <c r="AI19" s="655"/>
      <c r="AJ19" s="655"/>
      <c r="AK19" s="655"/>
      <c r="AL19" s="630">
        <v>0.6</v>
      </c>
      <c r="AM19" s="631"/>
      <c r="AN19" s="631"/>
      <c r="AO19" s="656"/>
      <c r="AP19" s="624" t="s">
        <v>237</v>
      </c>
      <c r="AQ19" s="625"/>
      <c r="AR19" s="625"/>
      <c r="AS19" s="625"/>
      <c r="AT19" s="625"/>
      <c r="AU19" s="625"/>
      <c r="AV19" s="625"/>
      <c r="AW19" s="625"/>
      <c r="AX19" s="625"/>
      <c r="AY19" s="625"/>
      <c r="AZ19" s="625"/>
      <c r="BA19" s="625"/>
      <c r="BB19" s="625"/>
      <c r="BC19" s="625"/>
      <c r="BD19" s="625"/>
      <c r="BE19" s="625"/>
      <c r="BF19" s="626"/>
      <c r="BG19" s="627">
        <v>5862012</v>
      </c>
      <c r="BH19" s="628"/>
      <c r="BI19" s="628"/>
      <c r="BJ19" s="628"/>
      <c r="BK19" s="628"/>
      <c r="BL19" s="628"/>
      <c r="BM19" s="628"/>
      <c r="BN19" s="629"/>
      <c r="BO19" s="654">
        <v>10.3</v>
      </c>
      <c r="BP19" s="654"/>
      <c r="BQ19" s="654"/>
      <c r="BR19" s="654"/>
      <c r="BS19" s="655" t="s">
        <v>411</v>
      </c>
      <c r="BT19" s="655"/>
      <c r="BU19" s="655"/>
      <c r="BV19" s="655"/>
      <c r="BW19" s="655"/>
      <c r="BX19" s="655"/>
      <c r="BY19" s="655"/>
      <c r="BZ19" s="655"/>
      <c r="CA19" s="655"/>
      <c r="CB19" s="713"/>
      <c r="CD19" s="664" t="s">
        <v>526</v>
      </c>
      <c r="CE19" s="665"/>
      <c r="CF19" s="665"/>
      <c r="CG19" s="665"/>
      <c r="CH19" s="665"/>
      <c r="CI19" s="665"/>
      <c r="CJ19" s="665"/>
      <c r="CK19" s="665"/>
      <c r="CL19" s="665"/>
      <c r="CM19" s="665"/>
      <c r="CN19" s="665"/>
      <c r="CO19" s="665"/>
      <c r="CP19" s="665"/>
      <c r="CQ19" s="666"/>
      <c r="CR19" s="627" t="s">
        <v>411</v>
      </c>
      <c r="CS19" s="628"/>
      <c r="CT19" s="628"/>
      <c r="CU19" s="628"/>
      <c r="CV19" s="628"/>
      <c r="CW19" s="628"/>
      <c r="CX19" s="628"/>
      <c r="CY19" s="629"/>
      <c r="CZ19" s="654" t="s">
        <v>411</v>
      </c>
      <c r="DA19" s="654"/>
      <c r="DB19" s="654"/>
      <c r="DC19" s="654"/>
      <c r="DD19" s="633" t="s">
        <v>411</v>
      </c>
      <c r="DE19" s="628"/>
      <c r="DF19" s="628"/>
      <c r="DG19" s="628"/>
      <c r="DH19" s="628"/>
      <c r="DI19" s="628"/>
      <c r="DJ19" s="628"/>
      <c r="DK19" s="628"/>
      <c r="DL19" s="628"/>
      <c r="DM19" s="628"/>
      <c r="DN19" s="628"/>
      <c r="DO19" s="628"/>
      <c r="DP19" s="629"/>
      <c r="DQ19" s="633" t="s">
        <v>411</v>
      </c>
      <c r="DR19" s="628"/>
      <c r="DS19" s="628"/>
      <c r="DT19" s="628"/>
      <c r="DU19" s="628"/>
      <c r="DV19" s="628"/>
      <c r="DW19" s="628"/>
      <c r="DX19" s="628"/>
      <c r="DY19" s="628"/>
      <c r="DZ19" s="628"/>
      <c r="EA19" s="628"/>
      <c r="EB19" s="628"/>
      <c r="EC19" s="672"/>
    </row>
    <row r="20" spans="2:133" ht="11.25" customHeight="1" x14ac:dyDescent="0.15">
      <c r="B20" s="624" t="s">
        <v>238</v>
      </c>
      <c r="C20" s="625"/>
      <c r="D20" s="625"/>
      <c r="E20" s="625"/>
      <c r="F20" s="625"/>
      <c r="G20" s="625"/>
      <c r="H20" s="625"/>
      <c r="I20" s="625"/>
      <c r="J20" s="625"/>
      <c r="K20" s="625"/>
      <c r="L20" s="625"/>
      <c r="M20" s="625"/>
      <c r="N20" s="625"/>
      <c r="O20" s="625"/>
      <c r="P20" s="625"/>
      <c r="Q20" s="626"/>
      <c r="R20" s="627">
        <v>32263</v>
      </c>
      <c r="S20" s="628"/>
      <c r="T20" s="628"/>
      <c r="U20" s="628"/>
      <c r="V20" s="628"/>
      <c r="W20" s="628"/>
      <c r="X20" s="628"/>
      <c r="Y20" s="629"/>
      <c r="Z20" s="654">
        <v>0</v>
      </c>
      <c r="AA20" s="654"/>
      <c r="AB20" s="654"/>
      <c r="AC20" s="654"/>
      <c r="AD20" s="655">
        <v>32263</v>
      </c>
      <c r="AE20" s="655"/>
      <c r="AF20" s="655"/>
      <c r="AG20" s="655"/>
      <c r="AH20" s="655"/>
      <c r="AI20" s="655"/>
      <c r="AJ20" s="655"/>
      <c r="AK20" s="655"/>
      <c r="AL20" s="630">
        <v>0</v>
      </c>
      <c r="AM20" s="631"/>
      <c r="AN20" s="631"/>
      <c r="AO20" s="656"/>
      <c r="AP20" s="624" t="s">
        <v>527</v>
      </c>
      <c r="AQ20" s="625"/>
      <c r="AR20" s="625"/>
      <c r="AS20" s="625"/>
      <c r="AT20" s="625"/>
      <c r="AU20" s="625"/>
      <c r="AV20" s="625"/>
      <c r="AW20" s="625"/>
      <c r="AX20" s="625"/>
      <c r="AY20" s="625"/>
      <c r="AZ20" s="625"/>
      <c r="BA20" s="625"/>
      <c r="BB20" s="625"/>
      <c r="BC20" s="625"/>
      <c r="BD20" s="625"/>
      <c r="BE20" s="625"/>
      <c r="BF20" s="626"/>
      <c r="BG20" s="627">
        <v>5862012</v>
      </c>
      <c r="BH20" s="628"/>
      <c r="BI20" s="628"/>
      <c r="BJ20" s="628"/>
      <c r="BK20" s="628"/>
      <c r="BL20" s="628"/>
      <c r="BM20" s="628"/>
      <c r="BN20" s="629"/>
      <c r="BO20" s="654">
        <v>10.3</v>
      </c>
      <c r="BP20" s="654"/>
      <c r="BQ20" s="654"/>
      <c r="BR20" s="654"/>
      <c r="BS20" s="655" t="s">
        <v>411</v>
      </c>
      <c r="BT20" s="655"/>
      <c r="BU20" s="655"/>
      <c r="BV20" s="655"/>
      <c r="BW20" s="655"/>
      <c r="BX20" s="655"/>
      <c r="BY20" s="655"/>
      <c r="BZ20" s="655"/>
      <c r="CA20" s="655"/>
      <c r="CB20" s="713"/>
      <c r="CD20" s="664" t="s">
        <v>239</v>
      </c>
      <c r="CE20" s="665"/>
      <c r="CF20" s="665"/>
      <c r="CG20" s="665"/>
      <c r="CH20" s="665"/>
      <c r="CI20" s="665"/>
      <c r="CJ20" s="665"/>
      <c r="CK20" s="665"/>
      <c r="CL20" s="665"/>
      <c r="CM20" s="665"/>
      <c r="CN20" s="665"/>
      <c r="CO20" s="665"/>
      <c r="CP20" s="665"/>
      <c r="CQ20" s="666"/>
      <c r="CR20" s="627">
        <v>125854141</v>
      </c>
      <c r="CS20" s="628"/>
      <c r="CT20" s="628"/>
      <c r="CU20" s="628"/>
      <c r="CV20" s="628"/>
      <c r="CW20" s="628"/>
      <c r="CX20" s="628"/>
      <c r="CY20" s="629"/>
      <c r="CZ20" s="654">
        <v>100</v>
      </c>
      <c r="DA20" s="654"/>
      <c r="DB20" s="654"/>
      <c r="DC20" s="654"/>
      <c r="DD20" s="633">
        <v>8600446</v>
      </c>
      <c r="DE20" s="628"/>
      <c r="DF20" s="628"/>
      <c r="DG20" s="628"/>
      <c r="DH20" s="628"/>
      <c r="DI20" s="628"/>
      <c r="DJ20" s="628"/>
      <c r="DK20" s="628"/>
      <c r="DL20" s="628"/>
      <c r="DM20" s="628"/>
      <c r="DN20" s="628"/>
      <c r="DO20" s="628"/>
      <c r="DP20" s="629"/>
      <c r="DQ20" s="633">
        <v>75843032</v>
      </c>
      <c r="DR20" s="628"/>
      <c r="DS20" s="628"/>
      <c r="DT20" s="628"/>
      <c r="DU20" s="628"/>
      <c r="DV20" s="628"/>
      <c r="DW20" s="628"/>
      <c r="DX20" s="628"/>
      <c r="DY20" s="628"/>
      <c r="DZ20" s="628"/>
      <c r="EA20" s="628"/>
      <c r="EB20" s="628"/>
      <c r="EC20" s="672"/>
    </row>
    <row r="21" spans="2:133" ht="11.25" customHeight="1" x14ac:dyDescent="0.15">
      <c r="B21" s="624" t="s">
        <v>240</v>
      </c>
      <c r="C21" s="625"/>
      <c r="D21" s="625"/>
      <c r="E21" s="625"/>
      <c r="F21" s="625"/>
      <c r="G21" s="625"/>
      <c r="H21" s="625"/>
      <c r="I21" s="625"/>
      <c r="J21" s="625"/>
      <c r="K21" s="625"/>
      <c r="L21" s="625"/>
      <c r="M21" s="625"/>
      <c r="N21" s="625"/>
      <c r="O21" s="625"/>
      <c r="P21" s="625"/>
      <c r="Q21" s="626"/>
      <c r="R21" s="627">
        <v>16942</v>
      </c>
      <c r="S21" s="628"/>
      <c r="T21" s="628"/>
      <c r="U21" s="628"/>
      <c r="V21" s="628"/>
      <c r="W21" s="628"/>
      <c r="X21" s="628"/>
      <c r="Y21" s="629"/>
      <c r="Z21" s="654">
        <v>0</v>
      </c>
      <c r="AA21" s="654"/>
      <c r="AB21" s="654"/>
      <c r="AC21" s="654"/>
      <c r="AD21" s="655">
        <v>16942</v>
      </c>
      <c r="AE21" s="655"/>
      <c r="AF21" s="655"/>
      <c r="AG21" s="655"/>
      <c r="AH21" s="655"/>
      <c r="AI21" s="655"/>
      <c r="AJ21" s="655"/>
      <c r="AK21" s="655"/>
      <c r="AL21" s="630">
        <v>0</v>
      </c>
      <c r="AM21" s="631"/>
      <c r="AN21" s="631"/>
      <c r="AO21" s="656"/>
      <c r="AP21" s="624" t="s">
        <v>528</v>
      </c>
      <c r="AQ21" s="726"/>
      <c r="AR21" s="726"/>
      <c r="AS21" s="726"/>
      <c r="AT21" s="726"/>
      <c r="AU21" s="726"/>
      <c r="AV21" s="726"/>
      <c r="AW21" s="726"/>
      <c r="AX21" s="726"/>
      <c r="AY21" s="726"/>
      <c r="AZ21" s="726"/>
      <c r="BA21" s="726"/>
      <c r="BB21" s="726"/>
      <c r="BC21" s="726"/>
      <c r="BD21" s="726"/>
      <c r="BE21" s="726"/>
      <c r="BF21" s="721"/>
      <c r="BG21" s="627">
        <v>610</v>
      </c>
      <c r="BH21" s="628"/>
      <c r="BI21" s="628"/>
      <c r="BJ21" s="628"/>
      <c r="BK21" s="628"/>
      <c r="BL21" s="628"/>
      <c r="BM21" s="628"/>
      <c r="BN21" s="629"/>
      <c r="BO21" s="654">
        <v>0</v>
      </c>
      <c r="BP21" s="654"/>
      <c r="BQ21" s="654"/>
      <c r="BR21" s="654"/>
      <c r="BS21" s="655" t="s">
        <v>411</v>
      </c>
      <c r="BT21" s="655"/>
      <c r="BU21" s="655"/>
      <c r="BV21" s="655"/>
      <c r="BW21" s="655"/>
      <c r="BX21" s="655"/>
      <c r="BY21" s="655"/>
      <c r="BZ21" s="655"/>
      <c r="CA21" s="655"/>
      <c r="CB21" s="713"/>
      <c r="CD21" s="737"/>
      <c r="CE21" s="658"/>
      <c r="CF21" s="658"/>
      <c r="CG21" s="658"/>
      <c r="CH21" s="658"/>
      <c r="CI21" s="658"/>
      <c r="CJ21" s="658"/>
      <c r="CK21" s="658"/>
      <c r="CL21" s="658"/>
      <c r="CM21" s="658"/>
      <c r="CN21" s="658"/>
      <c r="CO21" s="658"/>
      <c r="CP21" s="658"/>
      <c r="CQ21" s="659"/>
      <c r="CR21" s="738"/>
      <c r="CS21" s="735"/>
      <c r="CT21" s="735"/>
      <c r="CU21" s="735"/>
      <c r="CV21" s="735"/>
      <c r="CW21" s="735"/>
      <c r="CX21" s="735"/>
      <c r="CY21" s="739"/>
      <c r="CZ21" s="740"/>
      <c r="DA21" s="740"/>
      <c r="DB21" s="740"/>
      <c r="DC21" s="740"/>
      <c r="DD21" s="734"/>
      <c r="DE21" s="735"/>
      <c r="DF21" s="735"/>
      <c r="DG21" s="735"/>
      <c r="DH21" s="735"/>
      <c r="DI21" s="735"/>
      <c r="DJ21" s="735"/>
      <c r="DK21" s="735"/>
      <c r="DL21" s="735"/>
      <c r="DM21" s="735"/>
      <c r="DN21" s="735"/>
      <c r="DO21" s="735"/>
      <c r="DP21" s="739"/>
      <c r="DQ21" s="734"/>
      <c r="DR21" s="735"/>
      <c r="DS21" s="735"/>
      <c r="DT21" s="735"/>
      <c r="DU21" s="735"/>
      <c r="DV21" s="735"/>
      <c r="DW21" s="735"/>
      <c r="DX21" s="735"/>
      <c r="DY21" s="735"/>
      <c r="DZ21" s="735"/>
      <c r="EA21" s="735"/>
      <c r="EB21" s="735"/>
      <c r="EC21" s="736"/>
    </row>
    <row r="22" spans="2:133" ht="11.25" customHeight="1" x14ac:dyDescent="0.15">
      <c r="B22" s="690" t="s">
        <v>529</v>
      </c>
      <c r="C22" s="691"/>
      <c r="D22" s="691"/>
      <c r="E22" s="691"/>
      <c r="F22" s="691"/>
      <c r="G22" s="691"/>
      <c r="H22" s="691"/>
      <c r="I22" s="691"/>
      <c r="J22" s="691"/>
      <c r="K22" s="691"/>
      <c r="L22" s="691"/>
      <c r="M22" s="691"/>
      <c r="N22" s="691"/>
      <c r="O22" s="691"/>
      <c r="P22" s="691"/>
      <c r="Q22" s="692"/>
      <c r="R22" s="627">
        <v>484222</v>
      </c>
      <c r="S22" s="628"/>
      <c r="T22" s="628"/>
      <c r="U22" s="628"/>
      <c r="V22" s="628"/>
      <c r="W22" s="628"/>
      <c r="X22" s="628"/>
      <c r="Y22" s="629"/>
      <c r="Z22" s="654">
        <v>0.4</v>
      </c>
      <c r="AA22" s="654"/>
      <c r="AB22" s="654"/>
      <c r="AC22" s="654"/>
      <c r="AD22" s="655">
        <v>429909</v>
      </c>
      <c r="AE22" s="655"/>
      <c r="AF22" s="655"/>
      <c r="AG22" s="655"/>
      <c r="AH22" s="655"/>
      <c r="AI22" s="655"/>
      <c r="AJ22" s="655"/>
      <c r="AK22" s="655"/>
      <c r="AL22" s="630">
        <v>0.60000002384185791</v>
      </c>
      <c r="AM22" s="631"/>
      <c r="AN22" s="631"/>
      <c r="AO22" s="656"/>
      <c r="AP22" s="624" t="s">
        <v>530</v>
      </c>
      <c r="AQ22" s="726"/>
      <c r="AR22" s="726"/>
      <c r="AS22" s="726"/>
      <c r="AT22" s="726"/>
      <c r="AU22" s="726"/>
      <c r="AV22" s="726"/>
      <c r="AW22" s="726"/>
      <c r="AX22" s="726"/>
      <c r="AY22" s="726"/>
      <c r="AZ22" s="726"/>
      <c r="BA22" s="726"/>
      <c r="BB22" s="726"/>
      <c r="BC22" s="726"/>
      <c r="BD22" s="726"/>
      <c r="BE22" s="726"/>
      <c r="BF22" s="721"/>
      <c r="BG22" s="627">
        <v>1720491</v>
      </c>
      <c r="BH22" s="628"/>
      <c r="BI22" s="628"/>
      <c r="BJ22" s="628"/>
      <c r="BK22" s="628"/>
      <c r="BL22" s="628"/>
      <c r="BM22" s="628"/>
      <c r="BN22" s="629"/>
      <c r="BO22" s="654">
        <v>3</v>
      </c>
      <c r="BP22" s="654"/>
      <c r="BQ22" s="654"/>
      <c r="BR22" s="654"/>
      <c r="BS22" s="655" t="s">
        <v>411</v>
      </c>
      <c r="BT22" s="655"/>
      <c r="BU22" s="655"/>
      <c r="BV22" s="655"/>
      <c r="BW22" s="655"/>
      <c r="BX22" s="655"/>
      <c r="BY22" s="655"/>
      <c r="BZ22" s="655"/>
      <c r="CA22" s="655"/>
      <c r="CB22" s="713"/>
      <c r="CD22" s="728" t="s">
        <v>531</v>
      </c>
      <c r="CE22" s="729"/>
      <c r="CF22" s="729"/>
      <c r="CG22" s="729"/>
      <c r="CH22" s="729"/>
      <c r="CI22" s="729"/>
      <c r="CJ22" s="729"/>
      <c r="CK22" s="729"/>
      <c r="CL22" s="729"/>
      <c r="CM22" s="729"/>
      <c r="CN22" s="729"/>
      <c r="CO22" s="729"/>
      <c r="CP22" s="729"/>
      <c r="CQ22" s="729"/>
      <c r="CR22" s="729"/>
      <c r="CS22" s="729"/>
      <c r="CT22" s="729"/>
      <c r="CU22" s="729"/>
      <c r="CV22" s="729"/>
      <c r="CW22" s="729"/>
      <c r="CX22" s="729"/>
      <c r="CY22" s="729"/>
      <c r="CZ22" s="729"/>
      <c r="DA22" s="729"/>
      <c r="DB22" s="729"/>
      <c r="DC22" s="729"/>
      <c r="DD22" s="729"/>
      <c r="DE22" s="729"/>
      <c r="DF22" s="729"/>
      <c r="DG22" s="729"/>
      <c r="DH22" s="729"/>
      <c r="DI22" s="729"/>
      <c r="DJ22" s="729"/>
      <c r="DK22" s="729"/>
      <c r="DL22" s="729"/>
      <c r="DM22" s="729"/>
      <c r="DN22" s="729"/>
      <c r="DO22" s="729"/>
      <c r="DP22" s="729"/>
      <c r="DQ22" s="729"/>
      <c r="DR22" s="729"/>
      <c r="DS22" s="729"/>
      <c r="DT22" s="729"/>
      <c r="DU22" s="729"/>
      <c r="DV22" s="729"/>
      <c r="DW22" s="729"/>
      <c r="DX22" s="729"/>
      <c r="DY22" s="729"/>
      <c r="DZ22" s="729"/>
      <c r="EA22" s="729"/>
      <c r="EB22" s="729"/>
      <c r="EC22" s="730"/>
    </row>
    <row r="23" spans="2:133" ht="11.25" customHeight="1" x14ac:dyDescent="0.15">
      <c r="B23" s="624" t="s">
        <v>241</v>
      </c>
      <c r="C23" s="625"/>
      <c r="D23" s="625"/>
      <c r="E23" s="625"/>
      <c r="F23" s="625"/>
      <c r="G23" s="625"/>
      <c r="H23" s="625"/>
      <c r="I23" s="625"/>
      <c r="J23" s="625"/>
      <c r="K23" s="625"/>
      <c r="L23" s="625"/>
      <c r="M23" s="625"/>
      <c r="N23" s="625"/>
      <c r="O23" s="625"/>
      <c r="P23" s="625"/>
      <c r="Q23" s="626"/>
      <c r="R23" s="627">
        <v>4135926</v>
      </c>
      <c r="S23" s="628"/>
      <c r="T23" s="628"/>
      <c r="U23" s="628"/>
      <c r="V23" s="628"/>
      <c r="W23" s="628"/>
      <c r="X23" s="628"/>
      <c r="Y23" s="629"/>
      <c r="Z23" s="654">
        <v>3.1</v>
      </c>
      <c r="AA23" s="654"/>
      <c r="AB23" s="654"/>
      <c r="AC23" s="654"/>
      <c r="AD23" s="655">
        <v>3835680</v>
      </c>
      <c r="AE23" s="655"/>
      <c r="AF23" s="655"/>
      <c r="AG23" s="655"/>
      <c r="AH23" s="655"/>
      <c r="AI23" s="655"/>
      <c r="AJ23" s="655"/>
      <c r="AK23" s="655"/>
      <c r="AL23" s="630">
        <v>5.6</v>
      </c>
      <c r="AM23" s="631"/>
      <c r="AN23" s="631"/>
      <c r="AO23" s="656"/>
      <c r="AP23" s="624" t="s">
        <v>532</v>
      </c>
      <c r="AQ23" s="726"/>
      <c r="AR23" s="726"/>
      <c r="AS23" s="726"/>
      <c r="AT23" s="726"/>
      <c r="AU23" s="726"/>
      <c r="AV23" s="726"/>
      <c r="AW23" s="726"/>
      <c r="AX23" s="726"/>
      <c r="AY23" s="726"/>
      <c r="AZ23" s="726"/>
      <c r="BA23" s="726"/>
      <c r="BB23" s="726"/>
      <c r="BC23" s="726"/>
      <c r="BD23" s="726"/>
      <c r="BE23" s="726"/>
      <c r="BF23" s="721"/>
      <c r="BG23" s="627">
        <v>4140911</v>
      </c>
      <c r="BH23" s="628"/>
      <c r="BI23" s="628"/>
      <c r="BJ23" s="628"/>
      <c r="BK23" s="628"/>
      <c r="BL23" s="628"/>
      <c r="BM23" s="628"/>
      <c r="BN23" s="629"/>
      <c r="BO23" s="654">
        <v>7.3</v>
      </c>
      <c r="BP23" s="654"/>
      <c r="BQ23" s="654"/>
      <c r="BR23" s="654"/>
      <c r="BS23" s="655" t="s">
        <v>411</v>
      </c>
      <c r="BT23" s="655"/>
      <c r="BU23" s="655"/>
      <c r="BV23" s="655"/>
      <c r="BW23" s="655"/>
      <c r="BX23" s="655"/>
      <c r="BY23" s="655"/>
      <c r="BZ23" s="655"/>
      <c r="CA23" s="655"/>
      <c r="CB23" s="713"/>
      <c r="CD23" s="728" t="s">
        <v>212</v>
      </c>
      <c r="CE23" s="729"/>
      <c r="CF23" s="729"/>
      <c r="CG23" s="729"/>
      <c r="CH23" s="729"/>
      <c r="CI23" s="729"/>
      <c r="CJ23" s="729"/>
      <c r="CK23" s="729"/>
      <c r="CL23" s="729"/>
      <c r="CM23" s="729"/>
      <c r="CN23" s="729"/>
      <c r="CO23" s="729"/>
      <c r="CP23" s="729"/>
      <c r="CQ23" s="730"/>
      <c r="CR23" s="728" t="s">
        <v>242</v>
      </c>
      <c r="CS23" s="729"/>
      <c r="CT23" s="729"/>
      <c r="CU23" s="729"/>
      <c r="CV23" s="729"/>
      <c r="CW23" s="729"/>
      <c r="CX23" s="729"/>
      <c r="CY23" s="730"/>
      <c r="CZ23" s="728" t="s">
        <v>533</v>
      </c>
      <c r="DA23" s="729"/>
      <c r="DB23" s="729"/>
      <c r="DC23" s="730"/>
      <c r="DD23" s="728" t="s">
        <v>534</v>
      </c>
      <c r="DE23" s="729"/>
      <c r="DF23" s="729"/>
      <c r="DG23" s="729"/>
      <c r="DH23" s="729"/>
      <c r="DI23" s="729"/>
      <c r="DJ23" s="729"/>
      <c r="DK23" s="730"/>
      <c r="DL23" s="731" t="s">
        <v>243</v>
      </c>
      <c r="DM23" s="732"/>
      <c r="DN23" s="732"/>
      <c r="DO23" s="732"/>
      <c r="DP23" s="732"/>
      <c r="DQ23" s="732"/>
      <c r="DR23" s="732"/>
      <c r="DS23" s="732"/>
      <c r="DT23" s="732"/>
      <c r="DU23" s="732"/>
      <c r="DV23" s="733"/>
      <c r="DW23" s="728" t="s">
        <v>244</v>
      </c>
      <c r="DX23" s="729"/>
      <c r="DY23" s="729"/>
      <c r="DZ23" s="729"/>
      <c r="EA23" s="729"/>
      <c r="EB23" s="729"/>
      <c r="EC23" s="730"/>
    </row>
    <row r="24" spans="2:133" ht="11.25" customHeight="1" x14ac:dyDescent="0.15">
      <c r="B24" s="624" t="s">
        <v>535</v>
      </c>
      <c r="C24" s="625"/>
      <c r="D24" s="625"/>
      <c r="E24" s="625"/>
      <c r="F24" s="625"/>
      <c r="G24" s="625"/>
      <c r="H24" s="625"/>
      <c r="I24" s="625"/>
      <c r="J24" s="625"/>
      <c r="K24" s="625"/>
      <c r="L24" s="625"/>
      <c r="M24" s="625"/>
      <c r="N24" s="625"/>
      <c r="O24" s="625"/>
      <c r="P24" s="625"/>
      <c r="Q24" s="626"/>
      <c r="R24" s="627">
        <v>3835680</v>
      </c>
      <c r="S24" s="628"/>
      <c r="T24" s="628"/>
      <c r="U24" s="628"/>
      <c r="V24" s="628"/>
      <c r="W24" s="628"/>
      <c r="X24" s="628"/>
      <c r="Y24" s="629"/>
      <c r="Z24" s="654">
        <v>2.9</v>
      </c>
      <c r="AA24" s="654"/>
      <c r="AB24" s="654"/>
      <c r="AC24" s="654"/>
      <c r="AD24" s="655">
        <v>3835680</v>
      </c>
      <c r="AE24" s="655"/>
      <c r="AF24" s="655"/>
      <c r="AG24" s="655"/>
      <c r="AH24" s="655"/>
      <c r="AI24" s="655"/>
      <c r="AJ24" s="655"/>
      <c r="AK24" s="655"/>
      <c r="AL24" s="630">
        <v>5.6</v>
      </c>
      <c r="AM24" s="631"/>
      <c r="AN24" s="631"/>
      <c r="AO24" s="656"/>
      <c r="AP24" s="624" t="s">
        <v>536</v>
      </c>
      <c r="AQ24" s="726"/>
      <c r="AR24" s="726"/>
      <c r="AS24" s="726"/>
      <c r="AT24" s="726"/>
      <c r="AU24" s="726"/>
      <c r="AV24" s="726"/>
      <c r="AW24" s="726"/>
      <c r="AX24" s="726"/>
      <c r="AY24" s="726"/>
      <c r="AZ24" s="726"/>
      <c r="BA24" s="726"/>
      <c r="BB24" s="726"/>
      <c r="BC24" s="726"/>
      <c r="BD24" s="726"/>
      <c r="BE24" s="726"/>
      <c r="BF24" s="721"/>
      <c r="BG24" s="627" t="s">
        <v>411</v>
      </c>
      <c r="BH24" s="628"/>
      <c r="BI24" s="628"/>
      <c r="BJ24" s="628"/>
      <c r="BK24" s="628"/>
      <c r="BL24" s="628"/>
      <c r="BM24" s="628"/>
      <c r="BN24" s="629"/>
      <c r="BO24" s="654" t="s">
        <v>411</v>
      </c>
      <c r="BP24" s="654"/>
      <c r="BQ24" s="654"/>
      <c r="BR24" s="654"/>
      <c r="BS24" s="655" t="s">
        <v>411</v>
      </c>
      <c r="BT24" s="655"/>
      <c r="BU24" s="655"/>
      <c r="BV24" s="655"/>
      <c r="BW24" s="655"/>
      <c r="BX24" s="655"/>
      <c r="BY24" s="655"/>
      <c r="BZ24" s="655"/>
      <c r="CA24" s="655"/>
      <c r="CB24" s="713"/>
      <c r="CD24" s="683" t="s">
        <v>537</v>
      </c>
      <c r="CE24" s="684"/>
      <c r="CF24" s="684"/>
      <c r="CG24" s="684"/>
      <c r="CH24" s="684"/>
      <c r="CI24" s="684"/>
      <c r="CJ24" s="684"/>
      <c r="CK24" s="684"/>
      <c r="CL24" s="684"/>
      <c r="CM24" s="684"/>
      <c r="CN24" s="684"/>
      <c r="CO24" s="684"/>
      <c r="CP24" s="684"/>
      <c r="CQ24" s="685"/>
      <c r="CR24" s="680">
        <v>73781989</v>
      </c>
      <c r="CS24" s="681"/>
      <c r="CT24" s="681"/>
      <c r="CU24" s="681"/>
      <c r="CV24" s="681"/>
      <c r="CW24" s="681"/>
      <c r="CX24" s="681"/>
      <c r="CY24" s="723"/>
      <c r="CZ24" s="724">
        <v>58.6</v>
      </c>
      <c r="DA24" s="700"/>
      <c r="DB24" s="700"/>
      <c r="DC24" s="727"/>
      <c r="DD24" s="722">
        <v>40752151</v>
      </c>
      <c r="DE24" s="681"/>
      <c r="DF24" s="681"/>
      <c r="DG24" s="681"/>
      <c r="DH24" s="681"/>
      <c r="DI24" s="681"/>
      <c r="DJ24" s="681"/>
      <c r="DK24" s="723"/>
      <c r="DL24" s="722">
        <v>40071672</v>
      </c>
      <c r="DM24" s="681"/>
      <c r="DN24" s="681"/>
      <c r="DO24" s="681"/>
      <c r="DP24" s="681"/>
      <c r="DQ24" s="681"/>
      <c r="DR24" s="681"/>
      <c r="DS24" s="681"/>
      <c r="DT24" s="681"/>
      <c r="DU24" s="681"/>
      <c r="DV24" s="723"/>
      <c r="DW24" s="724">
        <v>55.7</v>
      </c>
      <c r="DX24" s="700"/>
      <c r="DY24" s="700"/>
      <c r="DZ24" s="700"/>
      <c r="EA24" s="700"/>
      <c r="EB24" s="700"/>
      <c r="EC24" s="725"/>
    </row>
    <row r="25" spans="2:133" ht="11.25" customHeight="1" x14ac:dyDescent="0.15">
      <c r="B25" s="624" t="s">
        <v>538</v>
      </c>
      <c r="C25" s="625"/>
      <c r="D25" s="625"/>
      <c r="E25" s="625"/>
      <c r="F25" s="625"/>
      <c r="G25" s="625"/>
      <c r="H25" s="625"/>
      <c r="I25" s="625"/>
      <c r="J25" s="625"/>
      <c r="K25" s="625"/>
      <c r="L25" s="625"/>
      <c r="M25" s="625"/>
      <c r="N25" s="625"/>
      <c r="O25" s="625"/>
      <c r="P25" s="625"/>
      <c r="Q25" s="626"/>
      <c r="R25" s="627">
        <v>299625</v>
      </c>
      <c r="S25" s="628"/>
      <c r="T25" s="628"/>
      <c r="U25" s="628"/>
      <c r="V25" s="628"/>
      <c r="W25" s="628"/>
      <c r="X25" s="628"/>
      <c r="Y25" s="629"/>
      <c r="Z25" s="654">
        <v>0.2</v>
      </c>
      <c r="AA25" s="654"/>
      <c r="AB25" s="654"/>
      <c r="AC25" s="654"/>
      <c r="AD25" s="655" t="s">
        <v>411</v>
      </c>
      <c r="AE25" s="655"/>
      <c r="AF25" s="655"/>
      <c r="AG25" s="655"/>
      <c r="AH25" s="655"/>
      <c r="AI25" s="655"/>
      <c r="AJ25" s="655"/>
      <c r="AK25" s="655"/>
      <c r="AL25" s="630" t="s">
        <v>411</v>
      </c>
      <c r="AM25" s="631"/>
      <c r="AN25" s="631"/>
      <c r="AO25" s="656"/>
      <c r="AP25" s="624" t="s">
        <v>539</v>
      </c>
      <c r="AQ25" s="726"/>
      <c r="AR25" s="726"/>
      <c r="AS25" s="726"/>
      <c r="AT25" s="726"/>
      <c r="AU25" s="726"/>
      <c r="AV25" s="726"/>
      <c r="AW25" s="726"/>
      <c r="AX25" s="726"/>
      <c r="AY25" s="726"/>
      <c r="AZ25" s="726"/>
      <c r="BA25" s="726"/>
      <c r="BB25" s="726"/>
      <c r="BC25" s="726"/>
      <c r="BD25" s="726"/>
      <c r="BE25" s="726"/>
      <c r="BF25" s="721"/>
      <c r="BG25" s="627" t="s">
        <v>411</v>
      </c>
      <c r="BH25" s="628"/>
      <c r="BI25" s="628"/>
      <c r="BJ25" s="628"/>
      <c r="BK25" s="628"/>
      <c r="BL25" s="628"/>
      <c r="BM25" s="628"/>
      <c r="BN25" s="629"/>
      <c r="BO25" s="654" t="s">
        <v>411</v>
      </c>
      <c r="BP25" s="654"/>
      <c r="BQ25" s="654"/>
      <c r="BR25" s="654"/>
      <c r="BS25" s="655" t="s">
        <v>411</v>
      </c>
      <c r="BT25" s="655"/>
      <c r="BU25" s="655"/>
      <c r="BV25" s="655"/>
      <c r="BW25" s="655"/>
      <c r="BX25" s="655"/>
      <c r="BY25" s="655"/>
      <c r="BZ25" s="655"/>
      <c r="CA25" s="655"/>
      <c r="CB25" s="713"/>
      <c r="CD25" s="664" t="s">
        <v>540</v>
      </c>
      <c r="CE25" s="665"/>
      <c r="CF25" s="665"/>
      <c r="CG25" s="665"/>
      <c r="CH25" s="665"/>
      <c r="CI25" s="665"/>
      <c r="CJ25" s="665"/>
      <c r="CK25" s="665"/>
      <c r="CL25" s="665"/>
      <c r="CM25" s="665"/>
      <c r="CN25" s="665"/>
      <c r="CO25" s="665"/>
      <c r="CP25" s="665"/>
      <c r="CQ25" s="666"/>
      <c r="CR25" s="627">
        <v>20339661</v>
      </c>
      <c r="CS25" s="638"/>
      <c r="CT25" s="638"/>
      <c r="CU25" s="638"/>
      <c r="CV25" s="638"/>
      <c r="CW25" s="638"/>
      <c r="CX25" s="638"/>
      <c r="CY25" s="639"/>
      <c r="CZ25" s="630">
        <v>16.2</v>
      </c>
      <c r="DA25" s="640"/>
      <c r="DB25" s="640"/>
      <c r="DC25" s="641"/>
      <c r="DD25" s="633">
        <v>18500300</v>
      </c>
      <c r="DE25" s="638"/>
      <c r="DF25" s="638"/>
      <c r="DG25" s="638"/>
      <c r="DH25" s="638"/>
      <c r="DI25" s="638"/>
      <c r="DJ25" s="638"/>
      <c r="DK25" s="639"/>
      <c r="DL25" s="633">
        <v>18297353</v>
      </c>
      <c r="DM25" s="638"/>
      <c r="DN25" s="638"/>
      <c r="DO25" s="638"/>
      <c r="DP25" s="638"/>
      <c r="DQ25" s="638"/>
      <c r="DR25" s="638"/>
      <c r="DS25" s="638"/>
      <c r="DT25" s="638"/>
      <c r="DU25" s="638"/>
      <c r="DV25" s="639"/>
      <c r="DW25" s="630">
        <v>25.4</v>
      </c>
      <c r="DX25" s="640"/>
      <c r="DY25" s="640"/>
      <c r="DZ25" s="640"/>
      <c r="EA25" s="640"/>
      <c r="EB25" s="640"/>
      <c r="EC25" s="667"/>
    </row>
    <row r="26" spans="2:133" ht="11.25" customHeight="1" x14ac:dyDescent="0.15">
      <c r="B26" s="624" t="s">
        <v>541</v>
      </c>
      <c r="C26" s="625"/>
      <c r="D26" s="625"/>
      <c r="E26" s="625"/>
      <c r="F26" s="625"/>
      <c r="G26" s="625"/>
      <c r="H26" s="625"/>
      <c r="I26" s="625"/>
      <c r="J26" s="625"/>
      <c r="K26" s="625"/>
      <c r="L26" s="625"/>
      <c r="M26" s="625"/>
      <c r="N26" s="625"/>
      <c r="O26" s="625"/>
      <c r="P26" s="625"/>
      <c r="Q26" s="626"/>
      <c r="R26" s="627">
        <v>621</v>
      </c>
      <c r="S26" s="628"/>
      <c r="T26" s="628"/>
      <c r="U26" s="628"/>
      <c r="V26" s="628"/>
      <c r="W26" s="628"/>
      <c r="X26" s="628"/>
      <c r="Y26" s="629"/>
      <c r="Z26" s="654">
        <v>0</v>
      </c>
      <c r="AA26" s="654"/>
      <c r="AB26" s="654"/>
      <c r="AC26" s="654"/>
      <c r="AD26" s="655" t="s">
        <v>411</v>
      </c>
      <c r="AE26" s="655"/>
      <c r="AF26" s="655"/>
      <c r="AG26" s="655"/>
      <c r="AH26" s="655"/>
      <c r="AI26" s="655"/>
      <c r="AJ26" s="655"/>
      <c r="AK26" s="655"/>
      <c r="AL26" s="630" t="s">
        <v>411</v>
      </c>
      <c r="AM26" s="631"/>
      <c r="AN26" s="631"/>
      <c r="AO26" s="656"/>
      <c r="AP26" s="624" t="s">
        <v>245</v>
      </c>
      <c r="AQ26" s="720"/>
      <c r="AR26" s="720"/>
      <c r="AS26" s="720"/>
      <c r="AT26" s="720"/>
      <c r="AU26" s="720"/>
      <c r="AV26" s="720"/>
      <c r="AW26" s="720"/>
      <c r="AX26" s="720"/>
      <c r="AY26" s="720"/>
      <c r="AZ26" s="720"/>
      <c r="BA26" s="720"/>
      <c r="BB26" s="720"/>
      <c r="BC26" s="720"/>
      <c r="BD26" s="720"/>
      <c r="BE26" s="720"/>
      <c r="BF26" s="721"/>
      <c r="BG26" s="627" t="s">
        <v>411</v>
      </c>
      <c r="BH26" s="628"/>
      <c r="BI26" s="628"/>
      <c r="BJ26" s="628"/>
      <c r="BK26" s="628"/>
      <c r="BL26" s="628"/>
      <c r="BM26" s="628"/>
      <c r="BN26" s="629"/>
      <c r="BO26" s="654" t="s">
        <v>411</v>
      </c>
      <c r="BP26" s="654"/>
      <c r="BQ26" s="654"/>
      <c r="BR26" s="654"/>
      <c r="BS26" s="655" t="s">
        <v>411</v>
      </c>
      <c r="BT26" s="655"/>
      <c r="BU26" s="655"/>
      <c r="BV26" s="655"/>
      <c r="BW26" s="655"/>
      <c r="BX26" s="655"/>
      <c r="BY26" s="655"/>
      <c r="BZ26" s="655"/>
      <c r="CA26" s="655"/>
      <c r="CB26" s="713"/>
      <c r="CD26" s="664" t="s">
        <v>542</v>
      </c>
      <c r="CE26" s="665"/>
      <c r="CF26" s="665"/>
      <c r="CG26" s="665"/>
      <c r="CH26" s="665"/>
      <c r="CI26" s="665"/>
      <c r="CJ26" s="665"/>
      <c r="CK26" s="665"/>
      <c r="CL26" s="665"/>
      <c r="CM26" s="665"/>
      <c r="CN26" s="665"/>
      <c r="CO26" s="665"/>
      <c r="CP26" s="665"/>
      <c r="CQ26" s="666"/>
      <c r="CR26" s="627">
        <v>13983565</v>
      </c>
      <c r="CS26" s="628"/>
      <c r="CT26" s="628"/>
      <c r="CU26" s="628"/>
      <c r="CV26" s="628"/>
      <c r="CW26" s="628"/>
      <c r="CX26" s="628"/>
      <c r="CY26" s="629"/>
      <c r="CZ26" s="630">
        <v>11.1</v>
      </c>
      <c r="DA26" s="640"/>
      <c r="DB26" s="640"/>
      <c r="DC26" s="641"/>
      <c r="DD26" s="633">
        <v>12144204</v>
      </c>
      <c r="DE26" s="628"/>
      <c r="DF26" s="628"/>
      <c r="DG26" s="628"/>
      <c r="DH26" s="628"/>
      <c r="DI26" s="628"/>
      <c r="DJ26" s="628"/>
      <c r="DK26" s="629"/>
      <c r="DL26" s="633" t="s">
        <v>411</v>
      </c>
      <c r="DM26" s="628"/>
      <c r="DN26" s="628"/>
      <c r="DO26" s="628"/>
      <c r="DP26" s="628"/>
      <c r="DQ26" s="628"/>
      <c r="DR26" s="628"/>
      <c r="DS26" s="628"/>
      <c r="DT26" s="628"/>
      <c r="DU26" s="628"/>
      <c r="DV26" s="629"/>
      <c r="DW26" s="630" t="s">
        <v>411</v>
      </c>
      <c r="DX26" s="640"/>
      <c r="DY26" s="640"/>
      <c r="DZ26" s="640"/>
      <c r="EA26" s="640"/>
      <c r="EB26" s="640"/>
      <c r="EC26" s="667"/>
    </row>
    <row r="27" spans="2:133" ht="11.25" customHeight="1" x14ac:dyDescent="0.15">
      <c r="B27" s="624" t="s">
        <v>543</v>
      </c>
      <c r="C27" s="625"/>
      <c r="D27" s="625"/>
      <c r="E27" s="625"/>
      <c r="F27" s="625"/>
      <c r="G27" s="625"/>
      <c r="H27" s="625"/>
      <c r="I27" s="625"/>
      <c r="J27" s="625"/>
      <c r="K27" s="625"/>
      <c r="L27" s="625"/>
      <c r="M27" s="625"/>
      <c r="N27" s="625"/>
      <c r="O27" s="625"/>
      <c r="P27" s="625"/>
      <c r="Q27" s="626"/>
      <c r="R27" s="627">
        <v>72311195</v>
      </c>
      <c r="S27" s="628"/>
      <c r="T27" s="628"/>
      <c r="U27" s="628"/>
      <c r="V27" s="628"/>
      <c r="W27" s="628"/>
      <c r="X27" s="628"/>
      <c r="Y27" s="629"/>
      <c r="Z27" s="654">
        <v>54.1</v>
      </c>
      <c r="AA27" s="654"/>
      <c r="AB27" s="654"/>
      <c r="AC27" s="654"/>
      <c r="AD27" s="655">
        <v>67815725</v>
      </c>
      <c r="AE27" s="655"/>
      <c r="AF27" s="655"/>
      <c r="AG27" s="655"/>
      <c r="AH27" s="655"/>
      <c r="AI27" s="655"/>
      <c r="AJ27" s="655"/>
      <c r="AK27" s="655"/>
      <c r="AL27" s="630">
        <v>99.300003051757813</v>
      </c>
      <c r="AM27" s="631"/>
      <c r="AN27" s="631"/>
      <c r="AO27" s="656"/>
      <c r="AP27" s="624" t="s">
        <v>246</v>
      </c>
      <c r="AQ27" s="625"/>
      <c r="AR27" s="625"/>
      <c r="AS27" s="625"/>
      <c r="AT27" s="625"/>
      <c r="AU27" s="625"/>
      <c r="AV27" s="625"/>
      <c r="AW27" s="625"/>
      <c r="AX27" s="625"/>
      <c r="AY27" s="625"/>
      <c r="AZ27" s="625"/>
      <c r="BA27" s="625"/>
      <c r="BB27" s="625"/>
      <c r="BC27" s="625"/>
      <c r="BD27" s="625"/>
      <c r="BE27" s="625"/>
      <c r="BF27" s="626"/>
      <c r="BG27" s="627">
        <v>56974715</v>
      </c>
      <c r="BH27" s="628"/>
      <c r="BI27" s="628"/>
      <c r="BJ27" s="628"/>
      <c r="BK27" s="628"/>
      <c r="BL27" s="628"/>
      <c r="BM27" s="628"/>
      <c r="BN27" s="629"/>
      <c r="BO27" s="654">
        <v>100</v>
      </c>
      <c r="BP27" s="654"/>
      <c r="BQ27" s="654"/>
      <c r="BR27" s="654"/>
      <c r="BS27" s="655">
        <v>834243</v>
      </c>
      <c r="BT27" s="655"/>
      <c r="BU27" s="655"/>
      <c r="BV27" s="655"/>
      <c r="BW27" s="655"/>
      <c r="BX27" s="655"/>
      <c r="BY27" s="655"/>
      <c r="BZ27" s="655"/>
      <c r="CA27" s="655"/>
      <c r="CB27" s="713"/>
      <c r="CD27" s="664" t="s">
        <v>544</v>
      </c>
      <c r="CE27" s="665"/>
      <c r="CF27" s="665"/>
      <c r="CG27" s="665"/>
      <c r="CH27" s="665"/>
      <c r="CI27" s="665"/>
      <c r="CJ27" s="665"/>
      <c r="CK27" s="665"/>
      <c r="CL27" s="665"/>
      <c r="CM27" s="665"/>
      <c r="CN27" s="665"/>
      <c r="CO27" s="665"/>
      <c r="CP27" s="665"/>
      <c r="CQ27" s="666"/>
      <c r="CR27" s="627">
        <v>42357266</v>
      </c>
      <c r="CS27" s="638"/>
      <c r="CT27" s="638"/>
      <c r="CU27" s="638"/>
      <c r="CV27" s="638"/>
      <c r="CW27" s="638"/>
      <c r="CX27" s="638"/>
      <c r="CY27" s="639"/>
      <c r="CZ27" s="630">
        <v>33.700000000000003</v>
      </c>
      <c r="DA27" s="640"/>
      <c r="DB27" s="640"/>
      <c r="DC27" s="641"/>
      <c r="DD27" s="633">
        <v>11166789</v>
      </c>
      <c r="DE27" s="638"/>
      <c r="DF27" s="638"/>
      <c r="DG27" s="638"/>
      <c r="DH27" s="638"/>
      <c r="DI27" s="638"/>
      <c r="DJ27" s="638"/>
      <c r="DK27" s="639"/>
      <c r="DL27" s="633">
        <v>10689257</v>
      </c>
      <c r="DM27" s="638"/>
      <c r="DN27" s="638"/>
      <c r="DO27" s="638"/>
      <c r="DP27" s="638"/>
      <c r="DQ27" s="638"/>
      <c r="DR27" s="638"/>
      <c r="DS27" s="638"/>
      <c r="DT27" s="638"/>
      <c r="DU27" s="638"/>
      <c r="DV27" s="639"/>
      <c r="DW27" s="630">
        <v>14.8</v>
      </c>
      <c r="DX27" s="640"/>
      <c r="DY27" s="640"/>
      <c r="DZ27" s="640"/>
      <c r="EA27" s="640"/>
      <c r="EB27" s="640"/>
      <c r="EC27" s="667"/>
    </row>
    <row r="28" spans="2:133" ht="11.25" customHeight="1" x14ac:dyDescent="0.15">
      <c r="B28" s="624" t="s">
        <v>545</v>
      </c>
      <c r="C28" s="625"/>
      <c r="D28" s="625"/>
      <c r="E28" s="625"/>
      <c r="F28" s="625"/>
      <c r="G28" s="625"/>
      <c r="H28" s="625"/>
      <c r="I28" s="625"/>
      <c r="J28" s="625"/>
      <c r="K28" s="625"/>
      <c r="L28" s="625"/>
      <c r="M28" s="625"/>
      <c r="N28" s="625"/>
      <c r="O28" s="625"/>
      <c r="P28" s="625"/>
      <c r="Q28" s="626"/>
      <c r="R28" s="627">
        <v>45078</v>
      </c>
      <c r="S28" s="628"/>
      <c r="T28" s="628"/>
      <c r="U28" s="628"/>
      <c r="V28" s="628"/>
      <c r="W28" s="628"/>
      <c r="X28" s="628"/>
      <c r="Y28" s="629"/>
      <c r="Z28" s="654">
        <v>0</v>
      </c>
      <c r="AA28" s="654"/>
      <c r="AB28" s="654"/>
      <c r="AC28" s="654"/>
      <c r="AD28" s="655">
        <v>45078</v>
      </c>
      <c r="AE28" s="655"/>
      <c r="AF28" s="655"/>
      <c r="AG28" s="655"/>
      <c r="AH28" s="655"/>
      <c r="AI28" s="655"/>
      <c r="AJ28" s="655"/>
      <c r="AK28" s="655"/>
      <c r="AL28" s="630">
        <v>0.1</v>
      </c>
      <c r="AM28" s="631"/>
      <c r="AN28" s="631"/>
      <c r="AO28" s="656"/>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54"/>
      <c r="BP28" s="654"/>
      <c r="BQ28" s="654"/>
      <c r="BR28" s="654"/>
      <c r="BS28" s="633"/>
      <c r="BT28" s="628"/>
      <c r="BU28" s="628"/>
      <c r="BV28" s="628"/>
      <c r="BW28" s="628"/>
      <c r="BX28" s="628"/>
      <c r="BY28" s="628"/>
      <c r="BZ28" s="628"/>
      <c r="CA28" s="628"/>
      <c r="CB28" s="672"/>
      <c r="CD28" s="664" t="s">
        <v>546</v>
      </c>
      <c r="CE28" s="665"/>
      <c r="CF28" s="665"/>
      <c r="CG28" s="665"/>
      <c r="CH28" s="665"/>
      <c r="CI28" s="665"/>
      <c r="CJ28" s="665"/>
      <c r="CK28" s="665"/>
      <c r="CL28" s="665"/>
      <c r="CM28" s="665"/>
      <c r="CN28" s="665"/>
      <c r="CO28" s="665"/>
      <c r="CP28" s="665"/>
      <c r="CQ28" s="666"/>
      <c r="CR28" s="627">
        <v>11085062</v>
      </c>
      <c r="CS28" s="628"/>
      <c r="CT28" s="628"/>
      <c r="CU28" s="628"/>
      <c r="CV28" s="628"/>
      <c r="CW28" s="628"/>
      <c r="CX28" s="628"/>
      <c r="CY28" s="629"/>
      <c r="CZ28" s="630">
        <v>8.8000000000000007</v>
      </c>
      <c r="DA28" s="640"/>
      <c r="DB28" s="640"/>
      <c r="DC28" s="641"/>
      <c r="DD28" s="633">
        <v>11085062</v>
      </c>
      <c r="DE28" s="628"/>
      <c r="DF28" s="628"/>
      <c r="DG28" s="628"/>
      <c r="DH28" s="628"/>
      <c r="DI28" s="628"/>
      <c r="DJ28" s="628"/>
      <c r="DK28" s="629"/>
      <c r="DL28" s="633">
        <v>11085062</v>
      </c>
      <c r="DM28" s="628"/>
      <c r="DN28" s="628"/>
      <c r="DO28" s="628"/>
      <c r="DP28" s="628"/>
      <c r="DQ28" s="628"/>
      <c r="DR28" s="628"/>
      <c r="DS28" s="628"/>
      <c r="DT28" s="628"/>
      <c r="DU28" s="628"/>
      <c r="DV28" s="629"/>
      <c r="DW28" s="630">
        <v>15.4</v>
      </c>
      <c r="DX28" s="640"/>
      <c r="DY28" s="640"/>
      <c r="DZ28" s="640"/>
      <c r="EA28" s="640"/>
      <c r="EB28" s="640"/>
      <c r="EC28" s="667"/>
    </row>
    <row r="29" spans="2:133" ht="11.25" customHeight="1" x14ac:dyDescent="0.15">
      <c r="B29" s="624" t="s">
        <v>247</v>
      </c>
      <c r="C29" s="625"/>
      <c r="D29" s="625"/>
      <c r="E29" s="625"/>
      <c r="F29" s="625"/>
      <c r="G29" s="625"/>
      <c r="H29" s="625"/>
      <c r="I29" s="625"/>
      <c r="J29" s="625"/>
      <c r="K29" s="625"/>
      <c r="L29" s="625"/>
      <c r="M29" s="625"/>
      <c r="N29" s="625"/>
      <c r="O29" s="625"/>
      <c r="P29" s="625"/>
      <c r="Q29" s="626"/>
      <c r="R29" s="627">
        <v>591374</v>
      </c>
      <c r="S29" s="628"/>
      <c r="T29" s="628"/>
      <c r="U29" s="628"/>
      <c r="V29" s="628"/>
      <c r="W29" s="628"/>
      <c r="X29" s="628"/>
      <c r="Y29" s="629"/>
      <c r="Z29" s="654">
        <v>0.4</v>
      </c>
      <c r="AA29" s="654"/>
      <c r="AB29" s="654"/>
      <c r="AC29" s="654"/>
      <c r="AD29" s="655" t="s">
        <v>411</v>
      </c>
      <c r="AE29" s="655"/>
      <c r="AF29" s="655"/>
      <c r="AG29" s="655"/>
      <c r="AH29" s="655"/>
      <c r="AI29" s="655"/>
      <c r="AJ29" s="655"/>
      <c r="AK29" s="655"/>
      <c r="AL29" s="630" t="s">
        <v>411</v>
      </c>
      <c r="AM29" s="631"/>
      <c r="AN29" s="631"/>
      <c r="AO29" s="656"/>
      <c r="AP29" s="604"/>
      <c r="AQ29" s="605"/>
      <c r="AR29" s="605"/>
      <c r="AS29" s="605"/>
      <c r="AT29" s="605"/>
      <c r="AU29" s="605"/>
      <c r="AV29" s="605"/>
      <c r="AW29" s="605"/>
      <c r="AX29" s="605"/>
      <c r="AY29" s="605"/>
      <c r="AZ29" s="605"/>
      <c r="BA29" s="605"/>
      <c r="BB29" s="605"/>
      <c r="BC29" s="605"/>
      <c r="BD29" s="605"/>
      <c r="BE29" s="605"/>
      <c r="BF29" s="606"/>
      <c r="BG29" s="627"/>
      <c r="BH29" s="628"/>
      <c r="BI29" s="628"/>
      <c r="BJ29" s="628"/>
      <c r="BK29" s="628"/>
      <c r="BL29" s="628"/>
      <c r="BM29" s="628"/>
      <c r="BN29" s="629"/>
      <c r="BO29" s="654"/>
      <c r="BP29" s="654"/>
      <c r="BQ29" s="654"/>
      <c r="BR29" s="654"/>
      <c r="BS29" s="655"/>
      <c r="BT29" s="655"/>
      <c r="BU29" s="655"/>
      <c r="BV29" s="655"/>
      <c r="BW29" s="655"/>
      <c r="BX29" s="655"/>
      <c r="BY29" s="655"/>
      <c r="BZ29" s="655"/>
      <c r="CA29" s="655"/>
      <c r="CB29" s="713"/>
      <c r="CD29" s="714" t="s">
        <v>547</v>
      </c>
      <c r="CE29" s="715"/>
      <c r="CF29" s="664" t="s">
        <v>11</v>
      </c>
      <c r="CG29" s="665"/>
      <c r="CH29" s="665"/>
      <c r="CI29" s="665"/>
      <c r="CJ29" s="665"/>
      <c r="CK29" s="665"/>
      <c r="CL29" s="665"/>
      <c r="CM29" s="665"/>
      <c r="CN29" s="665"/>
      <c r="CO29" s="665"/>
      <c r="CP29" s="665"/>
      <c r="CQ29" s="666"/>
      <c r="CR29" s="627">
        <v>11085044</v>
      </c>
      <c r="CS29" s="638"/>
      <c r="CT29" s="638"/>
      <c r="CU29" s="638"/>
      <c r="CV29" s="638"/>
      <c r="CW29" s="638"/>
      <c r="CX29" s="638"/>
      <c r="CY29" s="639"/>
      <c r="CZ29" s="630">
        <v>8.8000000000000007</v>
      </c>
      <c r="DA29" s="640"/>
      <c r="DB29" s="640"/>
      <c r="DC29" s="641"/>
      <c r="DD29" s="633">
        <v>11085044</v>
      </c>
      <c r="DE29" s="638"/>
      <c r="DF29" s="638"/>
      <c r="DG29" s="638"/>
      <c r="DH29" s="638"/>
      <c r="DI29" s="638"/>
      <c r="DJ29" s="638"/>
      <c r="DK29" s="639"/>
      <c r="DL29" s="633">
        <v>11085044</v>
      </c>
      <c r="DM29" s="638"/>
      <c r="DN29" s="638"/>
      <c r="DO29" s="638"/>
      <c r="DP29" s="638"/>
      <c r="DQ29" s="638"/>
      <c r="DR29" s="638"/>
      <c r="DS29" s="638"/>
      <c r="DT29" s="638"/>
      <c r="DU29" s="638"/>
      <c r="DV29" s="639"/>
      <c r="DW29" s="630">
        <v>15.4</v>
      </c>
      <c r="DX29" s="640"/>
      <c r="DY29" s="640"/>
      <c r="DZ29" s="640"/>
      <c r="EA29" s="640"/>
      <c r="EB29" s="640"/>
      <c r="EC29" s="667"/>
    </row>
    <row r="30" spans="2:133" ht="11.25" customHeight="1" x14ac:dyDescent="0.15">
      <c r="B30" s="624" t="s">
        <v>248</v>
      </c>
      <c r="C30" s="625"/>
      <c r="D30" s="625"/>
      <c r="E30" s="625"/>
      <c r="F30" s="625"/>
      <c r="G30" s="625"/>
      <c r="H30" s="625"/>
      <c r="I30" s="625"/>
      <c r="J30" s="625"/>
      <c r="K30" s="625"/>
      <c r="L30" s="625"/>
      <c r="M30" s="625"/>
      <c r="N30" s="625"/>
      <c r="O30" s="625"/>
      <c r="P30" s="625"/>
      <c r="Q30" s="626"/>
      <c r="R30" s="627">
        <v>1453289</v>
      </c>
      <c r="S30" s="628"/>
      <c r="T30" s="628"/>
      <c r="U30" s="628"/>
      <c r="V30" s="628"/>
      <c r="W30" s="628"/>
      <c r="X30" s="628"/>
      <c r="Y30" s="629"/>
      <c r="Z30" s="654">
        <v>1.1000000000000001</v>
      </c>
      <c r="AA30" s="654"/>
      <c r="AB30" s="654"/>
      <c r="AC30" s="654"/>
      <c r="AD30" s="655">
        <v>270033</v>
      </c>
      <c r="AE30" s="655"/>
      <c r="AF30" s="655"/>
      <c r="AG30" s="655"/>
      <c r="AH30" s="655"/>
      <c r="AI30" s="655"/>
      <c r="AJ30" s="655"/>
      <c r="AK30" s="655"/>
      <c r="AL30" s="630">
        <v>0.4</v>
      </c>
      <c r="AM30" s="631"/>
      <c r="AN30" s="631"/>
      <c r="AO30" s="656"/>
      <c r="AP30" s="686" t="s">
        <v>212</v>
      </c>
      <c r="AQ30" s="687"/>
      <c r="AR30" s="687"/>
      <c r="AS30" s="687"/>
      <c r="AT30" s="687"/>
      <c r="AU30" s="687"/>
      <c r="AV30" s="687"/>
      <c r="AW30" s="687"/>
      <c r="AX30" s="687"/>
      <c r="AY30" s="687"/>
      <c r="AZ30" s="687"/>
      <c r="BA30" s="687"/>
      <c r="BB30" s="687"/>
      <c r="BC30" s="687"/>
      <c r="BD30" s="687"/>
      <c r="BE30" s="687"/>
      <c r="BF30" s="688"/>
      <c r="BG30" s="686" t="s">
        <v>548</v>
      </c>
      <c r="BH30" s="711"/>
      <c r="BI30" s="711"/>
      <c r="BJ30" s="711"/>
      <c r="BK30" s="711"/>
      <c r="BL30" s="711"/>
      <c r="BM30" s="711"/>
      <c r="BN30" s="711"/>
      <c r="BO30" s="711"/>
      <c r="BP30" s="711"/>
      <c r="BQ30" s="712"/>
      <c r="BR30" s="686" t="s">
        <v>549</v>
      </c>
      <c r="BS30" s="711"/>
      <c r="BT30" s="711"/>
      <c r="BU30" s="711"/>
      <c r="BV30" s="711"/>
      <c r="BW30" s="711"/>
      <c r="BX30" s="711"/>
      <c r="BY30" s="711"/>
      <c r="BZ30" s="711"/>
      <c r="CA30" s="711"/>
      <c r="CB30" s="712"/>
      <c r="CD30" s="716"/>
      <c r="CE30" s="717"/>
      <c r="CF30" s="664" t="s">
        <v>550</v>
      </c>
      <c r="CG30" s="665"/>
      <c r="CH30" s="665"/>
      <c r="CI30" s="665"/>
      <c r="CJ30" s="665"/>
      <c r="CK30" s="665"/>
      <c r="CL30" s="665"/>
      <c r="CM30" s="665"/>
      <c r="CN30" s="665"/>
      <c r="CO30" s="665"/>
      <c r="CP30" s="665"/>
      <c r="CQ30" s="666"/>
      <c r="CR30" s="627">
        <v>10638763</v>
      </c>
      <c r="CS30" s="628"/>
      <c r="CT30" s="628"/>
      <c r="CU30" s="628"/>
      <c r="CV30" s="628"/>
      <c r="CW30" s="628"/>
      <c r="CX30" s="628"/>
      <c r="CY30" s="629"/>
      <c r="CZ30" s="630">
        <v>8.5</v>
      </c>
      <c r="DA30" s="640"/>
      <c r="DB30" s="640"/>
      <c r="DC30" s="641"/>
      <c r="DD30" s="633">
        <v>10638763</v>
      </c>
      <c r="DE30" s="628"/>
      <c r="DF30" s="628"/>
      <c r="DG30" s="628"/>
      <c r="DH30" s="628"/>
      <c r="DI30" s="628"/>
      <c r="DJ30" s="628"/>
      <c r="DK30" s="629"/>
      <c r="DL30" s="633">
        <v>10638763</v>
      </c>
      <c r="DM30" s="628"/>
      <c r="DN30" s="628"/>
      <c r="DO30" s="628"/>
      <c r="DP30" s="628"/>
      <c r="DQ30" s="628"/>
      <c r="DR30" s="628"/>
      <c r="DS30" s="628"/>
      <c r="DT30" s="628"/>
      <c r="DU30" s="628"/>
      <c r="DV30" s="629"/>
      <c r="DW30" s="630">
        <v>14.8</v>
      </c>
      <c r="DX30" s="640"/>
      <c r="DY30" s="640"/>
      <c r="DZ30" s="640"/>
      <c r="EA30" s="640"/>
      <c r="EB30" s="640"/>
      <c r="EC30" s="667"/>
    </row>
    <row r="31" spans="2:133" ht="11.25" customHeight="1" x14ac:dyDescent="0.15">
      <c r="B31" s="624" t="s">
        <v>250</v>
      </c>
      <c r="C31" s="625"/>
      <c r="D31" s="625"/>
      <c r="E31" s="625"/>
      <c r="F31" s="625"/>
      <c r="G31" s="625"/>
      <c r="H31" s="625"/>
      <c r="I31" s="625"/>
      <c r="J31" s="625"/>
      <c r="K31" s="625"/>
      <c r="L31" s="625"/>
      <c r="M31" s="625"/>
      <c r="N31" s="625"/>
      <c r="O31" s="625"/>
      <c r="P31" s="625"/>
      <c r="Q31" s="626"/>
      <c r="R31" s="627">
        <v>635373</v>
      </c>
      <c r="S31" s="628"/>
      <c r="T31" s="628"/>
      <c r="U31" s="628"/>
      <c r="V31" s="628"/>
      <c r="W31" s="628"/>
      <c r="X31" s="628"/>
      <c r="Y31" s="629"/>
      <c r="Z31" s="654">
        <v>0.5</v>
      </c>
      <c r="AA31" s="654"/>
      <c r="AB31" s="654"/>
      <c r="AC31" s="654"/>
      <c r="AD31" s="655" t="s">
        <v>411</v>
      </c>
      <c r="AE31" s="655"/>
      <c r="AF31" s="655"/>
      <c r="AG31" s="655"/>
      <c r="AH31" s="655"/>
      <c r="AI31" s="655"/>
      <c r="AJ31" s="655"/>
      <c r="AK31" s="655"/>
      <c r="AL31" s="630" t="s">
        <v>411</v>
      </c>
      <c r="AM31" s="631"/>
      <c r="AN31" s="631"/>
      <c r="AO31" s="656"/>
      <c r="AP31" s="702" t="s">
        <v>551</v>
      </c>
      <c r="AQ31" s="703"/>
      <c r="AR31" s="703"/>
      <c r="AS31" s="703"/>
      <c r="AT31" s="708" t="s">
        <v>552</v>
      </c>
      <c r="AU31" s="362"/>
      <c r="AV31" s="362"/>
      <c r="AW31" s="362"/>
      <c r="AX31" s="695" t="s">
        <v>553</v>
      </c>
      <c r="AY31" s="696"/>
      <c r="AZ31" s="696"/>
      <c r="BA31" s="696"/>
      <c r="BB31" s="696"/>
      <c r="BC31" s="696"/>
      <c r="BD31" s="696"/>
      <c r="BE31" s="696"/>
      <c r="BF31" s="697"/>
      <c r="BG31" s="698">
        <v>99.3</v>
      </c>
      <c r="BH31" s="699"/>
      <c r="BI31" s="699"/>
      <c r="BJ31" s="699"/>
      <c r="BK31" s="699"/>
      <c r="BL31" s="699"/>
      <c r="BM31" s="700">
        <v>97.5</v>
      </c>
      <c r="BN31" s="699"/>
      <c r="BO31" s="699"/>
      <c r="BP31" s="699"/>
      <c r="BQ31" s="701"/>
      <c r="BR31" s="698">
        <v>98.9</v>
      </c>
      <c r="BS31" s="699"/>
      <c r="BT31" s="699"/>
      <c r="BU31" s="699"/>
      <c r="BV31" s="699"/>
      <c r="BW31" s="699"/>
      <c r="BX31" s="700">
        <v>96.9</v>
      </c>
      <c r="BY31" s="699"/>
      <c r="BZ31" s="699"/>
      <c r="CA31" s="699"/>
      <c r="CB31" s="701"/>
      <c r="CD31" s="716"/>
      <c r="CE31" s="717"/>
      <c r="CF31" s="664" t="s">
        <v>554</v>
      </c>
      <c r="CG31" s="665"/>
      <c r="CH31" s="665"/>
      <c r="CI31" s="665"/>
      <c r="CJ31" s="665"/>
      <c r="CK31" s="665"/>
      <c r="CL31" s="665"/>
      <c r="CM31" s="665"/>
      <c r="CN31" s="665"/>
      <c r="CO31" s="665"/>
      <c r="CP31" s="665"/>
      <c r="CQ31" s="666"/>
      <c r="CR31" s="627">
        <v>446281</v>
      </c>
      <c r="CS31" s="638"/>
      <c r="CT31" s="638"/>
      <c r="CU31" s="638"/>
      <c r="CV31" s="638"/>
      <c r="CW31" s="638"/>
      <c r="CX31" s="638"/>
      <c r="CY31" s="639"/>
      <c r="CZ31" s="630">
        <v>0.4</v>
      </c>
      <c r="DA31" s="640"/>
      <c r="DB31" s="640"/>
      <c r="DC31" s="641"/>
      <c r="DD31" s="633">
        <v>446281</v>
      </c>
      <c r="DE31" s="638"/>
      <c r="DF31" s="638"/>
      <c r="DG31" s="638"/>
      <c r="DH31" s="638"/>
      <c r="DI31" s="638"/>
      <c r="DJ31" s="638"/>
      <c r="DK31" s="639"/>
      <c r="DL31" s="633">
        <v>446281</v>
      </c>
      <c r="DM31" s="638"/>
      <c r="DN31" s="638"/>
      <c r="DO31" s="638"/>
      <c r="DP31" s="638"/>
      <c r="DQ31" s="638"/>
      <c r="DR31" s="638"/>
      <c r="DS31" s="638"/>
      <c r="DT31" s="638"/>
      <c r="DU31" s="638"/>
      <c r="DV31" s="639"/>
      <c r="DW31" s="630">
        <v>0.6</v>
      </c>
      <c r="DX31" s="640"/>
      <c r="DY31" s="640"/>
      <c r="DZ31" s="640"/>
      <c r="EA31" s="640"/>
      <c r="EB31" s="640"/>
      <c r="EC31" s="667"/>
    </row>
    <row r="32" spans="2:133" ht="11.25" customHeight="1" x14ac:dyDescent="0.15">
      <c r="B32" s="624" t="s">
        <v>251</v>
      </c>
      <c r="C32" s="625"/>
      <c r="D32" s="625"/>
      <c r="E32" s="625"/>
      <c r="F32" s="625"/>
      <c r="G32" s="625"/>
      <c r="H32" s="625"/>
      <c r="I32" s="625"/>
      <c r="J32" s="625"/>
      <c r="K32" s="625"/>
      <c r="L32" s="625"/>
      <c r="M32" s="625"/>
      <c r="N32" s="625"/>
      <c r="O32" s="625"/>
      <c r="P32" s="625"/>
      <c r="Q32" s="626"/>
      <c r="R32" s="627">
        <v>33875377</v>
      </c>
      <c r="S32" s="628"/>
      <c r="T32" s="628"/>
      <c r="U32" s="628"/>
      <c r="V32" s="628"/>
      <c r="W32" s="628"/>
      <c r="X32" s="628"/>
      <c r="Y32" s="629"/>
      <c r="Z32" s="654">
        <v>25.4</v>
      </c>
      <c r="AA32" s="654"/>
      <c r="AB32" s="654"/>
      <c r="AC32" s="654"/>
      <c r="AD32" s="655" t="s">
        <v>411</v>
      </c>
      <c r="AE32" s="655"/>
      <c r="AF32" s="655"/>
      <c r="AG32" s="655"/>
      <c r="AH32" s="655"/>
      <c r="AI32" s="655"/>
      <c r="AJ32" s="655"/>
      <c r="AK32" s="655"/>
      <c r="AL32" s="630" t="s">
        <v>411</v>
      </c>
      <c r="AM32" s="631"/>
      <c r="AN32" s="631"/>
      <c r="AO32" s="656"/>
      <c r="AP32" s="704"/>
      <c r="AQ32" s="705"/>
      <c r="AR32" s="705"/>
      <c r="AS32" s="705"/>
      <c r="AT32" s="709"/>
      <c r="AU32" s="215" t="s">
        <v>555</v>
      </c>
      <c r="AV32" s="215"/>
      <c r="AW32" s="215"/>
      <c r="AX32" s="624" t="s">
        <v>556</v>
      </c>
      <c r="AY32" s="625"/>
      <c r="AZ32" s="625"/>
      <c r="BA32" s="625"/>
      <c r="BB32" s="625"/>
      <c r="BC32" s="625"/>
      <c r="BD32" s="625"/>
      <c r="BE32" s="625"/>
      <c r="BF32" s="626"/>
      <c r="BG32" s="693">
        <v>99.1</v>
      </c>
      <c r="BH32" s="638"/>
      <c r="BI32" s="638"/>
      <c r="BJ32" s="638"/>
      <c r="BK32" s="638"/>
      <c r="BL32" s="638"/>
      <c r="BM32" s="631">
        <v>97.1</v>
      </c>
      <c r="BN32" s="694"/>
      <c r="BO32" s="694"/>
      <c r="BP32" s="694"/>
      <c r="BQ32" s="671"/>
      <c r="BR32" s="693">
        <v>98.8</v>
      </c>
      <c r="BS32" s="638"/>
      <c r="BT32" s="638"/>
      <c r="BU32" s="638"/>
      <c r="BV32" s="638"/>
      <c r="BW32" s="638"/>
      <c r="BX32" s="631">
        <v>96.7</v>
      </c>
      <c r="BY32" s="694"/>
      <c r="BZ32" s="694"/>
      <c r="CA32" s="694"/>
      <c r="CB32" s="671"/>
      <c r="CD32" s="718"/>
      <c r="CE32" s="719"/>
      <c r="CF32" s="664" t="s">
        <v>557</v>
      </c>
      <c r="CG32" s="665"/>
      <c r="CH32" s="665"/>
      <c r="CI32" s="665"/>
      <c r="CJ32" s="665"/>
      <c r="CK32" s="665"/>
      <c r="CL32" s="665"/>
      <c r="CM32" s="665"/>
      <c r="CN32" s="665"/>
      <c r="CO32" s="665"/>
      <c r="CP32" s="665"/>
      <c r="CQ32" s="666"/>
      <c r="CR32" s="627">
        <v>18</v>
      </c>
      <c r="CS32" s="628"/>
      <c r="CT32" s="628"/>
      <c r="CU32" s="628"/>
      <c r="CV32" s="628"/>
      <c r="CW32" s="628"/>
      <c r="CX32" s="628"/>
      <c r="CY32" s="629"/>
      <c r="CZ32" s="630">
        <v>0</v>
      </c>
      <c r="DA32" s="640"/>
      <c r="DB32" s="640"/>
      <c r="DC32" s="641"/>
      <c r="DD32" s="633">
        <v>18</v>
      </c>
      <c r="DE32" s="628"/>
      <c r="DF32" s="628"/>
      <c r="DG32" s="628"/>
      <c r="DH32" s="628"/>
      <c r="DI32" s="628"/>
      <c r="DJ32" s="628"/>
      <c r="DK32" s="629"/>
      <c r="DL32" s="633">
        <v>18</v>
      </c>
      <c r="DM32" s="628"/>
      <c r="DN32" s="628"/>
      <c r="DO32" s="628"/>
      <c r="DP32" s="628"/>
      <c r="DQ32" s="628"/>
      <c r="DR32" s="628"/>
      <c r="DS32" s="628"/>
      <c r="DT32" s="628"/>
      <c r="DU32" s="628"/>
      <c r="DV32" s="629"/>
      <c r="DW32" s="630">
        <v>0</v>
      </c>
      <c r="DX32" s="640"/>
      <c r="DY32" s="640"/>
      <c r="DZ32" s="640"/>
      <c r="EA32" s="640"/>
      <c r="EB32" s="640"/>
      <c r="EC32" s="667"/>
    </row>
    <row r="33" spans="2:133" ht="11.25" customHeight="1" x14ac:dyDescent="0.15">
      <c r="B33" s="690" t="s">
        <v>252</v>
      </c>
      <c r="C33" s="691"/>
      <c r="D33" s="691"/>
      <c r="E33" s="691"/>
      <c r="F33" s="691"/>
      <c r="G33" s="691"/>
      <c r="H33" s="691"/>
      <c r="I33" s="691"/>
      <c r="J33" s="691"/>
      <c r="K33" s="691"/>
      <c r="L33" s="691"/>
      <c r="M33" s="691"/>
      <c r="N33" s="691"/>
      <c r="O33" s="691"/>
      <c r="P33" s="691"/>
      <c r="Q33" s="692"/>
      <c r="R33" s="627" t="s">
        <v>411</v>
      </c>
      <c r="S33" s="628"/>
      <c r="T33" s="628"/>
      <c r="U33" s="628"/>
      <c r="V33" s="628"/>
      <c r="W33" s="628"/>
      <c r="X33" s="628"/>
      <c r="Y33" s="629"/>
      <c r="Z33" s="654" t="s">
        <v>411</v>
      </c>
      <c r="AA33" s="654"/>
      <c r="AB33" s="654"/>
      <c r="AC33" s="654"/>
      <c r="AD33" s="655" t="s">
        <v>411</v>
      </c>
      <c r="AE33" s="655"/>
      <c r="AF33" s="655"/>
      <c r="AG33" s="655"/>
      <c r="AH33" s="655"/>
      <c r="AI33" s="655"/>
      <c r="AJ33" s="655"/>
      <c r="AK33" s="655"/>
      <c r="AL33" s="630" t="s">
        <v>411</v>
      </c>
      <c r="AM33" s="631"/>
      <c r="AN33" s="631"/>
      <c r="AO33" s="656"/>
      <c r="AP33" s="706"/>
      <c r="AQ33" s="707"/>
      <c r="AR33" s="707"/>
      <c r="AS33" s="707"/>
      <c r="AT33" s="710"/>
      <c r="AU33" s="363"/>
      <c r="AV33" s="363"/>
      <c r="AW33" s="363"/>
      <c r="AX33" s="604" t="s">
        <v>558</v>
      </c>
      <c r="AY33" s="605"/>
      <c r="AZ33" s="605"/>
      <c r="BA33" s="605"/>
      <c r="BB33" s="605"/>
      <c r="BC33" s="605"/>
      <c r="BD33" s="605"/>
      <c r="BE33" s="605"/>
      <c r="BF33" s="606"/>
      <c r="BG33" s="689">
        <v>99.5</v>
      </c>
      <c r="BH33" s="608"/>
      <c r="BI33" s="608"/>
      <c r="BJ33" s="608"/>
      <c r="BK33" s="608"/>
      <c r="BL33" s="608"/>
      <c r="BM33" s="646">
        <v>97.7</v>
      </c>
      <c r="BN33" s="608"/>
      <c r="BO33" s="608"/>
      <c r="BP33" s="608"/>
      <c r="BQ33" s="657"/>
      <c r="BR33" s="689">
        <v>99</v>
      </c>
      <c r="BS33" s="608"/>
      <c r="BT33" s="608"/>
      <c r="BU33" s="608"/>
      <c r="BV33" s="608"/>
      <c r="BW33" s="608"/>
      <c r="BX33" s="646">
        <v>97.1</v>
      </c>
      <c r="BY33" s="608"/>
      <c r="BZ33" s="608"/>
      <c r="CA33" s="608"/>
      <c r="CB33" s="657"/>
      <c r="CD33" s="664" t="s">
        <v>559</v>
      </c>
      <c r="CE33" s="665"/>
      <c r="CF33" s="665"/>
      <c r="CG33" s="665"/>
      <c r="CH33" s="665"/>
      <c r="CI33" s="665"/>
      <c r="CJ33" s="665"/>
      <c r="CK33" s="665"/>
      <c r="CL33" s="665"/>
      <c r="CM33" s="665"/>
      <c r="CN33" s="665"/>
      <c r="CO33" s="665"/>
      <c r="CP33" s="665"/>
      <c r="CQ33" s="666"/>
      <c r="CR33" s="627">
        <v>43471706</v>
      </c>
      <c r="CS33" s="638"/>
      <c r="CT33" s="638"/>
      <c r="CU33" s="638"/>
      <c r="CV33" s="638"/>
      <c r="CW33" s="638"/>
      <c r="CX33" s="638"/>
      <c r="CY33" s="639"/>
      <c r="CZ33" s="630">
        <v>34.5</v>
      </c>
      <c r="DA33" s="640"/>
      <c r="DB33" s="640"/>
      <c r="DC33" s="641"/>
      <c r="DD33" s="633">
        <v>33757988</v>
      </c>
      <c r="DE33" s="638"/>
      <c r="DF33" s="638"/>
      <c r="DG33" s="638"/>
      <c r="DH33" s="638"/>
      <c r="DI33" s="638"/>
      <c r="DJ33" s="638"/>
      <c r="DK33" s="639"/>
      <c r="DL33" s="633">
        <v>28443850</v>
      </c>
      <c r="DM33" s="638"/>
      <c r="DN33" s="638"/>
      <c r="DO33" s="638"/>
      <c r="DP33" s="638"/>
      <c r="DQ33" s="638"/>
      <c r="DR33" s="638"/>
      <c r="DS33" s="638"/>
      <c r="DT33" s="638"/>
      <c r="DU33" s="638"/>
      <c r="DV33" s="639"/>
      <c r="DW33" s="630">
        <v>39.5</v>
      </c>
      <c r="DX33" s="640"/>
      <c r="DY33" s="640"/>
      <c r="DZ33" s="640"/>
      <c r="EA33" s="640"/>
      <c r="EB33" s="640"/>
      <c r="EC33" s="667"/>
    </row>
    <row r="34" spans="2:133" ht="11.25" customHeight="1" x14ac:dyDescent="0.15">
      <c r="B34" s="624" t="s">
        <v>253</v>
      </c>
      <c r="C34" s="625"/>
      <c r="D34" s="625"/>
      <c r="E34" s="625"/>
      <c r="F34" s="625"/>
      <c r="G34" s="625"/>
      <c r="H34" s="625"/>
      <c r="I34" s="625"/>
      <c r="J34" s="625"/>
      <c r="K34" s="625"/>
      <c r="L34" s="625"/>
      <c r="M34" s="625"/>
      <c r="N34" s="625"/>
      <c r="O34" s="625"/>
      <c r="P34" s="625"/>
      <c r="Q34" s="626"/>
      <c r="R34" s="627">
        <v>7836959</v>
      </c>
      <c r="S34" s="628"/>
      <c r="T34" s="628"/>
      <c r="U34" s="628"/>
      <c r="V34" s="628"/>
      <c r="W34" s="628"/>
      <c r="X34" s="628"/>
      <c r="Y34" s="629"/>
      <c r="Z34" s="654">
        <v>5.9</v>
      </c>
      <c r="AA34" s="654"/>
      <c r="AB34" s="654"/>
      <c r="AC34" s="654"/>
      <c r="AD34" s="655" t="s">
        <v>411</v>
      </c>
      <c r="AE34" s="655"/>
      <c r="AF34" s="655"/>
      <c r="AG34" s="655"/>
      <c r="AH34" s="655"/>
      <c r="AI34" s="655"/>
      <c r="AJ34" s="655"/>
      <c r="AK34" s="655"/>
      <c r="AL34" s="630" t="s">
        <v>411</v>
      </c>
      <c r="AM34" s="631"/>
      <c r="AN34" s="631"/>
      <c r="AO34" s="656"/>
      <c r="AP34" s="211"/>
      <c r="AQ34" s="212"/>
      <c r="AR34" s="215"/>
      <c r="AS34" s="362"/>
      <c r="AT34" s="362"/>
      <c r="AU34" s="362"/>
      <c r="AV34" s="362"/>
      <c r="AW34" s="362"/>
      <c r="AX34" s="362"/>
      <c r="AY34" s="362"/>
      <c r="AZ34" s="362"/>
      <c r="BA34" s="362"/>
      <c r="BB34" s="362"/>
      <c r="BC34" s="362"/>
      <c r="BD34" s="362"/>
      <c r="BE34" s="362"/>
      <c r="BF34" s="36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D34" s="664" t="s">
        <v>560</v>
      </c>
      <c r="CE34" s="665"/>
      <c r="CF34" s="665"/>
      <c r="CG34" s="665"/>
      <c r="CH34" s="665"/>
      <c r="CI34" s="665"/>
      <c r="CJ34" s="665"/>
      <c r="CK34" s="665"/>
      <c r="CL34" s="665"/>
      <c r="CM34" s="665"/>
      <c r="CN34" s="665"/>
      <c r="CO34" s="665"/>
      <c r="CP34" s="665"/>
      <c r="CQ34" s="666"/>
      <c r="CR34" s="627">
        <v>20183503</v>
      </c>
      <c r="CS34" s="628"/>
      <c r="CT34" s="628"/>
      <c r="CU34" s="628"/>
      <c r="CV34" s="628"/>
      <c r="CW34" s="628"/>
      <c r="CX34" s="628"/>
      <c r="CY34" s="629"/>
      <c r="CZ34" s="630">
        <v>16</v>
      </c>
      <c r="DA34" s="640"/>
      <c r="DB34" s="640"/>
      <c r="DC34" s="641"/>
      <c r="DD34" s="633">
        <v>12725430</v>
      </c>
      <c r="DE34" s="628"/>
      <c r="DF34" s="628"/>
      <c r="DG34" s="628"/>
      <c r="DH34" s="628"/>
      <c r="DI34" s="628"/>
      <c r="DJ34" s="628"/>
      <c r="DK34" s="629"/>
      <c r="DL34" s="633">
        <v>11863144</v>
      </c>
      <c r="DM34" s="628"/>
      <c r="DN34" s="628"/>
      <c r="DO34" s="628"/>
      <c r="DP34" s="628"/>
      <c r="DQ34" s="628"/>
      <c r="DR34" s="628"/>
      <c r="DS34" s="628"/>
      <c r="DT34" s="628"/>
      <c r="DU34" s="628"/>
      <c r="DV34" s="629"/>
      <c r="DW34" s="630">
        <v>16.5</v>
      </c>
      <c r="DX34" s="640"/>
      <c r="DY34" s="640"/>
      <c r="DZ34" s="640"/>
      <c r="EA34" s="640"/>
      <c r="EB34" s="640"/>
      <c r="EC34" s="667"/>
    </row>
    <row r="35" spans="2:133" ht="11.25" customHeight="1" x14ac:dyDescent="0.15">
      <c r="B35" s="624" t="s">
        <v>254</v>
      </c>
      <c r="C35" s="625"/>
      <c r="D35" s="625"/>
      <c r="E35" s="625"/>
      <c r="F35" s="625"/>
      <c r="G35" s="625"/>
      <c r="H35" s="625"/>
      <c r="I35" s="625"/>
      <c r="J35" s="625"/>
      <c r="K35" s="625"/>
      <c r="L35" s="625"/>
      <c r="M35" s="625"/>
      <c r="N35" s="625"/>
      <c r="O35" s="625"/>
      <c r="P35" s="625"/>
      <c r="Q35" s="626"/>
      <c r="R35" s="627">
        <v>203985</v>
      </c>
      <c r="S35" s="628"/>
      <c r="T35" s="628"/>
      <c r="U35" s="628"/>
      <c r="V35" s="628"/>
      <c r="W35" s="628"/>
      <c r="X35" s="628"/>
      <c r="Y35" s="629"/>
      <c r="Z35" s="654">
        <v>0.2</v>
      </c>
      <c r="AA35" s="654"/>
      <c r="AB35" s="654"/>
      <c r="AC35" s="654"/>
      <c r="AD35" s="655">
        <v>160492</v>
      </c>
      <c r="AE35" s="655"/>
      <c r="AF35" s="655"/>
      <c r="AG35" s="655"/>
      <c r="AH35" s="655"/>
      <c r="AI35" s="655"/>
      <c r="AJ35" s="655"/>
      <c r="AK35" s="655"/>
      <c r="AL35" s="630">
        <v>0.2</v>
      </c>
      <c r="AM35" s="631"/>
      <c r="AN35" s="631"/>
      <c r="AO35" s="656"/>
      <c r="AP35" s="213"/>
      <c r="AQ35" s="686" t="s">
        <v>561</v>
      </c>
      <c r="AR35" s="687"/>
      <c r="AS35" s="687"/>
      <c r="AT35" s="687"/>
      <c r="AU35" s="687"/>
      <c r="AV35" s="687"/>
      <c r="AW35" s="687"/>
      <c r="AX35" s="687"/>
      <c r="AY35" s="687"/>
      <c r="AZ35" s="687"/>
      <c r="BA35" s="687"/>
      <c r="BB35" s="687"/>
      <c r="BC35" s="687"/>
      <c r="BD35" s="687"/>
      <c r="BE35" s="687"/>
      <c r="BF35" s="688"/>
      <c r="BG35" s="686" t="s">
        <v>562</v>
      </c>
      <c r="BH35" s="687"/>
      <c r="BI35" s="687"/>
      <c r="BJ35" s="687"/>
      <c r="BK35" s="687"/>
      <c r="BL35" s="687"/>
      <c r="BM35" s="687"/>
      <c r="BN35" s="687"/>
      <c r="BO35" s="687"/>
      <c r="BP35" s="687"/>
      <c r="BQ35" s="687"/>
      <c r="BR35" s="687"/>
      <c r="BS35" s="687"/>
      <c r="BT35" s="687"/>
      <c r="BU35" s="687"/>
      <c r="BV35" s="687"/>
      <c r="BW35" s="687"/>
      <c r="BX35" s="687"/>
      <c r="BY35" s="687"/>
      <c r="BZ35" s="687"/>
      <c r="CA35" s="687"/>
      <c r="CB35" s="688"/>
      <c r="CD35" s="664" t="s">
        <v>563</v>
      </c>
      <c r="CE35" s="665"/>
      <c r="CF35" s="665"/>
      <c r="CG35" s="665"/>
      <c r="CH35" s="665"/>
      <c r="CI35" s="665"/>
      <c r="CJ35" s="665"/>
      <c r="CK35" s="665"/>
      <c r="CL35" s="665"/>
      <c r="CM35" s="665"/>
      <c r="CN35" s="665"/>
      <c r="CO35" s="665"/>
      <c r="CP35" s="665"/>
      <c r="CQ35" s="666"/>
      <c r="CR35" s="627">
        <v>1019670</v>
      </c>
      <c r="CS35" s="638"/>
      <c r="CT35" s="638"/>
      <c r="CU35" s="638"/>
      <c r="CV35" s="638"/>
      <c r="CW35" s="638"/>
      <c r="CX35" s="638"/>
      <c r="CY35" s="639"/>
      <c r="CZ35" s="630">
        <v>0.8</v>
      </c>
      <c r="DA35" s="640"/>
      <c r="DB35" s="640"/>
      <c r="DC35" s="641"/>
      <c r="DD35" s="633">
        <v>997217</v>
      </c>
      <c r="DE35" s="638"/>
      <c r="DF35" s="638"/>
      <c r="DG35" s="638"/>
      <c r="DH35" s="638"/>
      <c r="DI35" s="638"/>
      <c r="DJ35" s="638"/>
      <c r="DK35" s="639"/>
      <c r="DL35" s="633">
        <v>997098</v>
      </c>
      <c r="DM35" s="638"/>
      <c r="DN35" s="638"/>
      <c r="DO35" s="638"/>
      <c r="DP35" s="638"/>
      <c r="DQ35" s="638"/>
      <c r="DR35" s="638"/>
      <c r="DS35" s="638"/>
      <c r="DT35" s="638"/>
      <c r="DU35" s="638"/>
      <c r="DV35" s="639"/>
      <c r="DW35" s="630">
        <v>1.4</v>
      </c>
      <c r="DX35" s="640"/>
      <c r="DY35" s="640"/>
      <c r="DZ35" s="640"/>
      <c r="EA35" s="640"/>
      <c r="EB35" s="640"/>
      <c r="EC35" s="667"/>
    </row>
    <row r="36" spans="2:133" ht="11.25" customHeight="1" x14ac:dyDescent="0.15">
      <c r="B36" s="624" t="s">
        <v>255</v>
      </c>
      <c r="C36" s="625"/>
      <c r="D36" s="625"/>
      <c r="E36" s="625"/>
      <c r="F36" s="625"/>
      <c r="G36" s="625"/>
      <c r="H36" s="625"/>
      <c r="I36" s="625"/>
      <c r="J36" s="625"/>
      <c r="K36" s="625"/>
      <c r="L36" s="625"/>
      <c r="M36" s="625"/>
      <c r="N36" s="625"/>
      <c r="O36" s="625"/>
      <c r="P36" s="625"/>
      <c r="Q36" s="626"/>
      <c r="R36" s="627">
        <v>307282</v>
      </c>
      <c r="S36" s="628"/>
      <c r="T36" s="628"/>
      <c r="U36" s="628"/>
      <c r="V36" s="628"/>
      <c r="W36" s="628"/>
      <c r="X36" s="628"/>
      <c r="Y36" s="629"/>
      <c r="Z36" s="654">
        <v>0.2</v>
      </c>
      <c r="AA36" s="654"/>
      <c r="AB36" s="654"/>
      <c r="AC36" s="654"/>
      <c r="AD36" s="655" t="s">
        <v>411</v>
      </c>
      <c r="AE36" s="655"/>
      <c r="AF36" s="655"/>
      <c r="AG36" s="655"/>
      <c r="AH36" s="655"/>
      <c r="AI36" s="655"/>
      <c r="AJ36" s="655"/>
      <c r="AK36" s="655"/>
      <c r="AL36" s="630" t="s">
        <v>411</v>
      </c>
      <c r="AM36" s="631"/>
      <c r="AN36" s="631"/>
      <c r="AO36" s="656"/>
      <c r="AP36" s="213"/>
      <c r="AQ36" s="677" t="s">
        <v>246</v>
      </c>
      <c r="AR36" s="678"/>
      <c r="AS36" s="678"/>
      <c r="AT36" s="678"/>
      <c r="AU36" s="678"/>
      <c r="AV36" s="678"/>
      <c r="AW36" s="678"/>
      <c r="AX36" s="678"/>
      <c r="AY36" s="679"/>
      <c r="AZ36" s="680">
        <v>12666995</v>
      </c>
      <c r="BA36" s="681"/>
      <c r="BB36" s="681"/>
      <c r="BC36" s="681"/>
      <c r="BD36" s="681"/>
      <c r="BE36" s="681"/>
      <c r="BF36" s="682"/>
      <c r="BG36" s="683" t="s">
        <v>564</v>
      </c>
      <c r="BH36" s="684"/>
      <c r="BI36" s="684"/>
      <c r="BJ36" s="684"/>
      <c r="BK36" s="684"/>
      <c r="BL36" s="684"/>
      <c r="BM36" s="684"/>
      <c r="BN36" s="684"/>
      <c r="BO36" s="684"/>
      <c r="BP36" s="684"/>
      <c r="BQ36" s="684"/>
      <c r="BR36" s="684"/>
      <c r="BS36" s="684"/>
      <c r="BT36" s="684"/>
      <c r="BU36" s="685"/>
      <c r="BV36" s="680">
        <v>1217436</v>
      </c>
      <c r="BW36" s="681"/>
      <c r="BX36" s="681"/>
      <c r="BY36" s="681"/>
      <c r="BZ36" s="681"/>
      <c r="CA36" s="681"/>
      <c r="CB36" s="682"/>
      <c r="CD36" s="664" t="s">
        <v>565</v>
      </c>
      <c r="CE36" s="665"/>
      <c r="CF36" s="665"/>
      <c r="CG36" s="665"/>
      <c r="CH36" s="665"/>
      <c r="CI36" s="665"/>
      <c r="CJ36" s="665"/>
      <c r="CK36" s="665"/>
      <c r="CL36" s="665"/>
      <c r="CM36" s="665"/>
      <c r="CN36" s="665"/>
      <c r="CO36" s="665"/>
      <c r="CP36" s="665"/>
      <c r="CQ36" s="666"/>
      <c r="CR36" s="627">
        <v>10515832</v>
      </c>
      <c r="CS36" s="628"/>
      <c r="CT36" s="628"/>
      <c r="CU36" s="628"/>
      <c r="CV36" s="628"/>
      <c r="CW36" s="628"/>
      <c r="CX36" s="628"/>
      <c r="CY36" s="629"/>
      <c r="CZ36" s="630">
        <v>8.4</v>
      </c>
      <c r="DA36" s="640"/>
      <c r="DB36" s="640"/>
      <c r="DC36" s="641"/>
      <c r="DD36" s="633">
        <v>9985969</v>
      </c>
      <c r="DE36" s="628"/>
      <c r="DF36" s="628"/>
      <c r="DG36" s="628"/>
      <c r="DH36" s="628"/>
      <c r="DI36" s="628"/>
      <c r="DJ36" s="628"/>
      <c r="DK36" s="629"/>
      <c r="DL36" s="633">
        <v>7862299</v>
      </c>
      <c r="DM36" s="628"/>
      <c r="DN36" s="628"/>
      <c r="DO36" s="628"/>
      <c r="DP36" s="628"/>
      <c r="DQ36" s="628"/>
      <c r="DR36" s="628"/>
      <c r="DS36" s="628"/>
      <c r="DT36" s="628"/>
      <c r="DU36" s="628"/>
      <c r="DV36" s="629"/>
      <c r="DW36" s="630">
        <v>10.9</v>
      </c>
      <c r="DX36" s="640"/>
      <c r="DY36" s="640"/>
      <c r="DZ36" s="640"/>
      <c r="EA36" s="640"/>
      <c r="EB36" s="640"/>
      <c r="EC36" s="667"/>
    </row>
    <row r="37" spans="2:133" ht="11.25" customHeight="1" x14ac:dyDescent="0.15">
      <c r="B37" s="624" t="s">
        <v>256</v>
      </c>
      <c r="C37" s="625"/>
      <c r="D37" s="625"/>
      <c r="E37" s="625"/>
      <c r="F37" s="625"/>
      <c r="G37" s="625"/>
      <c r="H37" s="625"/>
      <c r="I37" s="625"/>
      <c r="J37" s="625"/>
      <c r="K37" s="625"/>
      <c r="L37" s="625"/>
      <c r="M37" s="625"/>
      <c r="N37" s="625"/>
      <c r="O37" s="625"/>
      <c r="P37" s="625"/>
      <c r="Q37" s="626"/>
      <c r="R37" s="627">
        <v>255370</v>
      </c>
      <c r="S37" s="628"/>
      <c r="T37" s="628"/>
      <c r="U37" s="628"/>
      <c r="V37" s="628"/>
      <c r="W37" s="628"/>
      <c r="X37" s="628"/>
      <c r="Y37" s="629"/>
      <c r="Z37" s="654">
        <v>0.2</v>
      </c>
      <c r="AA37" s="654"/>
      <c r="AB37" s="654"/>
      <c r="AC37" s="654"/>
      <c r="AD37" s="655" t="s">
        <v>411</v>
      </c>
      <c r="AE37" s="655"/>
      <c r="AF37" s="655"/>
      <c r="AG37" s="655"/>
      <c r="AH37" s="655"/>
      <c r="AI37" s="655"/>
      <c r="AJ37" s="655"/>
      <c r="AK37" s="655"/>
      <c r="AL37" s="630" t="s">
        <v>411</v>
      </c>
      <c r="AM37" s="631"/>
      <c r="AN37" s="631"/>
      <c r="AO37" s="656"/>
      <c r="AQ37" s="668" t="s">
        <v>566</v>
      </c>
      <c r="AR37" s="669"/>
      <c r="AS37" s="669"/>
      <c r="AT37" s="669"/>
      <c r="AU37" s="669"/>
      <c r="AV37" s="669"/>
      <c r="AW37" s="669"/>
      <c r="AX37" s="669"/>
      <c r="AY37" s="670"/>
      <c r="AZ37" s="627">
        <v>2179494</v>
      </c>
      <c r="BA37" s="628"/>
      <c r="BB37" s="628"/>
      <c r="BC37" s="628"/>
      <c r="BD37" s="638"/>
      <c r="BE37" s="638"/>
      <c r="BF37" s="671"/>
      <c r="BG37" s="664" t="s">
        <v>567</v>
      </c>
      <c r="BH37" s="665"/>
      <c r="BI37" s="665"/>
      <c r="BJ37" s="665"/>
      <c r="BK37" s="665"/>
      <c r="BL37" s="665"/>
      <c r="BM37" s="665"/>
      <c r="BN37" s="665"/>
      <c r="BO37" s="665"/>
      <c r="BP37" s="665"/>
      <c r="BQ37" s="665"/>
      <c r="BR37" s="665"/>
      <c r="BS37" s="665"/>
      <c r="BT37" s="665"/>
      <c r="BU37" s="666"/>
      <c r="BV37" s="627">
        <v>-17330</v>
      </c>
      <c r="BW37" s="628"/>
      <c r="BX37" s="628"/>
      <c r="BY37" s="628"/>
      <c r="BZ37" s="628"/>
      <c r="CA37" s="628"/>
      <c r="CB37" s="672"/>
      <c r="CD37" s="664" t="s">
        <v>568</v>
      </c>
      <c r="CE37" s="665"/>
      <c r="CF37" s="665"/>
      <c r="CG37" s="665"/>
      <c r="CH37" s="665"/>
      <c r="CI37" s="665"/>
      <c r="CJ37" s="665"/>
      <c r="CK37" s="665"/>
      <c r="CL37" s="665"/>
      <c r="CM37" s="665"/>
      <c r="CN37" s="665"/>
      <c r="CO37" s="665"/>
      <c r="CP37" s="665"/>
      <c r="CQ37" s="666"/>
      <c r="CR37" s="627">
        <v>4225400</v>
      </c>
      <c r="CS37" s="638"/>
      <c r="CT37" s="638"/>
      <c r="CU37" s="638"/>
      <c r="CV37" s="638"/>
      <c r="CW37" s="638"/>
      <c r="CX37" s="638"/>
      <c r="CY37" s="639"/>
      <c r="CZ37" s="630">
        <v>3.4</v>
      </c>
      <c r="DA37" s="640"/>
      <c r="DB37" s="640"/>
      <c r="DC37" s="641"/>
      <c r="DD37" s="633">
        <v>4225400</v>
      </c>
      <c r="DE37" s="638"/>
      <c r="DF37" s="638"/>
      <c r="DG37" s="638"/>
      <c r="DH37" s="638"/>
      <c r="DI37" s="638"/>
      <c r="DJ37" s="638"/>
      <c r="DK37" s="639"/>
      <c r="DL37" s="633">
        <v>4131943</v>
      </c>
      <c r="DM37" s="638"/>
      <c r="DN37" s="638"/>
      <c r="DO37" s="638"/>
      <c r="DP37" s="638"/>
      <c r="DQ37" s="638"/>
      <c r="DR37" s="638"/>
      <c r="DS37" s="638"/>
      <c r="DT37" s="638"/>
      <c r="DU37" s="638"/>
      <c r="DV37" s="639"/>
      <c r="DW37" s="630">
        <v>5.7</v>
      </c>
      <c r="DX37" s="640"/>
      <c r="DY37" s="640"/>
      <c r="DZ37" s="640"/>
      <c r="EA37" s="640"/>
      <c r="EB37" s="640"/>
      <c r="EC37" s="667"/>
    </row>
    <row r="38" spans="2:133" ht="11.25" customHeight="1" x14ac:dyDescent="0.15">
      <c r="B38" s="624" t="s">
        <v>257</v>
      </c>
      <c r="C38" s="625"/>
      <c r="D38" s="625"/>
      <c r="E38" s="625"/>
      <c r="F38" s="625"/>
      <c r="G38" s="625"/>
      <c r="H38" s="625"/>
      <c r="I38" s="625"/>
      <c r="J38" s="625"/>
      <c r="K38" s="625"/>
      <c r="L38" s="625"/>
      <c r="M38" s="625"/>
      <c r="N38" s="625"/>
      <c r="O38" s="625"/>
      <c r="P38" s="625"/>
      <c r="Q38" s="626"/>
      <c r="R38" s="627">
        <v>4355728</v>
      </c>
      <c r="S38" s="628"/>
      <c r="T38" s="628"/>
      <c r="U38" s="628"/>
      <c r="V38" s="628"/>
      <c r="W38" s="628"/>
      <c r="X38" s="628"/>
      <c r="Y38" s="629"/>
      <c r="Z38" s="654">
        <v>3.3</v>
      </c>
      <c r="AA38" s="654"/>
      <c r="AB38" s="654"/>
      <c r="AC38" s="654"/>
      <c r="AD38" s="655" t="s">
        <v>411</v>
      </c>
      <c r="AE38" s="655"/>
      <c r="AF38" s="655"/>
      <c r="AG38" s="655"/>
      <c r="AH38" s="655"/>
      <c r="AI38" s="655"/>
      <c r="AJ38" s="655"/>
      <c r="AK38" s="655"/>
      <c r="AL38" s="630" t="s">
        <v>411</v>
      </c>
      <c r="AM38" s="631"/>
      <c r="AN38" s="631"/>
      <c r="AO38" s="656"/>
      <c r="AQ38" s="668" t="s">
        <v>569</v>
      </c>
      <c r="AR38" s="669"/>
      <c r="AS38" s="669"/>
      <c r="AT38" s="669"/>
      <c r="AU38" s="669"/>
      <c r="AV38" s="669"/>
      <c r="AW38" s="669"/>
      <c r="AX38" s="669"/>
      <c r="AY38" s="670"/>
      <c r="AZ38" s="627">
        <v>3446</v>
      </c>
      <c r="BA38" s="628"/>
      <c r="BB38" s="628"/>
      <c r="BC38" s="628"/>
      <c r="BD38" s="638"/>
      <c r="BE38" s="638"/>
      <c r="BF38" s="671"/>
      <c r="BG38" s="664" t="s">
        <v>258</v>
      </c>
      <c r="BH38" s="665"/>
      <c r="BI38" s="665"/>
      <c r="BJ38" s="665"/>
      <c r="BK38" s="665"/>
      <c r="BL38" s="665"/>
      <c r="BM38" s="665"/>
      <c r="BN38" s="665"/>
      <c r="BO38" s="665"/>
      <c r="BP38" s="665"/>
      <c r="BQ38" s="665"/>
      <c r="BR38" s="665"/>
      <c r="BS38" s="665"/>
      <c r="BT38" s="665"/>
      <c r="BU38" s="666"/>
      <c r="BV38" s="627">
        <v>48675</v>
      </c>
      <c r="BW38" s="628"/>
      <c r="BX38" s="628"/>
      <c r="BY38" s="628"/>
      <c r="BZ38" s="628"/>
      <c r="CA38" s="628"/>
      <c r="CB38" s="672"/>
      <c r="CD38" s="664" t="s">
        <v>570</v>
      </c>
      <c r="CE38" s="665"/>
      <c r="CF38" s="665"/>
      <c r="CG38" s="665"/>
      <c r="CH38" s="665"/>
      <c r="CI38" s="665"/>
      <c r="CJ38" s="665"/>
      <c r="CK38" s="665"/>
      <c r="CL38" s="665"/>
      <c r="CM38" s="665"/>
      <c r="CN38" s="665"/>
      <c r="CO38" s="665"/>
      <c r="CP38" s="665"/>
      <c r="CQ38" s="666"/>
      <c r="CR38" s="627">
        <v>10679732</v>
      </c>
      <c r="CS38" s="628"/>
      <c r="CT38" s="628"/>
      <c r="CU38" s="628"/>
      <c r="CV38" s="628"/>
      <c r="CW38" s="628"/>
      <c r="CX38" s="628"/>
      <c r="CY38" s="629"/>
      <c r="CZ38" s="630">
        <v>8.5</v>
      </c>
      <c r="DA38" s="640"/>
      <c r="DB38" s="640"/>
      <c r="DC38" s="641"/>
      <c r="DD38" s="633">
        <v>9153898</v>
      </c>
      <c r="DE38" s="628"/>
      <c r="DF38" s="628"/>
      <c r="DG38" s="628"/>
      <c r="DH38" s="628"/>
      <c r="DI38" s="628"/>
      <c r="DJ38" s="628"/>
      <c r="DK38" s="629"/>
      <c r="DL38" s="633">
        <v>7721309</v>
      </c>
      <c r="DM38" s="628"/>
      <c r="DN38" s="628"/>
      <c r="DO38" s="628"/>
      <c r="DP38" s="628"/>
      <c r="DQ38" s="628"/>
      <c r="DR38" s="628"/>
      <c r="DS38" s="628"/>
      <c r="DT38" s="628"/>
      <c r="DU38" s="628"/>
      <c r="DV38" s="629"/>
      <c r="DW38" s="630">
        <v>10.7</v>
      </c>
      <c r="DX38" s="640"/>
      <c r="DY38" s="640"/>
      <c r="DZ38" s="640"/>
      <c r="EA38" s="640"/>
      <c r="EB38" s="640"/>
      <c r="EC38" s="667"/>
    </row>
    <row r="39" spans="2:133" ht="11.25" customHeight="1" x14ac:dyDescent="0.15">
      <c r="B39" s="624" t="s">
        <v>259</v>
      </c>
      <c r="C39" s="625"/>
      <c r="D39" s="625"/>
      <c r="E39" s="625"/>
      <c r="F39" s="625"/>
      <c r="G39" s="625"/>
      <c r="H39" s="625"/>
      <c r="I39" s="625"/>
      <c r="J39" s="625"/>
      <c r="K39" s="625"/>
      <c r="L39" s="625"/>
      <c r="M39" s="625"/>
      <c r="N39" s="625"/>
      <c r="O39" s="625"/>
      <c r="P39" s="625"/>
      <c r="Q39" s="626"/>
      <c r="R39" s="627">
        <v>2884576</v>
      </c>
      <c r="S39" s="628"/>
      <c r="T39" s="628"/>
      <c r="U39" s="628"/>
      <c r="V39" s="628"/>
      <c r="W39" s="628"/>
      <c r="X39" s="628"/>
      <c r="Y39" s="629"/>
      <c r="Z39" s="654">
        <v>2.2000000000000002</v>
      </c>
      <c r="AA39" s="654"/>
      <c r="AB39" s="654"/>
      <c r="AC39" s="654"/>
      <c r="AD39" s="655">
        <v>9458</v>
      </c>
      <c r="AE39" s="655"/>
      <c r="AF39" s="655"/>
      <c r="AG39" s="655"/>
      <c r="AH39" s="655"/>
      <c r="AI39" s="655"/>
      <c r="AJ39" s="655"/>
      <c r="AK39" s="655"/>
      <c r="AL39" s="630">
        <v>0</v>
      </c>
      <c r="AM39" s="631"/>
      <c r="AN39" s="631"/>
      <c r="AO39" s="656"/>
      <c r="AQ39" s="668" t="s">
        <v>571</v>
      </c>
      <c r="AR39" s="669"/>
      <c r="AS39" s="669"/>
      <c r="AT39" s="669"/>
      <c r="AU39" s="669"/>
      <c r="AV39" s="669"/>
      <c r="AW39" s="669"/>
      <c r="AX39" s="669"/>
      <c r="AY39" s="670"/>
      <c r="AZ39" s="627">
        <v>29</v>
      </c>
      <c r="BA39" s="628"/>
      <c r="BB39" s="628"/>
      <c r="BC39" s="628"/>
      <c r="BD39" s="638"/>
      <c r="BE39" s="638"/>
      <c r="BF39" s="671"/>
      <c r="BG39" s="664" t="s">
        <v>260</v>
      </c>
      <c r="BH39" s="665"/>
      <c r="BI39" s="665"/>
      <c r="BJ39" s="665"/>
      <c r="BK39" s="665"/>
      <c r="BL39" s="665"/>
      <c r="BM39" s="665"/>
      <c r="BN39" s="665"/>
      <c r="BO39" s="665"/>
      <c r="BP39" s="665"/>
      <c r="BQ39" s="665"/>
      <c r="BR39" s="665"/>
      <c r="BS39" s="665"/>
      <c r="BT39" s="665"/>
      <c r="BU39" s="666"/>
      <c r="BV39" s="627">
        <v>72510</v>
      </c>
      <c r="BW39" s="628"/>
      <c r="BX39" s="628"/>
      <c r="BY39" s="628"/>
      <c r="BZ39" s="628"/>
      <c r="CA39" s="628"/>
      <c r="CB39" s="672"/>
      <c r="CD39" s="664" t="s">
        <v>572</v>
      </c>
      <c r="CE39" s="665"/>
      <c r="CF39" s="665"/>
      <c r="CG39" s="665"/>
      <c r="CH39" s="665"/>
      <c r="CI39" s="665"/>
      <c r="CJ39" s="665"/>
      <c r="CK39" s="665"/>
      <c r="CL39" s="665"/>
      <c r="CM39" s="665"/>
      <c r="CN39" s="665"/>
      <c r="CO39" s="665"/>
      <c r="CP39" s="665"/>
      <c r="CQ39" s="666"/>
      <c r="CR39" s="627">
        <v>959114</v>
      </c>
      <c r="CS39" s="638"/>
      <c r="CT39" s="638"/>
      <c r="CU39" s="638"/>
      <c r="CV39" s="638"/>
      <c r="CW39" s="638"/>
      <c r="CX39" s="638"/>
      <c r="CY39" s="639"/>
      <c r="CZ39" s="630">
        <v>0.8</v>
      </c>
      <c r="DA39" s="640"/>
      <c r="DB39" s="640"/>
      <c r="DC39" s="641"/>
      <c r="DD39" s="633">
        <v>895474</v>
      </c>
      <c r="DE39" s="638"/>
      <c r="DF39" s="638"/>
      <c r="DG39" s="638"/>
      <c r="DH39" s="638"/>
      <c r="DI39" s="638"/>
      <c r="DJ39" s="638"/>
      <c r="DK39" s="639"/>
      <c r="DL39" s="633" t="s">
        <v>411</v>
      </c>
      <c r="DM39" s="638"/>
      <c r="DN39" s="638"/>
      <c r="DO39" s="638"/>
      <c r="DP39" s="638"/>
      <c r="DQ39" s="638"/>
      <c r="DR39" s="638"/>
      <c r="DS39" s="638"/>
      <c r="DT39" s="638"/>
      <c r="DU39" s="638"/>
      <c r="DV39" s="639"/>
      <c r="DW39" s="630" t="s">
        <v>411</v>
      </c>
      <c r="DX39" s="640"/>
      <c r="DY39" s="640"/>
      <c r="DZ39" s="640"/>
      <c r="EA39" s="640"/>
      <c r="EB39" s="640"/>
      <c r="EC39" s="667"/>
    </row>
    <row r="40" spans="2:133" ht="11.25" customHeight="1" x14ac:dyDescent="0.15">
      <c r="B40" s="624" t="s">
        <v>261</v>
      </c>
      <c r="C40" s="625"/>
      <c r="D40" s="625"/>
      <c r="E40" s="625"/>
      <c r="F40" s="625"/>
      <c r="G40" s="625"/>
      <c r="H40" s="625"/>
      <c r="I40" s="625"/>
      <c r="J40" s="625"/>
      <c r="K40" s="625"/>
      <c r="L40" s="625"/>
      <c r="M40" s="625"/>
      <c r="N40" s="625"/>
      <c r="O40" s="625"/>
      <c r="P40" s="625"/>
      <c r="Q40" s="626"/>
      <c r="R40" s="627">
        <v>8836811</v>
      </c>
      <c r="S40" s="628"/>
      <c r="T40" s="628"/>
      <c r="U40" s="628"/>
      <c r="V40" s="628"/>
      <c r="W40" s="628"/>
      <c r="X40" s="628"/>
      <c r="Y40" s="629"/>
      <c r="Z40" s="654">
        <v>6.6</v>
      </c>
      <c r="AA40" s="654"/>
      <c r="AB40" s="654"/>
      <c r="AC40" s="654"/>
      <c r="AD40" s="655" t="s">
        <v>411</v>
      </c>
      <c r="AE40" s="655"/>
      <c r="AF40" s="655"/>
      <c r="AG40" s="655"/>
      <c r="AH40" s="655"/>
      <c r="AI40" s="655"/>
      <c r="AJ40" s="655"/>
      <c r="AK40" s="655"/>
      <c r="AL40" s="630" t="s">
        <v>411</v>
      </c>
      <c r="AM40" s="631"/>
      <c r="AN40" s="631"/>
      <c r="AO40" s="656"/>
      <c r="AQ40" s="668" t="s">
        <v>573</v>
      </c>
      <c r="AR40" s="669"/>
      <c r="AS40" s="669"/>
      <c r="AT40" s="669"/>
      <c r="AU40" s="669"/>
      <c r="AV40" s="669"/>
      <c r="AW40" s="669"/>
      <c r="AX40" s="669"/>
      <c r="AY40" s="670"/>
      <c r="AZ40" s="627" t="s">
        <v>411</v>
      </c>
      <c r="BA40" s="628"/>
      <c r="BB40" s="628"/>
      <c r="BC40" s="628"/>
      <c r="BD40" s="638"/>
      <c r="BE40" s="638"/>
      <c r="BF40" s="671"/>
      <c r="BG40" s="673" t="s">
        <v>574</v>
      </c>
      <c r="BH40" s="674"/>
      <c r="BI40" s="674"/>
      <c r="BJ40" s="674"/>
      <c r="BK40" s="674"/>
      <c r="BL40" s="356"/>
      <c r="BM40" s="665" t="s">
        <v>575</v>
      </c>
      <c r="BN40" s="665"/>
      <c r="BO40" s="665"/>
      <c r="BP40" s="665"/>
      <c r="BQ40" s="665"/>
      <c r="BR40" s="665"/>
      <c r="BS40" s="665"/>
      <c r="BT40" s="665"/>
      <c r="BU40" s="666"/>
      <c r="BV40" s="627">
        <v>97</v>
      </c>
      <c r="BW40" s="628"/>
      <c r="BX40" s="628"/>
      <c r="BY40" s="628"/>
      <c r="BZ40" s="628"/>
      <c r="CA40" s="628"/>
      <c r="CB40" s="672"/>
      <c r="CD40" s="664" t="s">
        <v>576</v>
      </c>
      <c r="CE40" s="665"/>
      <c r="CF40" s="665"/>
      <c r="CG40" s="665"/>
      <c r="CH40" s="665"/>
      <c r="CI40" s="665"/>
      <c r="CJ40" s="665"/>
      <c r="CK40" s="665"/>
      <c r="CL40" s="665"/>
      <c r="CM40" s="665"/>
      <c r="CN40" s="665"/>
      <c r="CO40" s="665"/>
      <c r="CP40" s="665"/>
      <c r="CQ40" s="666"/>
      <c r="CR40" s="627">
        <v>113855</v>
      </c>
      <c r="CS40" s="628"/>
      <c r="CT40" s="628"/>
      <c r="CU40" s="628"/>
      <c r="CV40" s="628"/>
      <c r="CW40" s="628"/>
      <c r="CX40" s="628"/>
      <c r="CY40" s="629"/>
      <c r="CZ40" s="630">
        <v>0.1</v>
      </c>
      <c r="DA40" s="640"/>
      <c r="DB40" s="640"/>
      <c r="DC40" s="641"/>
      <c r="DD40" s="633" t="s">
        <v>411</v>
      </c>
      <c r="DE40" s="628"/>
      <c r="DF40" s="628"/>
      <c r="DG40" s="628"/>
      <c r="DH40" s="628"/>
      <c r="DI40" s="628"/>
      <c r="DJ40" s="628"/>
      <c r="DK40" s="629"/>
      <c r="DL40" s="633" t="s">
        <v>411</v>
      </c>
      <c r="DM40" s="628"/>
      <c r="DN40" s="628"/>
      <c r="DO40" s="628"/>
      <c r="DP40" s="628"/>
      <c r="DQ40" s="628"/>
      <c r="DR40" s="628"/>
      <c r="DS40" s="628"/>
      <c r="DT40" s="628"/>
      <c r="DU40" s="628"/>
      <c r="DV40" s="629"/>
      <c r="DW40" s="630" t="s">
        <v>411</v>
      </c>
      <c r="DX40" s="640"/>
      <c r="DY40" s="640"/>
      <c r="DZ40" s="640"/>
      <c r="EA40" s="640"/>
      <c r="EB40" s="640"/>
      <c r="EC40" s="667"/>
    </row>
    <row r="41" spans="2:133" ht="11.25" customHeight="1" x14ac:dyDescent="0.15">
      <c r="B41" s="624" t="s">
        <v>262</v>
      </c>
      <c r="C41" s="625"/>
      <c r="D41" s="625"/>
      <c r="E41" s="625"/>
      <c r="F41" s="625"/>
      <c r="G41" s="625"/>
      <c r="H41" s="625"/>
      <c r="I41" s="625"/>
      <c r="J41" s="625"/>
      <c r="K41" s="625"/>
      <c r="L41" s="625"/>
      <c r="M41" s="625"/>
      <c r="N41" s="625"/>
      <c r="O41" s="625"/>
      <c r="P41" s="625"/>
      <c r="Q41" s="626"/>
      <c r="R41" s="627" t="s">
        <v>411</v>
      </c>
      <c r="S41" s="628"/>
      <c r="T41" s="628"/>
      <c r="U41" s="628"/>
      <c r="V41" s="628"/>
      <c r="W41" s="628"/>
      <c r="X41" s="628"/>
      <c r="Y41" s="629"/>
      <c r="Z41" s="654" t="s">
        <v>411</v>
      </c>
      <c r="AA41" s="654"/>
      <c r="AB41" s="654"/>
      <c r="AC41" s="654"/>
      <c r="AD41" s="655" t="s">
        <v>411</v>
      </c>
      <c r="AE41" s="655"/>
      <c r="AF41" s="655"/>
      <c r="AG41" s="655"/>
      <c r="AH41" s="655"/>
      <c r="AI41" s="655"/>
      <c r="AJ41" s="655"/>
      <c r="AK41" s="655"/>
      <c r="AL41" s="630" t="s">
        <v>411</v>
      </c>
      <c r="AM41" s="631"/>
      <c r="AN41" s="631"/>
      <c r="AO41" s="656"/>
      <c r="AQ41" s="668" t="s">
        <v>577</v>
      </c>
      <c r="AR41" s="669"/>
      <c r="AS41" s="669"/>
      <c r="AT41" s="669"/>
      <c r="AU41" s="669"/>
      <c r="AV41" s="669"/>
      <c r="AW41" s="669"/>
      <c r="AX41" s="669"/>
      <c r="AY41" s="670"/>
      <c r="AZ41" s="627">
        <v>2990660</v>
      </c>
      <c r="BA41" s="628"/>
      <c r="BB41" s="628"/>
      <c r="BC41" s="628"/>
      <c r="BD41" s="638"/>
      <c r="BE41" s="638"/>
      <c r="BF41" s="671"/>
      <c r="BG41" s="673"/>
      <c r="BH41" s="674"/>
      <c r="BI41" s="674"/>
      <c r="BJ41" s="674"/>
      <c r="BK41" s="674"/>
      <c r="BL41" s="356"/>
      <c r="BM41" s="665" t="s">
        <v>251</v>
      </c>
      <c r="BN41" s="665"/>
      <c r="BO41" s="665"/>
      <c r="BP41" s="665"/>
      <c r="BQ41" s="665"/>
      <c r="BR41" s="665"/>
      <c r="BS41" s="665"/>
      <c r="BT41" s="665"/>
      <c r="BU41" s="666"/>
      <c r="BV41" s="627" t="s">
        <v>411</v>
      </c>
      <c r="BW41" s="628"/>
      <c r="BX41" s="628"/>
      <c r="BY41" s="628"/>
      <c r="BZ41" s="628"/>
      <c r="CA41" s="628"/>
      <c r="CB41" s="672"/>
      <c r="CD41" s="664" t="s">
        <v>578</v>
      </c>
      <c r="CE41" s="665"/>
      <c r="CF41" s="665"/>
      <c r="CG41" s="665"/>
      <c r="CH41" s="665"/>
      <c r="CI41" s="665"/>
      <c r="CJ41" s="665"/>
      <c r="CK41" s="665"/>
      <c r="CL41" s="665"/>
      <c r="CM41" s="665"/>
      <c r="CN41" s="665"/>
      <c r="CO41" s="665"/>
      <c r="CP41" s="665"/>
      <c r="CQ41" s="666"/>
      <c r="CR41" s="627" t="s">
        <v>411</v>
      </c>
      <c r="CS41" s="638"/>
      <c r="CT41" s="638"/>
      <c r="CU41" s="638"/>
      <c r="CV41" s="638"/>
      <c r="CW41" s="638"/>
      <c r="CX41" s="638"/>
      <c r="CY41" s="639"/>
      <c r="CZ41" s="630" t="s">
        <v>411</v>
      </c>
      <c r="DA41" s="640"/>
      <c r="DB41" s="640"/>
      <c r="DC41" s="641"/>
      <c r="DD41" s="633" t="s">
        <v>411</v>
      </c>
      <c r="DE41" s="638"/>
      <c r="DF41" s="638"/>
      <c r="DG41" s="638"/>
      <c r="DH41" s="638"/>
      <c r="DI41" s="638"/>
      <c r="DJ41" s="638"/>
      <c r="DK41" s="639"/>
      <c r="DL41" s="634"/>
      <c r="DM41" s="635"/>
      <c r="DN41" s="635"/>
      <c r="DO41" s="635"/>
      <c r="DP41" s="635"/>
      <c r="DQ41" s="635"/>
      <c r="DR41" s="635"/>
      <c r="DS41" s="635"/>
      <c r="DT41" s="635"/>
      <c r="DU41" s="635"/>
      <c r="DV41" s="636"/>
      <c r="DW41" s="620"/>
      <c r="DX41" s="621"/>
      <c r="DY41" s="621"/>
      <c r="DZ41" s="621"/>
      <c r="EA41" s="621"/>
      <c r="EB41" s="621"/>
      <c r="EC41" s="622"/>
    </row>
    <row r="42" spans="2:133" ht="11.25" customHeight="1" x14ac:dyDescent="0.15">
      <c r="B42" s="624" t="s">
        <v>579</v>
      </c>
      <c r="C42" s="625"/>
      <c r="D42" s="625"/>
      <c r="E42" s="625"/>
      <c r="F42" s="625"/>
      <c r="G42" s="625"/>
      <c r="H42" s="625"/>
      <c r="I42" s="625"/>
      <c r="J42" s="625"/>
      <c r="K42" s="625"/>
      <c r="L42" s="625"/>
      <c r="M42" s="625"/>
      <c r="N42" s="625"/>
      <c r="O42" s="625"/>
      <c r="P42" s="625"/>
      <c r="Q42" s="626"/>
      <c r="R42" s="627" t="s">
        <v>411</v>
      </c>
      <c r="S42" s="628"/>
      <c r="T42" s="628"/>
      <c r="U42" s="628"/>
      <c r="V42" s="628"/>
      <c r="W42" s="628"/>
      <c r="X42" s="628"/>
      <c r="Y42" s="629"/>
      <c r="Z42" s="654" t="s">
        <v>411</v>
      </c>
      <c r="AA42" s="654"/>
      <c r="AB42" s="654"/>
      <c r="AC42" s="654"/>
      <c r="AD42" s="655" t="s">
        <v>411</v>
      </c>
      <c r="AE42" s="655"/>
      <c r="AF42" s="655"/>
      <c r="AG42" s="655"/>
      <c r="AH42" s="655"/>
      <c r="AI42" s="655"/>
      <c r="AJ42" s="655"/>
      <c r="AK42" s="655"/>
      <c r="AL42" s="630" t="s">
        <v>411</v>
      </c>
      <c r="AM42" s="631"/>
      <c r="AN42" s="631"/>
      <c r="AO42" s="656"/>
      <c r="AQ42" s="661" t="s">
        <v>580</v>
      </c>
      <c r="AR42" s="662"/>
      <c r="AS42" s="662"/>
      <c r="AT42" s="662"/>
      <c r="AU42" s="662"/>
      <c r="AV42" s="662"/>
      <c r="AW42" s="662"/>
      <c r="AX42" s="662"/>
      <c r="AY42" s="663"/>
      <c r="AZ42" s="607">
        <v>7493366</v>
      </c>
      <c r="BA42" s="642"/>
      <c r="BB42" s="642"/>
      <c r="BC42" s="642"/>
      <c r="BD42" s="608"/>
      <c r="BE42" s="608"/>
      <c r="BF42" s="657"/>
      <c r="BG42" s="675"/>
      <c r="BH42" s="676"/>
      <c r="BI42" s="676"/>
      <c r="BJ42" s="676"/>
      <c r="BK42" s="676"/>
      <c r="BL42" s="357"/>
      <c r="BM42" s="658" t="s">
        <v>581</v>
      </c>
      <c r="BN42" s="658"/>
      <c r="BO42" s="658"/>
      <c r="BP42" s="658"/>
      <c r="BQ42" s="658"/>
      <c r="BR42" s="658"/>
      <c r="BS42" s="658"/>
      <c r="BT42" s="658"/>
      <c r="BU42" s="659"/>
      <c r="BV42" s="607">
        <v>316</v>
      </c>
      <c r="BW42" s="642"/>
      <c r="BX42" s="642"/>
      <c r="BY42" s="642"/>
      <c r="BZ42" s="642"/>
      <c r="CA42" s="642"/>
      <c r="CB42" s="660"/>
      <c r="CD42" s="624" t="s">
        <v>582</v>
      </c>
      <c r="CE42" s="625"/>
      <c r="CF42" s="625"/>
      <c r="CG42" s="625"/>
      <c r="CH42" s="625"/>
      <c r="CI42" s="625"/>
      <c r="CJ42" s="625"/>
      <c r="CK42" s="625"/>
      <c r="CL42" s="625"/>
      <c r="CM42" s="625"/>
      <c r="CN42" s="625"/>
      <c r="CO42" s="625"/>
      <c r="CP42" s="625"/>
      <c r="CQ42" s="626"/>
      <c r="CR42" s="627">
        <v>8600446</v>
      </c>
      <c r="CS42" s="638"/>
      <c r="CT42" s="638"/>
      <c r="CU42" s="638"/>
      <c r="CV42" s="638"/>
      <c r="CW42" s="638"/>
      <c r="CX42" s="638"/>
      <c r="CY42" s="639"/>
      <c r="CZ42" s="630">
        <v>6.8</v>
      </c>
      <c r="DA42" s="640"/>
      <c r="DB42" s="640"/>
      <c r="DC42" s="641"/>
      <c r="DD42" s="633">
        <v>1332893</v>
      </c>
      <c r="DE42" s="638"/>
      <c r="DF42" s="638"/>
      <c r="DG42" s="638"/>
      <c r="DH42" s="638"/>
      <c r="DI42" s="638"/>
      <c r="DJ42" s="638"/>
      <c r="DK42" s="639"/>
      <c r="DL42" s="634"/>
      <c r="DM42" s="635"/>
      <c r="DN42" s="635"/>
      <c r="DO42" s="635"/>
      <c r="DP42" s="635"/>
      <c r="DQ42" s="635"/>
      <c r="DR42" s="635"/>
      <c r="DS42" s="635"/>
      <c r="DT42" s="635"/>
      <c r="DU42" s="635"/>
      <c r="DV42" s="636"/>
      <c r="DW42" s="620"/>
      <c r="DX42" s="621"/>
      <c r="DY42" s="621"/>
      <c r="DZ42" s="621"/>
      <c r="EA42" s="621"/>
      <c r="EB42" s="621"/>
      <c r="EC42" s="622"/>
    </row>
    <row r="43" spans="2:133" ht="11.25" customHeight="1" x14ac:dyDescent="0.15">
      <c r="B43" s="624" t="s">
        <v>583</v>
      </c>
      <c r="C43" s="625"/>
      <c r="D43" s="625"/>
      <c r="E43" s="625"/>
      <c r="F43" s="625"/>
      <c r="G43" s="625"/>
      <c r="H43" s="625"/>
      <c r="I43" s="625"/>
      <c r="J43" s="625"/>
      <c r="K43" s="625"/>
      <c r="L43" s="625"/>
      <c r="M43" s="625"/>
      <c r="N43" s="625"/>
      <c r="O43" s="625"/>
      <c r="P43" s="625"/>
      <c r="Q43" s="626"/>
      <c r="R43" s="627">
        <v>3693111</v>
      </c>
      <c r="S43" s="628"/>
      <c r="T43" s="628"/>
      <c r="U43" s="628"/>
      <c r="V43" s="628"/>
      <c r="W43" s="628"/>
      <c r="X43" s="628"/>
      <c r="Y43" s="629"/>
      <c r="Z43" s="654">
        <v>2.8</v>
      </c>
      <c r="AA43" s="654"/>
      <c r="AB43" s="654"/>
      <c r="AC43" s="654"/>
      <c r="AD43" s="655" t="s">
        <v>411</v>
      </c>
      <c r="AE43" s="655"/>
      <c r="AF43" s="655"/>
      <c r="AG43" s="655"/>
      <c r="AH43" s="655"/>
      <c r="AI43" s="655"/>
      <c r="AJ43" s="655"/>
      <c r="AK43" s="655"/>
      <c r="AL43" s="630" t="s">
        <v>411</v>
      </c>
      <c r="AM43" s="631"/>
      <c r="AN43" s="631"/>
      <c r="AO43" s="656"/>
      <c r="BV43" s="364"/>
      <c r="BW43" s="364"/>
      <c r="BX43" s="364"/>
      <c r="BY43" s="364"/>
      <c r="BZ43" s="364"/>
      <c r="CA43" s="364"/>
      <c r="CB43" s="364"/>
      <c r="CD43" s="624" t="s">
        <v>584</v>
      </c>
      <c r="CE43" s="625"/>
      <c r="CF43" s="625"/>
      <c r="CG43" s="625"/>
      <c r="CH43" s="625"/>
      <c r="CI43" s="625"/>
      <c r="CJ43" s="625"/>
      <c r="CK43" s="625"/>
      <c r="CL43" s="625"/>
      <c r="CM43" s="625"/>
      <c r="CN43" s="625"/>
      <c r="CO43" s="625"/>
      <c r="CP43" s="625"/>
      <c r="CQ43" s="626"/>
      <c r="CR43" s="627">
        <v>248134</v>
      </c>
      <c r="CS43" s="638"/>
      <c r="CT43" s="638"/>
      <c r="CU43" s="638"/>
      <c r="CV43" s="638"/>
      <c r="CW43" s="638"/>
      <c r="CX43" s="638"/>
      <c r="CY43" s="639"/>
      <c r="CZ43" s="630">
        <v>0.2</v>
      </c>
      <c r="DA43" s="640"/>
      <c r="DB43" s="640"/>
      <c r="DC43" s="641"/>
      <c r="DD43" s="633">
        <v>248134</v>
      </c>
      <c r="DE43" s="638"/>
      <c r="DF43" s="638"/>
      <c r="DG43" s="638"/>
      <c r="DH43" s="638"/>
      <c r="DI43" s="638"/>
      <c r="DJ43" s="638"/>
      <c r="DK43" s="639"/>
      <c r="DL43" s="634"/>
      <c r="DM43" s="635"/>
      <c r="DN43" s="635"/>
      <c r="DO43" s="635"/>
      <c r="DP43" s="635"/>
      <c r="DQ43" s="635"/>
      <c r="DR43" s="635"/>
      <c r="DS43" s="635"/>
      <c r="DT43" s="635"/>
      <c r="DU43" s="635"/>
      <c r="DV43" s="636"/>
      <c r="DW43" s="620"/>
      <c r="DX43" s="621"/>
      <c r="DY43" s="621"/>
      <c r="DZ43" s="621"/>
      <c r="EA43" s="621"/>
      <c r="EB43" s="621"/>
      <c r="EC43" s="622"/>
    </row>
    <row r="44" spans="2:133" ht="11.25" customHeight="1" x14ac:dyDescent="0.15">
      <c r="B44" s="604" t="s">
        <v>585</v>
      </c>
      <c r="C44" s="605"/>
      <c r="D44" s="605"/>
      <c r="E44" s="605"/>
      <c r="F44" s="605"/>
      <c r="G44" s="605"/>
      <c r="H44" s="605"/>
      <c r="I44" s="605"/>
      <c r="J44" s="605"/>
      <c r="K44" s="605"/>
      <c r="L44" s="605"/>
      <c r="M44" s="605"/>
      <c r="N44" s="605"/>
      <c r="O44" s="605"/>
      <c r="P44" s="605"/>
      <c r="Q44" s="606"/>
      <c r="R44" s="607">
        <v>133592397</v>
      </c>
      <c r="S44" s="642"/>
      <c r="T44" s="642"/>
      <c r="U44" s="642"/>
      <c r="V44" s="642"/>
      <c r="W44" s="642"/>
      <c r="X44" s="642"/>
      <c r="Y44" s="643"/>
      <c r="Z44" s="644">
        <v>100</v>
      </c>
      <c r="AA44" s="644"/>
      <c r="AB44" s="644"/>
      <c r="AC44" s="644"/>
      <c r="AD44" s="645">
        <v>68300786</v>
      </c>
      <c r="AE44" s="645"/>
      <c r="AF44" s="645"/>
      <c r="AG44" s="645"/>
      <c r="AH44" s="645"/>
      <c r="AI44" s="645"/>
      <c r="AJ44" s="645"/>
      <c r="AK44" s="645"/>
      <c r="AL44" s="610">
        <v>100</v>
      </c>
      <c r="AM44" s="646"/>
      <c r="AN44" s="646"/>
      <c r="AO44" s="647"/>
      <c r="CD44" s="648" t="s">
        <v>547</v>
      </c>
      <c r="CE44" s="649"/>
      <c r="CF44" s="624" t="s">
        <v>586</v>
      </c>
      <c r="CG44" s="625"/>
      <c r="CH44" s="625"/>
      <c r="CI44" s="625"/>
      <c r="CJ44" s="625"/>
      <c r="CK44" s="625"/>
      <c r="CL44" s="625"/>
      <c r="CM44" s="625"/>
      <c r="CN44" s="625"/>
      <c r="CO44" s="625"/>
      <c r="CP44" s="625"/>
      <c r="CQ44" s="626"/>
      <c r="CR44" s="627">
        <v>8600446</v>
      </c>
      <c r="CS44" s="628"/>
      <c r="CT44" s="628"/>
      <c r="CU44" s="628"/>
      <c r="CV44" s="628"/>
      <c r="CW44" s="628"/>
      <c r="CX44" s="628"/>
      <c r="CY44" s="629"/>
      <c r="CZ44" s="630">
        <v>6.8</v>
      </c>
      <c r="DA44" s="631"/>
      <c r="DB44" s="631"/>
      <c r="DC44" s="632"/>
      <c r="DD44" s="633">
        <v>1332893</v>
      </c>
      <c r="DE44" s="628"/>
      <c r="DF44" s="628"/>
      <c r="DG44" s="628"/>
      <c r="DH44" s="628"/>
      <c r="DI44" s="628"/>
      <c r="DJ44" s="628"/>
      <c r="DK44" s="629"/>
      <c r="DL44" s="634"/>
      <c r="DM44" s="635"/>
      <c r="DN44" s="635"/>
      <c r="DO44" s="635"/>
      <c r="DP44" s="635"/>
      <c r="DQ44" s="635"/>
      <c r="DR44" s="635"/>
      <c r="DS44" s="635"/>
      <c r="DT44" s="635"/>
      <c r="DU44" s="635"/>
      <c r="DV44" s="636"/>
      <c r="DW44" s="620"/>
      <c r="DX44" s="621"/>
      <c r="DY44" s="621"/>
      <c r="DZ44" s="621"/>
      <c r="EA44" s="621"/>
      <c r="EB44" s="621"/>
      <c r="EC44" s="622"/>
    </row>
    <row r="45" spans="2:133" ht="11.25" customHeight="1" x14ac:dyDescent="0.15">
      <c r="CD45" s="650"/>
      <c r="CE45" s="651"/>
      <c r="CF45" s="624" t="s">
        <v>587</v>
      </c>
      <c r="CG45" s="625"/>
      <c r="CH45" s="625"/>
      <c r="CI45" s="625"/>
      <c r="CJ45" s="625"/>
      <c r="CK45" s="625"/>
      <c r="CL45" s="625"/>
      <c r="CM45" s="625"/>
      <c r="CN45" s="625"/>
      <c r="CO45" s="625"/>
      <c r="CP45" s="625"/>
      <c r="CQ45" s="626"/>
      <c r="CR45" s="627">
        <v>3166847</v>
      </c>
      <c r="CS45" s="638"/>
      <c r="CT45" s="638"/>
      <c r="CU45" s="638"/>
      <c r="CV45" s="638"/>
      <c r="CW45" s="638"/>
      <c r="CX45" s="638"/>
      <c r="CY45" s="639"/>
      <c r="CZ45" s="630">
        <v>2.5</v>
      </c>
      <c r="DA45" s="640"/>
      <c r="DB45" s="640"/>
      <c r="DC45" s="641"/>
      <c r="DD45" s="633">
        <v>68171</v>
      </c>
      <c r="DE45" s="638"/>
      <c r="DF45" s="638"/>
      <c r="DG45" s="638"/>
      <c r="DH45" s="638"/>
      <c r="DI45" s="638"/>
      <c r="DJ45" s="638"/>
      <c r="DK45" s="639"/>
      <c r="DL45" s="634"/>
      <c r="DM45" s="635"/>
      <c r="DN45" s="635"/>
      <c r="DO45" s="635"/>
      <c r="DP45" s="635"/>
      <c r="DQ45" s="635"/>
      <c r="DR45" s="635"/>
      <c r="DS45" s="635"/>
      <c r="DT45" s="635"/>
      <c r="DU45" s="635"/>
      <c r="DV45" s="636"/>
      <c r="DW45" s="620"/>
      <c r="DX45" s="621"/>
      <c r="DY45" s="621"/>
      <c r="DZ45" s="621"/>
      <c r="EA45" s="621"/>
      <c r="EB45" s="621"/>
      <c r="EC45" s="622"/>
    </row>
    <row r="46" spans="2:133" ht="11.25" customHeight="1" x14ac:dyDescent="0.15">
      <c r="B46" s="215" t="s">
        <v>588</v>
      </c>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CD46" s="650"/>
      <c r="CE46" s="651"/>
      <c r="CF46" s="624" t="s">
        <v>589</v>
      </c>
      <c r="CG46" s="625"/>
      <c r="CH46" s="625"/>
      <c r="CI46" s="625"/>
      <c r="CJ46" s="625"/>
      <c r="CK46" s="625"/>
      <c r="CL46" s="625"/>
      <c r="CM46" s="625"/>
      <c r="CN46" s="625"/>
      <c r="CO46" s="625"/>
      <c r="CP46" s="625"/>
      <c r="CQ46" s="626"/>
      <c r="CR46" s="627">
        <v>5392738</v>
      </c>
      <c r="CS46" s="628"/>
      <c r="CT46" s="628"/>
      <c r="CU46" s="628"/>
      <c r="CV46" s="628"/>
      <c r="CW46" s="628"/>
      <c r="CX46" s="628"/>
      <c r="CY46" s="629"/>
      <c r="CZ46" s="630">
        <v>4.3</v>
      </c>
      <c r="DA46" s="631"/>
      <c r="DB46" s="631"/>
      <c r="DC46" s="632"/>
      <c r="DD46" s="633">
        <v>1259261</v>
      </c>
      <c r="DE46" s="628"/>
      <c r="DF46" s="628"/>
      <c r="DG46" s="628"/>
      <c r="DH46" s="628"/>
      <c r="DI46" s="628"/>
      <c r="DJ46" s="628"/>
      <c r="DK46" s="629"/>
      <c r="DL46" s="634"/>
      <c r="DM46" s="635"/>
      <c r="DN46" s="635"/>
      <c r="DO46" s="635"/>
      <c r="DP46" s="635"/>
      <c r="DQ46" s="635"/>
      <c r="DR46" s="635"/>
      <c r="DS46" s="635"/>
      <c r="DT46" s="635"/>
      <c r="DU46" s="635"/>
      <c r="DV46" s="636"/>
      <c r="DW46" s="620"/>
      <c r="DX46" s="621"/>
      <c r="DY46" s="621"/>
      <c r="DZ46" s="621"/>
      <c r="EA46" s="621"/>
      <c r="EB46" s="621"/>
      <c r="EC46" s="622"/>
    </row>
    <row r="47" spans="2:133" ht="11.25" customHeight="1" x14ac:dyDescent="0.15">
      <c r="B47" s="637" t="s">
        <v>590</v>
      </c>
      <c r="C47" s="637"/>
      <c r="D47" s="637"/>
      <c r="E47" s="637"/>
      <c r="F47" s="637"/>
      <c r="G47" s="637"/>
      <c r="H47" s="637"/>
      <c r="I47" s="63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7"/>
      <c r="AY47" s="637"/>
      <c r="AZ47" s="637"/>
      <c r="BA47" s="637"/>
      <c r="BB47" s="637"/>
      <c r="BC47" s="637"/>
      <c r="BD47" s="637"/>
      <c r="BE47" s="637"/>
      <c r="BF47" s="637"/>
      <c r="BG47" s="637"/>
      <c r="BH47" s="637"/>
      <c r="BI47" s="637"/>
      <c r="BJ47" s="637"/>
      <c r="BK47" s="637"/>
      <c r="BL47" s="637"/>
      <c r="BM47" s="637"/>
      <c r="BN47" s="637"/>
      <c r="BO47" s="637"/>
      <c r="BP47" s="637"/>
      <c r="BQ47" s="637"/>
      <c r="BR47" s="637"/>
      <c r="BS47" s="637"/>
      <c r="BT47" s="637"/>
      <c r="BU47" s="637"/>
      <c r="BV47" s="637"/>
      <c r="BW47" s="637"/>
      <c r="BX47" s="637"/>
      <c r="BY47" s="637"/>
      <c r="BZ47" s="637"/>
      <c r="CA47" s="637"/>
      <c r="CB47" s="637"/>
      <c r="CD47" s="650"/>
      <c r="CE47" s="651"/>
      <c r="CF47" s="624" t="s">
        <v>591</v>
      </c>
      <c r="CG47" s="625"/>
      <c r="CH47" s="625"/>
      <c r="CI47" s="625"/>
      <c r="CJ47" s="625"/>
      <c r="CK47" s="625"/>
      <c r="CL47" s="625"/>
      <c r="CM47" s="625"/>
      <c r="CN47" s="625"/>
      <c r="CO47" s="625"/>
      <c r="CP47" s="625"/>
      <c r="CQ47" s="626"/>
      <c r="CR47" s="627" t="s">
        <v>411</v>
      </c>
      <c r="CS47" s="638"/>
      <c r="CT47" s="638"/>
      <c r="CU47" s="638"/>
      <c r="CV47" s="638"/>
      <c r="CW47" s="638"/>
      <c r="CX47" s="638"/>
      <c r="CY47" s="639"/>
      <c r="CZ47" s="630" t="s">
        <v>411</v>
      </c>
      <c r="DA47" s="640"/>
      <c r="DB47" s="640"/>
      <c r="DC47" s="641"/>
      <c r="DD47" s="633" t="s">
        <v>411</v>
      </c>
      <c r="DE47" s="638"/>
      <c r="DF47" s="638"/>
      <c r="DG47" s="638"/>
      <c r="DH47" s="638"/>
      <c r="DI47" s="638"/>
      <c r="DJ47" s="638"/>
      <c r="DK47" s="639"/>
      <c r="DL47" s="634"/>
      <c r="DM47" s="635"/>
      <c r="DN47" s="635"/>
      <c r="DO47" s="635"/>
      <c r="DP47" s="635"/>
      <c r="DQ47" s="635"/>
      <c r="DR47" s="635"/>
      <c r="DS47" s="635"/>
      <c r="DT47" s="635"/>
      <c r="DU47" s="635"/>
      <c r="DV47" s="636"/>
      <c r="DW47" s="620"/>
      <c r="DX47" s="621"/>
      <c r="DY47" s="621"/>
      <c r="DZ47" s="621"/>
      <c r="EA47" s="621"/>
      <c r="EB47" s="621"/>
      <c r="EC47" s="622"/>
    </row>
    <row r="48" spans="2:133" x14ac:dyDescent="0.15">
      <c r="B48" s="623" t="s">
        <v>592</v>
      </c>
      <c r="C48" s="623"/>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623"/>
      <c r="AI48" s="623"/>
      <c r="AJ48" s="623"/>
      <c r="AK48" s="623"/>
      <c r="AL48" s="623"/>
      <c r="AM48" s="623"/>
      <c r="AN48" s="623"/>
      <c r="AO48" s="623"/>
      <c r="AP48" s="623"/>
      <c r="AQ48" s="623"/>
      <c r="AR48" s="623"/>
      <c r="AS48" s="623"/>
      <c r="AT48" s="623"/>
      <c r="AU48" s="623"/>
      <c r="AV48" s="623"/>
      <c r="AW48" s="623"/>
      <c r="AX48" s="623"/>
      <c r="AY48" s="623"/>
      <c r="AZ48" s="623"/>
      <c r="BA48" s="623"/>
      <c r="BB48" s="623"/>
      <c r="BC48" s="623"/>
      <c r="BD48" s="623"/>
      <c r="BE48" s="623"/>
      <c r="BF48" s="623"/>
      <c r="BG48" s="623"/>
      <c r="BH48" s="623"/>
      <c r="BI48" s="623"/>
      <c r="BJ48" s="623"/>
      <c r="BK48" s="623"/>
      <c r="BL48" s="623"/>
      <c r="BM48" s="623"/>
      <c r="BN48" s="623"/>
      <c r="BO48" s="623"/>
      <c r="BP48" s="623"/>
      <c r="BQ48" s="623"/>
      <c r="BR48" s="623"/>
      <c r="BS48" s="623"/>
      <c r="BT48" s="623"/>
      <c r="BU48" s="623"/>
      <c r="BV48" s="623"/>
      <c r="BW48" s="623"/>
      <c r="BX48" s="623"/>
      <c r="BY48" s="623"/>
      <c r="BZ48" s="623"/>
      <c r="CA48" s="623"/>
      <c r="CB48" s="623"/>
      <c r="CD48" s="652"/>
      <c r="CE48" s="653"/>
      <c r="CF48" s="624" t="s">
        <v>593</v>
      </c>
      <c r="CG48" s="625"/>
      <c r="CH48" s="625"/>
      <c r="CI48" s="625"/>
      <c r="CJ48" s="625"/>
      <c r="CK48" s="625"/>
      <c r="CL48" s="625"/>
      <c r="CM48" s="625"/>
      <c r="CN48" s="625"/>
      <c r="CO48" s="625"/>
      <c r="CP48" s="625"/>
      <c r="CQ48" s="626"/>
      <c r="CR48" s="627" t="s">
        <v>411</v>
      </c>
      <c r="CS48" s="628"/>
      <c r="CT48" s="628"/>
      <c r="CU48" s="628"/>
      <c r="CV48" s="628"/>
      <c r="CW48" s="628"/>
      <c r="CX48" s="628"/>
      <c r="CY48" s="629"/>
      <c r="CZ48" s="630" t="s">
        <v>411</v>
      </c>
      <c r="DA48" s="631"/>
      <c r="DB48" s="631"/>
      <c r="DC48" s="632"/>
      <c r="DD48" s="633" t="s">
        <v>411</v>
      </c>
      <c r="DE48" s="628"/>
      <c r="DF48" s="628"/>
      <c r="DG48" s="628"/>
      <c r="DH48" s="628"/>
      <c r="DI48" s="628"/>
      <c r="DJ48" s="628"/>
      <c r="DK48" s="629"/>
      <c r="DL48" s="634"/>
      <c r="DM48" s="635"/>
      <c r="DN48" s="635"/>
      <c r="DO48" s="635"/>
      <c r="DP48" s="635"/>
      <c r="DQ48" s="635"/>
      <c r="DR48" s="635"/>
      <c r="DS48" s="635"/>
      <c r="DT48" s="635"/>
      <c r="DU48" s="635"/>
      <c r="DV48" s="636"/>
      <c r="DW48" s="620"/>
      <c r="DX48" s="621"/>
      <c r="DY48" s="621"/>
      <c r="DZ48" s="621"/>
      <c r="EA48" s="621"/>
      <c r="EB48" s="621"/>
      <c r="EC48" s="622"/>
    </row>
    <row r="49" spans="2:133" ht="11.25" customHeight="1" x14ac:dyDescent="0.15">
      <c r="B49" s="35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CD49" s="604" t="s">
        <v>239</v>
      </c>
      <c r="CE49" s="605"/>
      <c r="CF49" s="605"/>
      <c r="CG49" s="605"/>
      <c r="CH49" s="605"/>
      <c r="CI49" s="605"/>
      <c r="CJ49" s="605"/>
      <c r="CK49" s="605"/>
      <c r="CL49" s="605"/>
      <c r="CM49" s="605"/>
      <c r="CN49" s="605"/>
      <c r="CO49" s="605"/>
      <c r="CP49" s="605"/>
      <c r="CQ49" s="606"/>
      <c r="CR49" s="607">
        <v>125854141</v>
      </c>
      <c r="CS49" s="608"/>
      <c r="CT49" s="608"/>
      <c r="CU49" s="608"/>
      <c r="CV49" s="608"/>
      <c r="CW49" s="608"/>
      <c r="CX49" s="608"/>
      <c r="CY49" s="609"/>
      <c r="CZ49" s="610">
        <v>100</v>
      </c>
      <c r="DA49" s="611"/>
      <c r="DB49" s="611"/>
      <c r="DC49" s="612"/>
      <c r="DD49" s="613">
        <v>75843032</v>
      </c>
      <c r="DE49" s="608"/>
      <c r="DF49" s="608"/>
      <c r="DG49" s="608"/>
      <c r="DH49" s="608"/>
      <c r="DI49" s="608"/>
      <c r="DJ49" s="608"/>
      <c r="DK49" s="609"/>
      <c r="DL49" s="614"/>
      <c r="DM49" s="615"/>
      <c r="DN49" s="615"/>
      <c r="DO49" s="615"/>
      <c r="DP49" s="615"/>
      <c r="DQ49" s="615"/>
      <c r="DR49" s="615"/>
      <c r="DS49" s="615"/>
      <c r="DT49" s="615"/>
      <c r="DU49" s="615"/>
      <c r="DV49" s="616"/>
      <c r="DW49" s="617"/>
      <c r="DX49" s="618"/>
      <c r="DY49" s="618"/>
      <c r="DZ49" s="618"/>
      <c r="EA49" s="618"/>
      <c r="EB49" s="618"/>
      <c r="EC49" s="619"/>
    </row>
    <row r="50" spans="2:133" hidden="1" x14ac:dyDescent="0.15">
      <c r="B50" s="354"/>
    </row>
  </sheetData>
  <sheetProtection algorithmName="SHA-512" hashValue="AugaEMGARCcjfvjsPX9wJZasie960YEIXDtf6S3cEWRIzbF0VcZT727xS7DSeUgG8qiBUBod07WnXWJpMB2ckg==" saltValue="QDYuZrrh8vM3QdbCLAJq3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99" bottom="0.39370078740157499" header="0.196850393700787" footer="0.196850393700787"/>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1" customWidth="1"/>
    <col min="131" max="131" width="1.625" style="221" customWidth="1"/>
    <col min="132" max="16384" width="9" style="221" hidden="1"/>
  </cols>
  <sheetData>
    <row r="1" spans="1:13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
      <c r="A2" s="1121" t="s">
        <v>263</v>
      </c>
      <c r="B2" s="1121"/>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c r="AR2" s="1121"/>
      <c r="AS2" s="1121"/>
      <c r="AT2" s="1121"/>
      <c r="AU2" s="1121"/>
      <c r="AV2" s="1121"/>
      <c r="AW2" s="1121"/>
      <c r="AX2" s="1121"/>
      <c r="AY2" s="1121"/>
      <c r="AZ2" s="1121"/>
      <c r="BA2" s="1121"/>
      <c r="BB2" s="1121"/>
      <c r="BC2" s="1121"/>
      <c r="BD2" s="1121"/>
      <c r="BE2" s="1121"/>
      <c r="BF2" s="1121"/>
      <c r="BG2" s="1121"/>
      <c r="BH2" s="1121"/>
      <c r="BI2" s="1121"/>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1122" t="s">
        <v>264</v>
      </c>
      <c r="DK2" s="1123"/>
      <c r="DL2" s="1123"/>
      <c r="DM2" s="1123"/>
      <c r="DN2" s="1123"/>
      <c r="DO2" s="1124"/>
      <c r="DP2" s="218"/>
      <c r="DQ2" s="1122" t="s">
        <v>265</v>
      </c>
      <c r="DR2" s="1123"/>
      <c r="DS2" s="1123"/>
      <c r="DT2" s="1123"/>
      <c r="DU2" s="1123"/>
      <c r="DV2" s="1123"/>
      <c r="DW2" s="1123"/>
      <c r="DX2" s="1123"/>
      <c r="DY2" s="1123"/>
      <c r="DZ2" s="1124"/>
      <c r="EA2" s="220"/>
    </row>
    <row r="3" spans="1:13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5" customFormat="1" ht="26.25" customHeight="1" thickBot="1" x14ac:dyDescent="0.2">
      <c r="A4" s="1090" t="s">
        <v>266</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22"/>
      <c r="BA4" s="222"/>
      <c r="BB4" s="222"/>
      <c r="BC4" s="222"/>
      <c r="BD4" s="222"/>
      <c r="BE4" s="223"/>
      <c r="BF4" s="223"/>
      <c r="BG4" s="223"/>
      <c r="BH4" s="223"/>
      <c r="BI4" s="223"/>
      <c r="BJ4" s="223"/>
      <c r="BK4" s="223"/>
      <c r="BL4" s="223"/>
      <c r="BM4" s="223"/>
      <c r="BN4" s="223"/>
      <c r="BO4" s="223"/>
      <c r="BP4" s="223"/>
      <c r="BQ4" s="756" t="s">
        <v>267</v>
      </c>
      <c r="BR4" s="756"/>
      <c r="BS4" s="756"/>
      <c r="BT4" s="756"/>
      <c r="BU4" s="756"/>
      <c r="BV4" s="756"/>
      <c r="BW4" s="756"/>
      <c r="BX4" s="756"/>
      <c r="BY4" s="756"/>
      <c r="BZ4" s="756"/>
      <c r="CA4" s="756"/>
      <c r="CB4" s="756"/>
      <c r="CC4" s="756"/>
      <c r="CD4" s="756"/>
      <c r="CE4" s="756"/>
      <c r="CF4" s="756"/>
      <c r="CG4" s="756"/>
      <c r="CH4" s="756"/>
      <c r="CI4" s="756"/>
      <c r="CJ4" s="756"/>
      <c r="CK4" s="756"/>
      <c r="CL4" s="756"/>
      <c r="CM4" s="756"/>
      <c r="CN4" s="756"/>
      <c r="CO4" s="756"/>
      <c r="CP4" s="756"/>
      <c r="CQ4" s="756"/>
      <c r="CR4" s="756"/>
      <c r="CS4" s="756"/>
      <c r="CT4" s="756"/>
      <c r="CU4" s="756"/>
      <c r="CV4" s="756"/>
      <c r="CW4" s="756"/>
      <c r="CX4" s="756"/>
      <c r="CY4" s="756"/>
      <c r="CZ4" s="756"/>
      <c r="DA4" s="756"/>
      <c r="DB4" s="756"/>
      <c r="DC4" s="756"/>
      <c r="DD4" s="756"/>
      <c r="DE4" s="756"/>
      <c r="DF4" s="756"/>
      <c r="DG4" s="756"/>
      <c r="DH4" s="756"/>
      <c r="DI4" s="756"/>
      <c r="DJ4" s="756"/>
      <c r="DK4" s="756"/>
      <c r="DL4" s="756"/>
      <c r="DM4" s="756"/>
      <c r="DN4" s="756"/>
      <c r="DO4" s="756"/>
      <c r="DP4" s="756"/>
      <c r="DQ4" s="756"/>
      <c r="DR4" s="756"/>
      <c r="DS4" s="756"/>
      <c r="DT4" s="756"/>
      <c r="DU4" s="756"/>
      <c r="DV4" s="756"/>
      <c r="DW4" s="756"/>
      <c r="DX4" s="756"/>
      <c r="DY4" s="756"/>
      <c r="DZ4" s="756"/>
      <c r="EA4" s="224"/>
    </row>
    <row r="5" spans="1:131" s="225" customFormat="1" ht="26.25" customHeight="1" x14ac:dyDescent="0.15">
      <c r="A5" s="1023" t="s">
        <v>268</v>
      </c>
      <c r="B5" s="1024"/>
      <c r="C5" s="1024"/>
      <c r="D5" s="1024"/>
      <c r="E5" s="1024"/>
      <c r="F5" s="1024"/>
      <c r="G5" s="1024"/>
      <c r="H5" s="1024"/>
      <c r="I5" s="1024"/>
      <c r="J5" s="1024"/>
      <c r="K5" s="1024"/>
      <c r="L5" s="1024"/>
      <c r="M5" s="1024"/>
      <c r="N5" s="1024"/>
      <c r="O5" s="1024"/>
      <c r="P5" s="1025"/>
      <c r="Q5" s="1029" t="s">
        <v>269</v>
      </c>
      <c r="R5" s="1030"/>
      <c r="S5" s="1030"/>
      <c r="T5" s="1030"/>
      <c r="U5" s="1031"/>
      <c r="V5" s="1029" t="s">
        <v>270</v>
      </c>
      <c r="W5" s="1030"/>
      <c r="X5" s="1030"/>
      <c r="Y5" s="1030"/>
      <c r="Z5" s="1031"/>
      <c r="AA5" s="1029" t="s">
        <v>271</v>
      </c>
      <c r="AB5" s="1030"/>
      <c r="AC5" s="1030"/>
      <c r="AD5" s="1030"/>
      <c r="AE5" s="1030"/>
      <c r="AF5" s="1125" t="s">
        <v>272</v>
      </c>
      <c r="AG5" s="1030"/>
      <c r="AH5" s="1030"/>
      <c r="AI5" s="1030"/>
      <c r="AJ5" s="1043"/>
      <c r="AK5" s="1030" t="s">
        <v>273</v>
      </c>
      <c r="AL5" s="1030"/>
      <c r="AM5" s="1030"/>
      <c r="AN5" s="1030"/>
      <c r="AO5" s="1031"/>
      <c r="AP5" s="1029" t="s">
        <v>274</v>
      </c>
      <c r="AQ5" s="1030"/>
      <c r="AR5" s="1030"/>
      <c r="AS5" s="1030"/>
      <c r="AT5" s="1031"/>
      <c r="AU5" s="1029" t="s">
        <v>275</v>
      </c>
      <c r="AV5" s="1030"/>
      <c r="AW5" s="1030"/>
      <c r="AX5" s="1030"/>
      <c r="AY5" s="1043"/>
      <c r="AZ5" s="222"/>
      <c r="BA5" s="222"/>
      <c r="BB5" s="222"/>
      <c r="BC5" s="222"/>
      <c r="BD5" s="222"/>
      <c r="BE5" s="223"/>
      <c r="BF5" s="223"/>
      <c r="BG5" s="223"/>
      <c r="BH5" s="223"/>
      <c r="BI5" s="223"/>
      <c r="BJ5" s="223"/>
      <c r="BK5" s="223"/>
      <c r="BL5" s="223"/>
      <c r="BM5" s="223"/>
      <c r="BN5" s="223"/>
      <c r="BO5" s="223"/>
      <c r="BP5" s="223"/>
      <c r="BQ5" s="1023" t="s">
        <v>276</v>
      </c>
      <c r="BR5" s="1024"/>
      <c r="BS5" s="1024"/>
      <c r="BT5" s="1024"/>
      <c r="BU5" s="1024"/>
      <c r="BV5" s="1024"/>
      <c r="BW5" s="1024"/>
      <c r="BX5" s="1024"/>
      <c r="BY5" s="1024"/>
      <c r="BZ5" s="1024"/>
      <c r="CA5" s="1024"/>
      <c r="CB5" s="1024"/>
      <c r="CC5" s="1024"/>
      <c r="CD5" s="1024"/>
      <c r="CE5" s="1024"/>
      <c r="CF5" s="1024"/>
      <c r="CG5" s="1025"/>
      <c r="CH5" s="1029" t="s">
        <v>277</v>
      </c>
      <c r="CI5" s="1030"/>
      <c r="CJ5" s="1030"/>
      <c r="CK5" s="1030"/>
      <c r="CL5" s="1031"/>
      <c r="CM5" s="1029" t="s">
        <v>278</v>
      </c>
      <c r="CN5" s="1030"/>
      <c r="CO5" s="1030"/>
      <c r="CP5" s="1030"/>
      <c r="CQ5" s="1031"/>
      <c r="CR5" s="1029" t="s">
        <v>279</v>
      </c>
      <c r="CS5" s="1030"/>
      <c r="CT5" s="1030"/>
      <c r="CU5" s="1030"/>
      <c r="CV5" s="1031"/>
      <c r="CW5" s="1029" t="s">
        <v>280</v>
      </c>
      <c r="CX5" s="1030"/>
      <c r="CY5" s="1030"/>
      <c r="CZ5" s="1030"/>
      <c r="DA5" s="1031"/>
      <c r="DB5" s="1029" t="s">
        <v>281</v>
      </c>
      <c r="DC5" s="1030"/>
      <c r="DD5" s="1030"/>
      <c r="DE5" s="1030"/>
      <c r="DF5" s="1031"/>
      <c r="DG5" s="1115" t="s">
        <v>282</v>
      </c>
      <c r="DH5" s="1116"/>
      <c r="DI5" s="1116"/>
      <c r="DJ5" s="1116"/>
      <c r="DK5" s="1117"/>
      <c r="DL5" s="1115" t="s">
        <v>283</v>
      </c>
      <c r="DM5" s="1116"/>
      <c r="DN5" s="1116"/>
      <c r="DO5" s="1116"/>
      <c r="DP5" s="1117"/>
      <c r="DQ5" s="1029" t="s">
        <v>284</v>
      </c>
      <c r="DR5" s="1030"/>
      <c r="DS5" s="1030"/>
      <c r="DT5" s="1030"/>
      <c r="DU5" s="1031"/>
      <c r="DV5" s="1029" t="s">
        <v>275</v>
      </c>
      <c r="DW5" s="1030"/>
      <c r="DX5" s="1030"/>
      <c r="DY5" s="1030"/>
      <c r="DZ5" s="1043"/>
      <c r="EA5" s="224"/>
    </row>
    <row r="6" spans="1:131" s="225"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6"/>
      <c r="AG6" s="1033"/>
      <c r="AH6" s="1033"/>
      <c r="AI6" s="1033"/>
      <c r="AJ6" s="1044"/>
      <c r="AK6" s="1033"/>
      <c r="AL6" s="1033"/>
      <c r="AM6" s="1033"/>
      <c r="AN6" s="1033"/>
      <c r="AO6" s="1034"/>
      <c r="AP6" s="1032"/>
      <c r="AQ6" s="1033"/>
      <c r="AR6" s="1033"/>
      <c r="AS6" s="1033"/>
      <c r="AT6" s="1034"/>
      <c r="AU6" s="1032"/>
      <c r="AV6" s="1033"/>
      <c r="AW6" s="1033"/>
      <c r="AX6" s="1033"/>
      <c r="AY6" s="1044"/>
      <c r="AZ6" s="222"/>
      <c r="BA6" s="222"/>
      <c r="BB6" s="222"/>
      <c r="BC6" s="222"/>
      <c r="BD6" s="222"/>
      <c r="BE6" s="223"/>
      <c r="BF6" s="223"/>
      <c r="BG6" s="223"/>
      <c r="BH6" s="223"/>
      <c r="BI6" s="223"/>
      <c r="BJ6" s="223"/>
      <c r="BK6" s="223"/>
      <c r="BL6" s="223"/>
      <c r="BM6" s="223"/>
      <c r="BN6" s="223"/>
      <c r="BO6" s="223"/>
      <c r="BP6" s="223"/>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8"/>
      <c r="DH6" s="1119"/>
      <c r="DI6" s="1119"/>
      <c r="DJ6" s="1119"/>
      <c r="DK6" s="1120"/>
      <c r="DL6" s="1118"/>
      <c r="DM6" s="1119"/>
      <c r="DN6" s="1119"/>
      <c r="DO6" s="1119"/>
      <c r="DP6" s="1120"/>
      <c r="DQ6" s="1032"/>
      <c r="DR6" s="1033"/>
      <c r="DS6" s="1033"/>
      <c r="DT6" s="1033"/>
      <c r="DU6" s="1034"/>
      <c r="DV6" s="1032"/>
      <c r="DW6" s="1033"/>
      <c r="DX6" s="1033"/>
      <c r="DY6" s="1033"/>
      <c r="DZ6" s="1044"/>
      <c r="EA6" s="224"/>
    </row>
    <row r="7" spans="1:131" s="225" customFormat="1" ht="26.25" customHeight="1" thickTop="1" x14ac:dyDescent="0.15">
      <c r="A7" s="226">
        <v>1</v>
      </c>
      <c r="B7" s="1078" t="s">
        <v>285</v>
      </c>
      <c r="C7" s="1079"/>
      <c r="D7" s="1079"/>
      <c r="E7" s="1079"/>
      <c r="F7" s="1079"/>
      <c r="G7" s="1079"/>
      <c r="H7" s="1079"/>
      <c r="I7" s="1079"/>
      <c r="J7" s="1079"/>
      <c r="K7" s="1079"/>
      <c r="L7" s="1079"/>
      <c r="M7" s="1079"/>
      <c r="N7" s="1079"/>
      <c r="O7" s="1079"/>
      <c r="P7" s="1080"/>
      <c r="Q7" s="1133">
        <v>133537</v>
      </c>
      <c r="R7" s="1134"/>
      <c r="S7" s="1134"/>
      <c r="T7" s="1134"/>
      <c r="U7" s="1134"/>
      <c r="V7" s="1134">
        <v>125913</v>
      </c>
      <c r="W7" s="1134"/>
      <c r="X7" s="1134"/>
      <c r="Y7" s="1134"/>
      <c r="Z7" s="1134"/>
      <c r="AA7" s="1134">
        <v>7624</v>
      </c>
      <c r="AB7" s="1134"/>
      <c r="AC7" s="1134"/>
      <c r="AD7" s="1134"/>
      <c r="AE7" s="1135"/>
      <c r="AF7" s="1136">
        <v>7561</v>
      </c>
      <c r="AG7" s="1137"/>
      <c r="AH7" s="1137"/>
      <c r="AI7" s="1137"/>
      <c r="AJ7" s="1138"/>
      <c r="AK7" s="1139">
        <v>255</v>
      </c>
      <c r="AL7" s="1140"/>
      <c r="AM7" s="1140"/>
      <c r="AN7" s="1140"/>
      <c r="AO7" s="1140"/>
      <c r="AP7" s="1140">
        <v>96524</v>
      </c>
      <c r="AQ7" s="1140"/>
      <c r="AR7" s="1140"/>
      <c r="AS7" s="1140"/>
      <c r="AT7" s="1140"/>
      <c r="AU7" s="1141" t="s">
        <v>491</v>
      </c>
      <c r="AV7" s="1141"/>
      <c r="AW7" s="1141"/>
      <c r="AX7" s="1141"/>
      <c r="AY7" s="1142"/>
      <c r="AZ7" s="222"/>
      <c r="BA7" s="222"/>
      <c r="BB7" s="222"/>
      <c r="BC7" s="222"/>
      <c r="BD7" s="222"/>
      <c r="BE7" s="223"/>
      <c r="BF7" s="223"/>
      <c r="BG7" s="223"/>
      <c r="BH7" s="223"/>
      <c r="BI7" s="223"/>
      <c r="BJ7" s="223"/>
      <c r="BK7" s="223"/>
      <c r="BL7" s="223"/>
      <c r="BM7" s="223"/>
      <c r="BN7" s="223"/>
      <c r="BO7" s="223"/>
      <c r="BP7" s="223"/>
      <c r="BQ7" s="226">
        <v>1</v>
      </c>
      <c r="BR7" s="227"/>
      <c r="BS7" s="1130" t="s">
        <v>475</v>
      </c>
      <c r="BT7" s="1131"/>
      <c r="BU7" s="1131"/>
      <c r="BV7" s="1131"/>
      <c r="BW7" s="1131"/>
      <c r="BX7" s="1131"/>
      <c r="BY7" s="1131"/>
      <c r="BZ7" s="1131"/>
      <c r="CA7" s="1131"/>
      <c r="CB7" s="1131"/>
      <c r="CC7" s="1131"/>
      <c r="CD7" s="1131"/>
      <c r="CE7" s="1131"/>
      <c r="CF7" s="1131"/>
      <c r="CG7" s="1143"/>
      <c r="CH7" s="1127">
        <v>-4.4779999999999998</v>
      </c>
      <c r="CI7" s="1128"/>
      <c r="CJ7" s="1128"/>
      <c r="CK7" s="1128"/>
      <c r="CL7" s="1129"/>
      <c r="CM7" s="1127">
        <v>114</v>
      </c>
      <c r="CN7" s="1128"/>
      <c r="CO7" s="1128"/>
      <c r="CP7" s="1128"/>
      <c r="CQ7" s="1129"/>
      <c r="CR7" s="1127">
        <v>51</v>
      </c>
      <c r="CS7" s="1128"/>
      <c r="CT7" s="1128"/>
      <c r="CU7" s="1128"/>
      <c r="CV7" s="1129"/>
      <c r="CW7" s="1127">
        <v>27.414000000000001</v>
      </c>
      <c r="CX7" s="1128"/>
      <c r="CY7" s="1128"/>
      <c r="CZ7" s="1128"/>
      <c r="DA7" s="1129"/>
      <c r="DB7" s="1127"/>
      <c r="DC7" s="1128"/>
      <c r="DD7" s="1128"/>
      <c r="DE7" s="1128"/>
      <c r="DF7" s="1129"/>
      <c r="DG7" s="1127"/>
      <c r="DH7" s="1128"/>
      <c r="DI7" s="1128"/>
      <c r="DJ7" s="1128"/>
      <c r="DK7" s="1129"/>
      <c r="DL7" s="1127"/>
      <c r="DM7" s="1128"/>
      <c r="DN7" s="1128"/>
      <c r="DO7" s="1128"/>
      <c r="DP7" s="1129"/>
      <c r="DQ7" s="1127"/>
      <c r="DR7" s="1128"/>
      <c r="DS7" s="1128"/>
      <c r="DT7" s="1128"/>
      <c r="DU7" s="1129"/>
      <c r="DV7" s="1130"/>
      <c r="DW7" s="1131"/>
      <c r="DX7" s="1131"/>
      <c r="DY7" s="1131"/>
      <c r="DZ7" s="1132"/>
      <c r="EA7" s="224"/>
    </row>
    <row r="8" spans="1:131" s="225" customFormat="1" ht="26.25" customHeight="1" x14ac:dyDescent="0.15">
      <c r="A8" s="228">
        <v>2</v>
      </c>
      <c r="B8" s="1058" t="s">
        <v>286</v>
      </c>
      <c r="C8" s="1059"/>
      <c r="D8" s="1059"/>
      <c r="E8" s="1059"/>
      <c r="F8" s="1059"/>
      <c r="G8" s="1059"/>
      <c r="H8" s="1059"/>
      <c r="I8" s="1059"/>
      <c r="J8" s="1059"/>
      <c r="K8" s="1059"/>
      <c r="L8" s="1059"/>
      <c r="M8" s="1059"/>
      <c r="N8" s="1059"/>
      <c r="O8" s="1059"/>
      <c r="P8" s="1060"/>
      <c r="Q8" s="1066">
        <v>81</v>
      </c>
      <c r="R8" s="1067"/>
      <c r="S8" s="1067"/>
      <c r="T8" s="1067"/>
      <c r="U8" s="1067"/>
      <c r="V8" s="1067">
        <v>73</v>
      </c>
      <c r="W8" s="1067"/>
      <c r="X8" s="1067"/>
      <c r="Y8" s="1067"/>
      <c r="Z8" s="1067"/>
      <c r="AA8" s="1067">
        <v>8</v>
      </c>
      <c r="AB8" s="1067"/>
      <c r="AC8" s="1067"/>
      <c r="AD8" s="1067"/>
      <c r="AE8" s="1068"/>
      <c r="AF8" s="1063">
        <v>8</v>
      </c>
      <c r="AG8" s="1064"/>
      <c r="AH8" s="1064"/>
      <c r="AI8" s="1064"/>
      <c r="AJ8" s="1065"/>
      <c r="AK8" s="1111">
        <v>37</v>
      </c>
      <c r="AL8" s="1112"/>
      <c r="AM8" s="1112"/>
      <c r="AN8" s="1112"/>
      <c r="AO8" s="1112"/>
      <c r="AP8" s="1112">
        <v>0</v>
      </c>
      <c r="AQ8" s="1112"/>
      <c r="AR8" s="1112"/>
      <c r="AS8" s="1112"/>
      <c r="AT8" s="1112"/>
      <c r="AU8" s="1113" t="s">
        <v>491</v>
      </c>
      <c r="AV8" s="1113"/>
      <c r="AW8" s="1113"/>
      <c r="AX8" s="1113"/>
      <c r="AY8" s="1114"/>
      <c r="AZ8" s="222"/>
      <c r="BA8" s="222"/>
      <c r="BB8" s="222"/>
      <c r="BC8" s="222"/>
      <c r="BD8" s="222"/>
      <c r="BE8" s="223"/>
      <c r="BF8" s="223"/>
      <c r="BG8" s="223"/>
      <c r="BH8" s="223"/>
      <c r="BI8" s="223"/>
      <c r="BJ8" s="223"/>
      <c r="BK8" s="223"/>
      <c r="BL8" s="223"/>
      <c r="BM8" s="223"/>
      <c r="BN8" s="223"/>
      <c r="BO8" s="223"/>
      <c r="BP8" s="223"/>
      <c r="BQ8" s="228">
        <v>2</v>
      </c>
      <c r="BR8" s="229"/>
      <c r="BS8" s="1020" t="s">
        <v>476</v>
      </c>
      <c r="BT8" s="1021"/>
      <c r="BU8" s="1021"/>
      <c r="BV8" s="1021"/>
      <c r="BW8" s="1021"/>
      <c r="BX8" s="1021"/>
      <c r="BY8" s="1021"/>
      <c r="BZ8" s="1021"/>
      <c r="CA8" s="1021"/>
      <c r="CB8" s="1021"/>
      <c r="CC8" s="1021"/>
      <c r="CD8" s="1021"/>
      <c r="CE8" s="1021"/>
      <c r="CF8" s="1021"/>
      <c r="CG8" s="1042"/>
      <c r="CH8" s="1017">
        <v>4.6139999999999999</v>
      </c>
      <c r="CI8" s="1018"/>
      <c r="CJ8" s="1018"/>
      <c r="CK8" s="1018"/>
      <c r="CL8" s="1019"/>
      <c r="CM8" s="1017">
        <v>202.601</v>
      </c>
      <c r="CN8" s="1018"/>
      <c r="CO8" s="1018"/>
      <c r="CP8" s="1018"/>
      <c r="CQ8" s="1019"/>
      <c r="CR8" s="1017">
        <v>100</v>
      </c>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24"/>
    </row>
    <row r="9" spans="1:131" s="225" customFormat="1" ht="26.25" customHeight="1" x14ac:dyDescent="0.15">
      <c r="A9" s="228">
        <v>3</v>
      </c>
      <c r="B9" s="1058" t="s">
        <v>287</v>
      </c>
      <c r="C9" s="1059"/>
      <c r="D9" s="1059"/>
      <c r="E9" s="1059"/>
      <c r="F9" s="1059"/>
      <c r="G9" s="1059"/>
      <c r="H9" s="1059"/>
      <c r="I9" s="1059"/>
      <c r="J9" s="1059"/>
      <c r="K9" s="1059"/>
      <c r="L9" s="1059"/>
      <c r="M9" s="1059"/>
      <c r="N9" s="1059"/>
      <c r="O9" s="1059"/>
      <c r="P9" s="1060"/>
      <c r="Q9" s="1066">
        <v>152</v>
      </c>
      <c r="R9" s="1067"/>
      <c r="S9" s="1067"/>
      <c r="T9" s="1067"/>
      <c r="U9" s="1067"/>
      <c r="V9" s="1067">
        <v>46</v>
      </c>
      <c r="W9" s="1067"/>
      <c r="X9" s="1067"/>
      <c r="Y9" s="1067"/>
      <c r="Z9" s="1067"/>
      <c r="AA9" s="1067">
        <v>106</v>
      </c>
      <c r="AB9" s="1067"/>
      <c r="AC9" s="1067"/>
      <c r="AD9" s="1067"/>
      <c r="AE9" s="1068"/>
      <c r="AF9" s="1063">
        <v>106</v>
      </c>
      <c r="AG9" s="1064"/>
      <c r="AH9" s="1064"/>
      <c r="AI9" s="1064"/>
      <c r="AJ9" s="1065"/>
      <c r="AK9" s="1111">
        <v>0</v>
      </c>
      <c r="AL9" s="1112"/>
      <c r="AM9" s="1112"/>
      <c r="AN9" s="1112"/>
      <c r="AO9" s="1112"/>
      <c r="AP9" s="1112">
        <v>467</v>
      </c>
      <c r="AQ9" s="1112"/>
      <c r="AR9" s="1112"/>
      <c r="AS9" s="1112"/>
      <c r="AT9" s="1112"/>
      <c r="AU9" s="1113" t="s">
        <v>491</v>
      </c>
      <c r="AV9" s="1113"/>
      <c r="AW9" s="1113"/>
      <c r="AX9" s="1113"/>
      <c r="AY9" s="1114"/>
      <c r="AZ9" s="222"/>
      <c r="BA9" s="222"/>
      <c r="BB9" s="222"/>
      <c r="BC9" s="222"/>
      <c r="BD9" s="222"/>
      <c r="BE9" s="223"/>
      <c r="BF9" s="223"/>
      <c r="BG9" s="223"/>
      <c r="BH9" s="223"/>
      <c r="BI9" s="223"/>
      <c r="BJ9" s="223"/>
      <c r="BK9" s="223"/>
      <c r="BL9" s="223"/>
      <c r="BM9" s="223"/>
      <c r="BN9" s="223"/>
      <c r="BO9" s="223"/>
      <c r="BP9" s="223"/>
      <c r="BQ9" s="228">
        <v>3</v>
      </c>
      <c r="BR9" s="229"/>
      <c r="BS9" s="1020" t="s">
        <v>477</v>
      </c>
      <c r="BT9" s="1021"/>
      <c r="BU9" s="1021"/>
      <c r="BV9" s="1021"/>
      <c r="BW9" s="1021"/>
      <c r="BX9" s="1021"/>
      <c r="BY9" s="1021"/>
      <c r="BZ9" s="1021"/>
      <c r="CA9" s="1021"/>
      <c r="CB9" s="1021"/>
      <c r="CC9" s="1021"/>
      <c r="CD9" s="1021"/>
      <c r="CE9" s="1021"/>
      <c r="CF9" s="1021"/>
      <c r="CG9" s="1042"/>
      <c r="CH9" s="1017">
        <v>183.441</v>
      </c>
      <c r="CI9" s="1018"/>
      <c r="CJ9" s="1018"/>
      <c r="CK9" s="1018"/>
      <c r="CL9" s="1019"/>
      <c r="CM9" s="1017">
        <v>11899.460999999999</v>
      </c>
      <c r="CN9" s="1018"/>
      <c r="CO9" s="1018"/>
      <c r="CP9" s="1018"/>
      <c r="CQ9" s="1019"/>
      <c r="CR9" s="1017">
        <v>9917.0499999999993</v>
      </c>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24"/>
    </row>
    <row r="10" spans="1:131" s="225" customFormat="1" ht="26.25" customHeight="1" x14ac:dyDescent="0.15">
      <c r="A10" s="228">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11"/>
      <c r="AL10" s="1112"/>
      <c r="AM10" s="1112"/>
      <c r="AN10" s="1112"/>
      <c r="AO10" s="1112"/>
      <c r="AP10" s="1112"/>
      <c r="AQ10" s="1112"/>
      <c r="AR10" s="1112"/>
      <c r="AS10" s="1112"/>
      <c r="AT10" s="1112"/>
      <c r="AU10" s="1113"/>
      <c r="AV10" s="1113"/>
      <c r="AW10" s="1113"/>
      <c r="AX10" s="1113"/>
      <c r="AY10" s="1114"/>
      <c r="AZ10" s="222"/>
      <c r="BA10" s="222"/>
      <c r="BB10" s="222"/>
      <c r="BC10" s="222"/>
      <c r="BD10" s="222"/>
      <c r="BE10" s="223"/>
      <c r="BF10" s="223"/>
      <c r="BG10" s="223"/>
      <c r="BH10" s="223"/>
      <c r="BI10" s="223"/>
      <c r="BJ10" s="223"/>
      <c r="BK10" s="223"/>
      <c r="BL10" s="223"/>
      <c r="BM10" s="223"/>
      <c r="BN10" s="223"/>
      <c r="BO10" s="223"/>
      <c r="BP10" s="223"/>
      <c r="BQ10" s="228">
        <v>4</v>
      </c>
      <c r="BR10" s="229"/>
      <c r="BS10" s="1020" t="s">
        <v>478</v>
      </c>
      <c r="BT10" s="1021"/>
      <c r="BU10" s="1021"/>
      <c r="BV10" s="1021"/>
      <c r="BW10" s="1021"/>
      <c r="BX10" s="1021"/>
      <c r="BY10" s="1021"/>
      <c r="BZ10" s="1021"/>
      <c r="CA10" s="1021"/>
      <c r="CB10" s="1021"/>
      <c r="CC10" s="1021"/>
      <c r="CD10" s="1021"/>
      <c r="CE10" s="1021"/>
      <c r="CF10" s="1021"/>
      <c r="CG10" s="1042"/>
      <c r="CH10" s="1017">
        <v>19.648</v>
      </c>
      <c r="CI10" s="1018"/>
      <c r="CJ10" s="1018"/>
      <c r="CK10" s="1018"/>
      <c r="CL10" s="1019"/>
      <c r="CM10" s="1017">
        <v>364.911</v>
      </c>
      <c r="CN10" s="1018"/>
      <c r="CO10" s="1018"/>
      <c r="CP10" s="1018"/>
      <c r="CQ10" s="1019"/>
      <c r="CR10" s="1017">
        <v>48</v>
      </c>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24"/>
    </row>
    <row r="11" spans="1:131" s="225" customFormat="1" ht="26.25" customHeight="1" x14ac:dyDescent="0.15">
      <c r="A11" s="228">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11"/>
      <c r="AL11" s="1112"/>
      <c r="AM11" s="1112"/>
      <c r="AN11" s="1112"/>
      <c r="AO11" s="1112"/>
      <c r="AP11" s="1112"/>
      <c r="AQ11" s="1112"/>
      <c r="AR11" s="1112"/>
      <c r="AS11" s="1112"/>
      <c r="AT11" s="1112"/>
      <c r="AU11" s="1113"/>
      <c r="AV11" s="1113"/>
      <c r="AW11" s="1113"/>
      <c r="AX11" s="1113"/>
      <c r="AY11" s="1114"/>
      <c r="AZ11" s="222"/>
      <c r="BA11" s="222"/>
      <c r="BB11" s="222"/>
      <c r="BC11" s="222"/>
      <c r="BD11" s="222"/>
      <c r="BE11" s="223"/>
      <c r="BF11" s="223"/>
      <c r="BG11" s="223"/>
      <c r="BH11" s="223"/>
      <c r="BI11" s="223"/>
      <c r="BJ11" s="223"/>
      <c r="BK11" s="223"/>
      <c r="BL11" s="223"/>
      <c r="BM11" s="223"/>
      <c r="BN11" s="223"/>
      <c r="BO11" s="223"/>
      <c r="BP11" s="223"/>
      <c r="BQ11" s="228">
        <v>5</v>
      </c>
      <c r="BR11" s="229"/>
      <c r="BS11" s="1020" t="s">
        <v>479</v>
      </c>
      <c r="BT11" s="1021"/>
      <c r="BU11" s="1021"/>
      <c r="BV11" s="1021"/>
      <c r="BW11" s="1021"/>
      <c r="BX11" s="1021"/>
      <c r="BY11" s="1021"/>
      <c r="BZ11" s="1021"/>
      <c r="CA11" s="1021"/>
      <c r="CB11" s="1021"/>
      <c r="CC11" s="1021"/>
      <c r="CD11" s="1021"/>
      <c r="CE11" s="1021"/>
      <c r="CF11" s="1021"/>
      <c r="CG11" s="1042"/>
      <c r="CH11" s="1017">
        <v>13.8</v>
      </c>
      <c r="CI11" s="1018"/>
      <c r="CJ11" s="1018"/>
      <c r="CK11" s="1018"/>
      <c r="CL11" s="1019"/>
      <c r="CM11" s="1017">
        <v>985.61199999999997</v>
      </c>
      <c r="CN11" s="1018"/>
      <c r="CO11" s="1018"/>
      <c r="CP11" s="1018"/>
      <c r="CQ11" s="1019"/>
      <c r="CR11" s="1017">
        <v>5</v>
      </c>
      <c r="CS11" s="1018"/>
      <c r="CT11" s="1018"/>
      <c r="CU11" s="1018"/>
      <c r="CV11" s="1019"/>
      <c r="CW11" s="1017">
        <v>31.635000000000002</v>
      </c>
      <c r="CX11" s="1018"/>
      <c r="CY11" s="1018"/>
      <c r="CZ11" s="1018"/>
      <c r="DA11" s="1019"/>
      <c r="DB11" s="1017"/>
      <c r="DC11" s="1018"/>
      <c r="DD11" s="1018"/>
      <c r="DE11" s="1018"/>
      <c r="DF11" s="1019"/>
      <c r="DG11" s="1017">
        <v>7535</v>
      </c>
      <c r="DH11" s="1018"/>
      <c r="DI11" s="1018"/>
      <c r="DJ11" s="1018"/>
      <c r="DK11" s="1019"/>
      <c r="DL11" s="1017"/>
      <c r="DM11" s="1018"/>
      <c r="DN11" s="1018"/>
      <c r="DO11" s="1018"/>
      <c r="DP11" s="1019"/>
      <c r="DQ11" s="1017"/>
      <c r="DR11" s="1018"/>
      <c r="DS11" s="1018"/>
      <c r="DT11" s="1018"/>
      <c r="DU11" s="1019"/>
      <c r="DV11" s="1020"/>
      <c r="DW11" s="1021"/>
      <c r="DX11" s="1021"/>
      <c r="DY11" s="1021"/>
      <c r="DZ11" s="1022"/>
      <c r="EA11" s="224"/>
    </row>
    <row r="12" spans="1:131" s="225" customFormat="1" ht="26.25" customHeight="1" x14ac:dyDescent="0.15">
      <c r="A12" s="228">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11"/>
      <c r="AL12" s="1112"/>
      <c r="AM12" s="1112"/>
      <c r="AN12" s="1112"/>
      <c r="AO12" s="1112"/>
      <c r="AP12" s="1112"/>
      <c r="AQ12" s="1112"/>
      <c r="AR12" s="1112"/>
      <c r="AS12" s="1112"/>
      <c r="AT12" s="1112"/>
      <c r="AU12" s="1113"/>
      <c r="AV12" s="1113"/>
      <c r="AW12" s="1113"/>
      <c r="AX12" s="1113"/>
      <c r="AY12" s="1114"/>
      <c r="AZ12" s="222"/>
      <c r="BA12" s="222"/>
      <c r="BB12" s="222"/>
      <c r="BC12" s="222"/>
      <c r="BD12" s="222"/>
      <c r="BE12" s="223"/>
      <c r="BF12" s="223"/>
      <c r="BG12" s="223"/>
      <c r="BH12" s="223"/>
      <c r="BI12" s="223"/>
      <c r="BJ12" s="223"/>
      <c r="BK12" s="223"/>
      <c r="BL12" s="223"/>
      <c r="BM12" s="223"/>
      <c r="BN12" s="223"/>
      <c r="BO12" s="223"/>
      <c r="BP12" s="223"/>
      <c r="BQ12" s="228">
        <v>6</v>
      </c>
      <c r="BR12" s="229"/>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24"/>
    </row>
    <row r="13" spans="1:131" s="225" customFormat="1" ht="26.25" customHeight="1" x14ac:dyDescent="0.15">
      <c r="A13" s="228">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11"/>
      <c r="AL13" s="1112"/>
      <c r="AM13" s="1112"/>
      <c r="AN13" s="1112"/>
      <c r="AO13" s="1112"/>
      <c r="AP13" s="1112"/>
      <c r="AQ13" s="1112"/>
      <c r="AR13" s="1112"/>
      <c r="AS13" s="1112"/>
      <c r="AT13" s="1112"/>
      <c r="AU13" s="1113"/>
      <c r="AV13" s="1113"/>
      <c r="AW13" s="1113"/>
      <c r="AX13" s="1113"/>
      <c r="AY13" s="1114"/>
      <c r="AZ13" s="222"/>
      <c r="BA13" s="222"/>
      <c r="BB13" s="222"/>
      <c r="BC13" s="222"/>
      <c r="BD13" s="222"/>
      <c r="BE13" s="223"/>
      <c r="BF13" s="223"/>
      <c r="BG13" s="223"/>
      <c r="BH13" s="223"/>
      <c r="BI13" s="223"/>
      <c r="BJ13" s="223"/>
      <c r="BK13" s="223"/>
      <c r="BL13" s="223"/>
      <c r="BM13" s="223"/>
      <c r="BN13" s="223"/>
      <c r="BO13" s="223"/>
      <c r="BP13" s="223"/>
      <c r="BQ13" s="228">
        <v>7</v>
      </c>
      <c r="BR13" s="229"/>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24"/>
    </row>
    <row r="14" spans="1:131" s="225" customFormat="1" ht="26.25" customHeight="1" x14ac:dyDescent="0.15">
      <c r="A14" s="228">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11"/>
      <c r="AL14" s="1112"/>
      <c r="AM14" s="1112"/>
      <c r="AN14" s="1112"/>
      <c r="AO14" s="1112"/>
      <c r="AP14" s="1112"/>
      <c r="AQ14" s="1112"/>
      <c r="AR14" s="1112"/>
      <c r="AS14" s="1112"/>
      <c r="AT14" s="1112"/>
      <c r="AU14" s="1113"/>
      <c r="AV14" s="1113"/>
      <c r="AW14" s="1113"/>
      <c r="AX14" s="1113"/>
      <c r="AY14" s="1114"/>
      <c r="AZ14" s="222"/>
      <c r="BA14" s="222"/>
      <c r="BB14" s="222"/>
      <c r="BC14" s="222"/>
      <c r="BD14" s="222"/>
      <c r="BE14" s="223"/>
      <c r="BF14" s="223"/>
      <c r="BG14" s="223"/>
      <c r="BH14" s="223"/>
      <c r="BI14" s="223"/>
      <c r="BJ14" s="223"/>
      <c r="BK14" s="223"/>
      <c r="BL14" s="223"/>
      <c r="BM14" s="223"/>
      <c r="BN14" s="223"/>
      <c r="BO14" s="223"/>
      <c r="BP14" s="223"/>
      <c r="BQ14" s="228">
        <v>8</v>
      </c>
      <c r="BR14" s="229"/>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24"/>
    </row>
    <row r="15" spans="1:131" s="225" customFormat="1" ht="26.25" customHeight="1" x14ac:dyDescent="0.15">
      <c r="A15" s="228">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11"/>
      <c r="AL15" s="1112"/>
      <c r="AM15" s="1112"/>
      <c r="AN15" s="1112"/>
      <c r="AO15" s="1112"/>
      <c r="AP15" s="1112"/>
      <c r="AQ15" s="1112"/>
      <c r="AR15" s="1112"/>
      <c r="AS15" s="1112"/>
      <c r="AT15" s="1112"/>
      <c r="AU15" s="1113"/>
      <c r="AV15" s="1113"/>
      <c r="AW15" s="1113"/>
      <c r="AX15" s="1113"/>
      <c r="AY15" s="1114"/>
      <c r="AZ15" s="222"/>
      <c r="BA15" s="222"/>
      <c r="BB15" s="222"/>
      <c r="BC15" s="222"/>
      <c r="BD15" s="222"/>
      <c r="BE15" s="223"/>
      <c r="BF15" s="223"/>
      <c r="BG15" s="223"/>
      <c r="BH15" s="223"/>
      <c r="BI15" s="223"/>
      <c r="BJ15" s="223"/>
      <c r="BK15" s="223"/>
      <c r="BL15" s="223"/>
      <c r="BM15" s="223"/>
      <c r="BN15" s="223"/>
      <c r="BO15" s="223"/>
      <c r="BP15" s="223"/>
      <c r="BQ15" s="228">
        <v>9</v>
      </c>
      <c r="BR15" s="229"/>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24"/>
    </row>
    <row r="16" spans="1:131" s="225" customFormat="1" ht="26.25" customHeight="1" x14ac:dyDescent="0.15">
      <c r="A16" s="228">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11"/>
      <c r="AL16" s="1112"/>
      <c r="AM16" s="1112"/>
      <c r="AN16" s="1112"/>
      <c r="AO16" s="1112"/>
      <c r="AP16" s="1112"/>
      <c r="AQ16" s="1112"/>
      <c r="AR16" s="1112"/>
      <c r="AS16" s="1112"/>
      <c r="AT16" s="1112"/>
      <c r="AU16" s="1113"/>
      <c r="AV16" s="1113"/>
      <c r="AW16" s="1113"/>
      <c r="AX16" s="1113"/>
      <c r="AY16" s="1114"/>
      <c r="AZ16" s="222"/>
      <c r="BA16" s="222"/>
      <c r="BB16" s="222"/>
      <c r="BC16" s="222"/>
      <c r="BD16" s="222"/>
      <c r="BE16" s="223"/>
      <c r="BF16" s="223"/>
      <c r="BG16" s="223"/>
      <c r="BH16" s="223"/>
      <c r="BI16" s="223"/>
      <c r="BJ16" s="223"/>
      <c r="BK16" s="223"/>
      <c r="BL16" s="223"/>
      <c r="BM16" s="223"/>
      <c r="BN16" s="223"/>
      <c r="BO16" s="223"/>
      <c r="BP16" s="223"/>
      <c r="BQ16" s="228">
        <v>10</v>
      </c>
      <c r="BR16" s="229"/>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24"/>
    </row>
    <row r="17" spans="1:131" s="225" customFormat="1" ht="26.25" customHeight="1" x14ac:dyDescent="0.15">
      <c r="A17" s="228">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11"/>
      <c r="AL17" s="1112"/>
      <c r="AM17" s="1112"/>
      <c r="AN17" s="1112"/>
      <c r="AO17" s="1112"/>
      <c r="AP17" s="1112"/>
      <c r="AQ17" s="1112"/>
      <c r="AR17" s="1112"/>
      <c r="AS17" s="1112"/>
      <c r="AT17" s="1112"/>
      <c r="AU17" s="1113"/>
      <c r="AV17" s="1113"/>
      <c r="AW17" s="1113"/>
      <c r="AX17" s="1113"/>
      <c r="AY17" s="1114"/>
      <c r="AZ17" s="222"/>
      <c r="BA17" s="222"/>
      <c r="BB17" s="222"/>
      <c r="BC17" s="222"/>
      <c r="BD17" s="222"/>
      <c r="BE17" s="223"/>
      <c r="BF17" s="223"/>
      <c r="BG17" s="223"/>
      <c r="BH17" s="223"/>
      <c r="BI17" s="223"/>
      <c r="BJ17" s="223"/>
      <c r="BK17" s="223"/>
      <c r="BL17" s="223"/>
      <c r="BM17" s="223"/>
      <c r="BN17" s="223"/>
      <c r="BO17" s="223"/>
      <c r="BP17" s="223"/>
      <c r="BQ17" s="228">
        <v>11</v>
      </c>
      <c r="BR17" s="229"/>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24"/>
    </row>
    <row r="18" spans="1:131" s="225" customFormat="1" ht="26.25" customHeight="1" x14ac:dyDescent="0.15">
      <c r="A18" s="228">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11"/>
      <c r="AL18" s="1112"/>
      <c r="AM18" s="1112"/>
      <c r="AN18" s="1112"/>
      <c r="AO18" s="1112"/>
      <c r="AP18" s="1112"/>
      <c r="AQ18" s="1112"/>
      <c r="AR18" s="1112"/>
      <c r="AS18" s="1112"/>
      <c r="AT18" s="1112"/>
      <c r="AU18" s="1113"/>
      <c r="AV18" s="1113"/>
      <c r="AW18" s="1113"/>
      <c r="AX18" s="1113"/>
      <c r="AY18" s="1114"/>
      <c r="AZ18" s="222"/>
      <c r="BA18" s="222"/>
      <c r="BB18" s="222"/>
      <c r="BC18" s="222"/>
      <c r="BD18" s="222"/>
      <c r="BE18" s="223"/>
      <c r="BF18" s="223"/>
      <c r="BG18" s="223"/>
      <c r="BH18" s="223"/>
      <c r="BI18" s="223"/>
      <c r="BJ18" s="223"/>
      <c r="BK18" s="223"/>
      <c r="BL18" s="223"/>
      <c r="BM18" s="223"/>
      <c r="BN18" s="223"/>
      <c r="BO18" s="223"/>
      <c r="BP18" s="223"/>
      <c r="BQ18" s="228">
        <v>12</v>
      </c>
      <c r="BR18" s="229"/>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24"/>
    </row>
    <row r="19" spans="1:131" s="225" customFormat="1" ht="26.25" customHeight="1" x14ac:dyDescent="0.15">
      <c r="A19" s="228">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11"/>
      <c r="AL19" s="1112"/>
      <c r="AM19" s="1112"/>
      <c r="AN19" s="1112"/>
      <c r="AO19" s="1112"/>
      <c r="AP19" s="1112"/>
      <c r="AQ19" s="1112"/>
      <c r="AR19" s="1112"/>
      <c r="AS19" s="1112"/>
      <c r="AT19" s="1112"/>
      <c r="AU19" s="1113"/>
      <c r="AV19" s="1113"/>
      <c r="AW19" s="1113"/>
      <c r="AX19" s="1113"/>
      <c r="AY19" s="1114"/>
      <c r="AZ19" s="222"/>
      <c r="BA19" s="222"/>
      <c r="BB19" s="222"/>
      <c r="BC19" s="222"/>
      <c r="BD19" s="222"/>
      <c r="BE19" s="223"/>
      <c r="BF19" s="223"/>
      <c r="BG19" s="223"/>
      <c r="BH19" s="223"/>
      <c r="BI19" s="223"/>
      <c r="BJ19" s="223"/>
      <c r="BK19" s="223"/>
      <c r="BL19" s="223"/>
      <c r="BM19" s="223"/>
      <c r="BN19" s="223"/>
      <c r="BO19" s="223"/>
      <c r="BP19" s="223"/>
      <c r="BQ19" s="228">
        <v>13</v>
      </c>
      <c r="BR19" s="229"/>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24"/>
    </row>
    <row r="20" spans="1:131" s="225" customFormat="1" ht="26.25" customHeight="1" x14ac:dyDescent="0.15">
      <c r="A20" s="228">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11"/>
      <c r="AL20" s="1112"/>
      <c r="AM20" s="1112"/>
      <c r="AN20" s="1112"/>
      <c r="AO20" s="1112"/>
      <c r="AP20" s="1112"/>
      <c r="AQ20" s="1112"/>
      <c r="AR20" s="1112"/>
      <c r="AS20" s="1112"/>
      <c r="AT20" s="1112"/>
      <c r="AU20" s="1113"/>
      <c r="AV20" s="1113"/>
      <c r="AW20" s="1113"/>
      <c r="AX20" s="1113"/>
      <c r="AY20" s="1114"/>
      <c r="AZ20" s="222"/>
      <c r="BA20" s="222"/>
      <c r="BB20" s="222"/>
      <c r="BC20" s="222"/>
      <c r="BD20" s="222"/>
      <c r="BE20" s="223"/>
      <c r="BF20" s="223"/>
      <c r="BG20" s="223"/>
      <c r="BH20" s="223"/>
      <c r="BI20" s="223"/>
      <c r="BJ20" s="223"/>
      <c r="BK20" s="223"/>
      <c r="BL20" s="223"/>
      <c r="BM20" s="223"/>
      <c r="BN20" s="223"/>
      <c r="BO20" s="223"/>
      <c r="BP20" s="223"/>
      <c r="BQ20" s="228">
        <v>14</v>
      </c>
      <c r="BR20" s="229"/>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24"/>
    </row>
    <row r="21" spans="1:131" s="225" customFormat="1" ht="26.25" customHeight="1" thickBot="1" x14ac:dyDescent="0.2">
      <c r="A21" s="228">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11"/>
      <c r="AL21" s="1112"/>
      <c r="AM21" s="1112"/>
      <c r="AN21" s="1112"/>
      <c r="AO21" s="1112"/>
      <c r="AP21" s="1112"/>
      <c r="AQ21" s="1112"/>
      <c r="AR21" s="1112"/>
      <c r="AS21" s="1112"/>
      <c r="AT21" s="1112"/>
      <c r="AU21" s="1113"/>
      <c r="AV21" s="1113"/>
      <c r="AW21" s="1113"/>
      <c r="AX21" s="1113"/>
      <c r="AY21" s="1114"/>
      <c r="AZ21" s="222"/>
      <c r="BA21" s="222"/>
      <c r="BB21" s="222"/>
      <c r="BC21" s="222"/>
      <c r="BD21" s="222"/>
      <c r="BE21" s="223"/>
      <c r="BF21" s="223"/>
      <c r="BG21" s="223"/>
      <c r="BH21" s="223"/>
      <c r="BI21" s="223"/>
      <c r="BJ21" s="223"/>
      <c r="BK21" s="223"/>
      <c r="BL21" s="223"/>
      <c r="BM21" s="223"/>
      <c r="BN21" s="223"/>
      <c r="BO21" s="223"/>
      <c r="BP21" s="223"/>
      <c r="BQ21" s="228">
        <v>15</v>
      </c>
      <c r="BR21" s="229"/>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24"/>
    </row>
    <row r="22" spans="1:131" s="225" customFormat="1" ht="26.25" customHeight="1" x14ac:dyDescent="0.15">
      <c r="A22" s="228">
        <v>16</v>
      </c>
      <c r="B22" s="1058"/>
      <c r="C22" s="1059"/>
      <c r="D22" s="1059"/>
      <c r="E22" s="1059"/>
      <c r="F22" s="1059"/>
      <c r="G22" s="1059"/>
      <c r="H22" s="1059"/>
      <c r="I22" s="1059"/>
      <c r="J22" s="1059"/>
      <c r="K22" s="1059"/>
      <c r="L22" s="1059"/>
      <c r="M22" s="1059"/>
      <c r="N22" s="1059"/>
      <c r="O22" s="1059"/>
      <c r="P22" s="1060"/>
      <c r="Q22" s="1104"/>
      <c r="R22" s="1105"/>
      <c r="S22" s="1105"/>
      <c r="T22" s="1105"/>
      <c r="U22" s="1105"/>
      <c r="V22" s="1105"/>
      <c r="W22" s="1105"/>
      <c r="X22" s="1105"/>
      <c r="Y22" s="1105"/>
      <c r="Z22" s="1105"/>
      <c r="AA22" s="1105"/>
      <c r="AB22" s="1105"/>
      <c r="AC22" s="1105"/>
      <c r="AD22" s="1105"/>
      <c r="AE22" s="1106"/>
      <c r="AF22" s="1063"/>
      <c r="AG22" s="1064"/>
      <c r="AH22" s="1064"/>
      <c r="AI22" s="1064"/>
      <c r="AJ22" s="1065"/>
      <c r="AK22" s="1107"/>
      <c r="AL22" s="1108"/>
      <c r="AM22" s="1108"/>
      <c r="AN22" s="1108"/>
      <c r="AO22" s="1108"/>
      <c r="AP22" s="1108"/>
      <c r="AQ22" s="1108"/>
      <c r="AR22" s="1108"/>
      <c r="AS22" s="1108"/>
      <c r="AT22" s="1108"/>
      <c r="AU22" s="1109"/>
      <c r="AV22" s="1109"/>
      <c r="AW22" s="1109"/>
      <c r="AX22" s="1109"/>
      <c r="AY22" s="1110"/>
      <c r="AZ22" s="1056" t="s">
        <v>288</v>
      </c>
      <c r="BA22" s="1056"/>
      <c r="BB22" s="1056"/>
      <c r="BC22" s="1056"/>
      <c r="BD22" s="1057"/>
      <c r="BE22" s="223"/>
      <c r="BF22" s="223"/>
      <c r="BG22" s="223"/>
      <c r="BH22" s="223"/>
      <c r="BI22" s="223"/>
      <c r="BJ22" s="223"/>
      <c r="BK22" s="223"/>
      <c r="BL22" s="223"/>
      <c r="BM22" s="223"/>
      <c r="BN22" s="223"/>
      <c r="BO22" s="223"/>
      <c r="BP22" s="223"/>
      <c r="BQ22" s="228">
        <v>16</v>
      </c>
      <c r="BR22" s="229"/>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24"/>
    </row>
    <row r="23" spans="1:131" s="225" customFormat="1" ht="26.25" customHeight="1" thickBot="1" x14ac:dyDescent="0.2">
      <c r="A23" s="230" t="s">
        <v>289</v>
      </c>
      <c r="B23" s="963" t="s">
        <v>290</v>
      </c>
      <c r="C23" s="964"/>
      <c r="D23" s="964"/>
      <c r="E23" s="964"/>
      <c r="F23" s="964"/>
      <c r="G23" s="964"/>
      <c r="H23" s="964"/>
      <c r="I23" s="964"/>
      <c r="J23" s="964"/>
      <c r="K23" s="964"/>
      <c r="L23" s="964"/>
      <c r="M23" s="964"/>
      <c r="N23" s="964"/>
      <c r="O23" s="964"/>
      <c r="P23" s="974"/>
      <c r="Q23" s="1098">
        <v>133592</v>
      </c>
      <c r="R23" s="1092"/>
      <c r="S23" s="1092"/>
      <c r="T23" s="1092"/>
      <c r="U23" s="1092"/>
      <c r="V23" s="1092">
        <v>125854</v>
      </c>
      <c r="W23" s="1092"/>
      <c r="X23" s="1092"/>
      <c r="Y23" s="1092"/>
      <c r="Z23" s="1092"/>
      <c r="AA23" s="1092">
        <v>7738</v>
      </c>
      <c r="AB23" s="1092"/>
      <c r="AC23" s="1092"/>
      <c r="AD23" s="1092"/>
      <c r="AE23" s="1099"/>
      <c r="AF23" s="1100">
        <v>7675</v>
      </c>
      <c r="AG23" s="1092"/>
      <c r="AH23" s="1092"/>
      <c r="AI23" s="1092"/>
      <c r="AJ23" s="1101"/>
      <c r="AK23" s="1102"/>
      <c r="AL23" s="1103"/>
      <c r="AM23" s="1103"/>
      <c r="AN23" s="1103"/>
      <c r="AO23" s="1103"/>
      <c r="AP23" s="1092">
        <v>96991</v>
      </c>
      <c r="AQ23" s="1092"/>
      <c r="AR23" s="1092"/>
      <c r="AS23" s="1092"/>
      <c r="AT23" s="1092"/>
      <c r="AU23" s="1093" t="s">
        <v>493</v>
      </c>
      <c r="AV23" s="1093"/>
      <c r="AW23" s="1093"/>
      <c r="AX23" s="1093"/>
      <c r="AY23" s="1094"/>
      <c r="AZ23" s="1095" t="s">
        <v>291</v>
      </c>
      <c r="BA23" s="1096"/>
      <c r="BB23" s="1096"/>
      <c r="BC23" s="1096"/>
      <c r="BD23" s="1097"/>
      <c r="BE23" s="223"/>
      <c r="BF23" s="223"/>
      <c r="BG23" s="223"/>
      <c r="BH23" s="223"/>
      <c r="BI23" s="223"/>
      <c r="BJ23" s="223"/>
      <c r="BK23" s="223"/>
      <c r="BL23" s="223"/>
      <c r="BM23" s="223"/>
      <c r="BN23" s="223"/>
      <c r="BO23" s="223"/>
      <c r="BP23" s="223"/>
      <c r="BQ23" s="228">
        <v>17</v>
      </c>
      <c r="BR23" s="229"/>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24"/>
    </row>
    <row r="24" spans="1:131" s="225" customFormat="1" ht="26.25" customHeight="1" x14ac:dyDescent="0.15">
      <c r="A24" s="1091" t="s">
        <v>292</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22"/>
      <c r="BA24" s="222"/>
      <c r="BB24" s="222"/>
      <c r="BC24" s="222"/>
      <c r="BD24" s="222"/>
      <c r="BE24" s="223"/>
      <c r="BF24" s="223"/>
      <c r="BG24" s="223"/>
      <c r="BH24" s="223"/>
      <c r="BI24" s="223"/>
      <c r="BJ24" s="223"/>
      <c r="BK24" s="223"/>
      <c r="BL24" s="223"/>
      <c r="BM24" s="223"/>
      <c r="BN24" s="223"/>
      <c r="BO24" s="223"/>
      <c r="BP24" s="223"/>
      <c r="BQ24" s="228">
        <v>18</v>
      </c>
      <c r="BR24" s="229"/>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24"/>
    </row>
    <row r="25" spans="1:131" ht="26.25" customHeight="1" thickBot="1" x14ac:dyDescent="0.2">
      <c r="A25" s="1090" t="s">
        <v>293</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22"/>
      <c r="BK25" s="222"/>
      <c r="BL25" s="222"/>
      <c r="BM25" s="222"/>
      <c r="BN25" s="222"/>
      <c r="BO25" s="231"/>
      <c r="BP25" s="231"/>
      <c r="BQ25" s="228">
        <v>19</v>
      </c>
      <c r="BR25" s="229"/>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0"/>
    </row>
    <row r="26" spans="1:131" ht="26.25" customHeight="1" x14ac:dyDescent="0.15">
      <c r="A26" s="1023" t="s">
        <v>268</v>
      </c>
      <c r="B26" s="1024"/>
      <c r="C26" s="1024"/>
      <c r="D26" s="1024"/>
      <c r="E26" s="1024"/>
      <c r="F26" s="1024"/>
      <c r="G26" s="1024"/>
      <c r="H26" s="1024"/>
      <c r="I26" s="1024"/>
      <c r="J26" s="1024"/>
      <c r="K26" s="1024"/>
      <c r="L26" s="1024"/>
      <c r="M26" s="1024"/>
      <c r="N26" s="1024"/>
      <c r="O26" s="1024"/>
      <c r="P26" s="1025"/>
      <c r="Q26" s="1029" t="s">
        <v>294</v>
      </c>
      <c r="R26" s="1030"/>
      <c r="S26" s="1030"/>
      <c r="T26" s="1030"/>
      <c r="U26" s="1031"/>
      <c r="V26" s="1029" t="s">
        <v>295</v>
      </c>
      <c r="W26" s="1030"/>
      <c r="X26" s="1030"/>
      <c r="Y26" s="1030"/>
      <c r="Z26" s="1031"/>
      <c r="AA26" s="1029" t="s">
        <v>296</v>
      </c>
      <c r="AB26" s="1030"/>
      <c r="AC26" s="1030"/>
      <c r="AD26" s="1030"/>
      <c r="AE26" s="1030"/>
      <c r="AF26" s="1086" t="s">
        <v>297</v>
      </c>
      <c r="AG26" s="1036"/>
      <c r="AH26" s="1036"/>
      <c r="AI26" s="1036"/>
      <c r="AJ26" s="1087"/>
      <c r="AK26" s="1030" t="s">
        <v>298</v>
      </c>
      <c r="AL26" s="1030"/>
      <c r="AM26" s="1030"/>
      <c r="AN26" s="1030"/>
      <c r="AO26" s="1031"/>
      <c r="AP26" s="1029" t="s">
        <v>299</v>
      </c>
      <c r="AQ26" s="1030"/>
      <c r="AR26" s="1030"/>
      <c r="AS26" s="1030"/>
      <c r="AT26" s="1031"/>
      <c r="AU26" s="1029" t="s">
        <v>300</v>
      </c>
      <c r="AV26" s="1030"/>
      <c r="AW26" s="1030"/>
      <c r="AX26" s="1030"/>
      <c r="AY26" s="1031"/>
      <c r="AZ26" s="1029" t="s">
        <v>301</v>
      </c>
      <c r="BA26" s="1030"/>
      <c r="BB26" s="1030"/>
      <c r="BC26" s="1030"/>
      <c r="BD26" s="1031"/>
      <c r="BE26" s="1029" t="s">
        <v>275</v>
      </c>
      <c r="BF26" s="1030"/>
      <c r="BG26" s="1030"/>
      <c r="BH26" s="1030"/>
      <c r="BI26" s="1043"/>
      <c r="BJ26" s="222"/>
      <c r="BK26" s="222"/>
      <c r="BL26" s="222"/>
      <c r="BM26" s="222"/>
      <c r="BN26" s="222"/>
      <c r="BO26" s="231"/>
      <c r="BP26" s="231"/>
      <c r="BQ26" s="228">
        <v>20</v>
      </c>
      <c r="BR26" s="229"/>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0"/>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8"/>
      <c r="AG27" s="1039"/>
      <c r="AH27" s="1039"/>
      <c r="AI27" s="1039"/>
      <c r="AJ27" s="1089"/>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2"/>
      <c r="BK27" s="222"/>
      <c r="BL27" s="222"/>
      <c r="BM27" s="222"/>
      <c r="BN27" s="222"/>
      <c r="BO27" s="231"/>
      <c r="BP27" s="231"/>
      <c r="BQ27" s="228">
        <v>21</v>
      </c>
      <c r="BR27" s="229"/>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0"/>
    </row>
    <row r="28" spans="1:131" ht="26.25" customHeight="1" thickTop="1" x14ac:dyDescent="0.15">
      <c r="A28" s="232">
        <v>1</v>
      </c>
      <c r="B28" s="1078" t="s">
        <v>302</v>
      </c>
      <c r="C28" s="1079"/>
      <c r="D28" s="1079"/>
      <c r="E28" s="1079"/>
      <c r="F28" s="1079"/>
      <c r="G28" s="1079"/>
      <c r="H28" s="1079"/>
      <c r="I28" s="1079"/>
      <c r="J28" s="1079"/>
      <c r="K28" s="1079"/>
      <c r="L28" s="1079"/>
      <c r="M28" s="1079"/>
      <c r="N28" s="1079"/>
      <c r="O28" s="1079"/>
      <c r="P28" s="1080"/>
      <c r="Q28" s="1081">
        <v>34325</v>
      </c>
      <c r="R28" s="1082"/>
      <c r="S28" s="1082"/>
      <c r="T28" s="1082"/>
      <c r="U28" s="1082"/>
      <c r="V28" s="1082">
        <v>33108</v>
      </c>
      <c r="W28" s="1082"/>
      <c r="X28" s="1082"/>
      <c r="Y28" s="1082"/>
      <c r="Z28" s="1082"/>
      <c r="AA28" s="1082">
        <v>1217</v>
      </c>
      <c r="AB28" s="1082"/>
      <c r="AC28" s="1082"/>
      <c r="AD28" s="1082"/>
      <c r="AE28" s="1083"/>
      <c r="AF28" s="1084">
        <v>1217</v>
      </c>
      <c r="AG28" s="1082"/>
      <c r="AH28" s="1082"/>
      <c r="AI28" s="1082"/>
      <c r="AJ28" s="1085"/>
      <c r="AK28" s="1073">
        <v>2989</v>
      </c>
      <c r="AL28" s="1074"/>
      <c r="AM28" s="1074"/>
      <c r="AN28" s="1074"/>
      <c r="AO28" s="1074"/>
      <c r="AP28" s="1074" t="s">
        <v>492</v>
      </c>
      <c r="AQ28" s="1074"/>
      <c r="AR28" s="1074"/>
      <c r="AS28" s="1074"/>
      <c r="AT28" s="1074"/>
      <c r="AU28" s="1074" t="s">
        <v>492</v>
      </c>
      <c r="AV28" s="1074"/>
      <c r="AW28" s="1074"/>
      <c r="AX28" s="1074"/>
      <c r="AY28" s="1074"/>
      <c r="AZ28" s="1075" t="s">
        <v>492</v>
      </c>
      <c r="BA28" s="1075"/>
      <c r="BB28" s="1075"/>
      <c r="BC28" s="1075"/>
      <c r="BD28" s="1075"/>
      <c r="BE28" s="1076"/>
      <c r="BF28" s="1076"/>
      <c r="BG28" s="1076"/>
      <c r="BH28" s="1076"/>
      <c r="BI28" s="1077"/>
      <c r="BJ28" s="222"/>
      <c r="BK28" s="222"/>
      <c r="BL28" s="222"/>
      <c r="BM28" s="222"/>
      <c r="BN28" s="222"/>
      <c r="BO28" s="231"/>
      <c r="BP28" s="231"/>
      <c r="BQ28" s="228">
        <v>22</v>
      </c>
      <c r="BR28" s="229"/>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0"/>
    </row>
    <row r="29" spans="1:131" ht="26.25" customHeight="1" x14ac:dyDescent="0.15">
      <c r="A29" s="232">
        <v>2</v>
      </c>
      <c r="B29" s="1058" t="s">
        <v>303</v>
      </c>
      <c r="C29" s="1059"/>
      <c r="D29" s="1059"/>
      <c r="E29" s="1059"/>
      <c r="F29" s="1059"/>
      <c r="G29" s="1059"/>
      <c r="H29" s="1059"/>
      <c r="I29" s="1059"/>
      <c r="J29" s="1059"/>
      <c r="K29" s="1059"/>
      <c r="L29" s="1059"/>
      <c r="M29" s="1059"/>
      <c r="N29" s="1059"/>
      <c r="O29" s="1059"/>
      <c r="P29" s="1060"/>
      <c r="Q29" s="1066">
        <v>25343</v>
      </c>
      <c r="R29" s="1067"/>
      <c r="S29" s="1067"/>
      <c r="T29" s="1067"/>
      <c r="U29" s="1067"/>
      <c r="V29" s="1067">
        <v>24527</v>
      </c>
      <c r="W29" s="1067"/>
      <c r="X29" s="1067"/>
      <c r="Y29" s="1067"/>
      <c r="Z29" s="1067"/>
      <c r="AA29" s="1067">
        <v>816</v>
      </c>
      <c r="AB29" s="1067"/>
      <c r="AC29" s="1067"/>
      <c r="AD29" s="1067"/>
      <c r="AE29" s="1068"/>
      <c r="AF29" s="1063">
        <v>816</v>
      </c>
      <c r="AG29" s="1064"/>
      <c r="AH29" s="1064"/>
      <c r="AI29" s="1064"/>
      <c r="AJ29" s="1065"/>
      <c r="AK29" s="1006">
        <v>4028</v>
      </c>
      <c r="AL29" s="997"/>
      <c r="AM29" s="997"/>
      <c r="AN29" s="997"/>
      <c r="AO29" s="997"/>
      <c r="AP29" s="1007" t="s">
        <v>411</v>
      </c>
      <c r="AQ29" s="1005"/>
      <c r="AR29" s="1005"/>
      <c r="AS29" s="1005"/>
      <c r="AT29" s="1006"/>
      <c r="AU29" s="1007" t="s">
        <v>411</v>
      </c>
      <c r="AV29" s="1005"/>
      <c r="AW29" s="1005"/>
      <c r="AX29" s="1005"/>
      <c r="AY29" s="1006"/>
      <c r="AZ29" s="1070" t="s">
        <v>411</v>
      </c>
      <c r="BA29" s="1071"/>
      <c r="BB29" s="1071"/>
      <c r="BC29" s="1071"/>
      <c r="BD29" s="1072"/>
      <c r="BE29" s="998"/>
      <c r="BF29" s="998"/>
      <c r="BG29" s="998"/>
      <c r="BH29" s="998"/>
      <c r="BI29" s="999"/>
      <c r="BJ29" s="222"/>
      <c r="BK29" s="222"/>
      <c r="BL29" s="222"/>
      <c r="BM29" s="222"/>
      <c r="BN29" s="222"/>
      <c r="BO29" s="231"/>
      <c r="BP29" s="231"/>
      <c r="BQ29" s="228">
        <v>23</v>
      </c>
      <c r="BR29" s="229"/>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0"/>
    </row>
    <row r="30" spans="1:131" ht="26.25" customHeight="1" x14ac:dyDescent="0.15">
      <c r="A30" s="232">
        <v>3</v>
      </c>
      <c r="B30" s="1058" t="s">
        <v>304</v>
      </c>
      <c r="C30" s="1059"/>
      <c r="D30" s="1059"/>
      <c r="E30" s="1059"/>
      <c r="F30" s="1059"/>
      <c r="G30" s="1059"/>
      <c r="H30" s="1059"/>
      <c r="I30" s="1059"/>
      <c r="J30" s="1059"/>
      <c r="K30" s="1059"/>
      <c r="L30" s="1059"/>
      <c r="M30" s="1059"/>
      <c r="N30" s="1059"/>
      <c r="O30" s="1059"/>
      <c r="P30" s="1060"/>
      <c r="Q30" s="1066">
        <v>4558</v>
      </c>
      <c r="R30" s="1067"/>
      <c r="S30" s="1067"/>
      <c r="T30" s="1067"/>
      <c r="U30" s="1067"/>
      <c r="V30" s="1067">
        <v>4487</v>
      </c>
      <c r="W30" s="1067"/>
      <c r="X30" s="1067"/>
      <c r="Y30" s="1067"/>
      <c r="Z30" s="1067"/>
      <c r="AA30" s="1067">
        <v>17</v>
      </c>
      <c r="AB30" s="1067"/>
      <c r="AC30" s="1067"/>
      <c r="AD30" s="1067"/>
      <c r="AE30" s="1068"/>
      <c r="AF30" s="1063">
        <v>71</v>
      </c>
      <c r="AG30" s="1064"/>
      <c r="AH30" s="1064"/>
      <c r="AI30" s="1064"/>
      <c r="AJ30" s="1065"/>
      <c r="AK30" s="1006">
        <v>759</v>
      </c>
      <c r="AL30" s="997"/>
      <c r="AM30" s="997"/>
      <c r="AN30" s="997"/>
      <c r="AO30" s="997"/>
      <c r="AP30" s="1007" t="s">
        <v>411</v>
      </c>
      <c r="AQ30" s="1005"/>
      <c r="AR30" s="1005"/>
      <c r="AS30" s="1005"/>
      <c r="AT30" s="1006"/>
      <c r="AU30" s="1007" t="s">
        <v>411</v>
      </c>
      <c r="AV30" s="1005"/>
      <c r="AW30" s="1005"/>
      <c r="AX30" s="1005"/>
      <c r="AY30" s="1006"/>
      <c r="AZ30" s="1070" t="s">
        <v>411</v>
      </c>
      <c r="BA30" s="1071"/>
      <c r="BB30" s="1071"/>
      <c r="BC30" s="1071"/>
      <c r="BD30" s="1072"/>
      <c r="BE30" s="998"/>
      <c r="BF30" s="998"/>
      <c r="BG30" s="998"/>
      <c r="BH30" s="998"/>
      <c r="BI30" s="999"/>
      <c r="BJ30" s="222"/>
      <c r="BK30" s="222"/>
      <c r="BL30" s="222"/>
      <c r="BM30" s="222"/>
      <c r="BN30" s="222"/>
      <c r="BO30" s="231"/>
      <c r="BP30" s="231"/>
      <c r="BQ30" s="228">
        <v>24</v>
      </c>
      <c r="BR30" s="229"/>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0"/>
    </row>
    <row r="31" spans="1:131" ht="26.25" customHeight="1" x14ac:dyDescent="0.15">
      <c r="A31" s="232">
        <v>4</v>
      </c>
      <c r="B31" s="1058" t="s">
        <v>305</v>
      </c>
      <c r="C31" s="1059"/>
      <c r="D31" s="1059"/>
      <c r="E31" s="1059"/>
      <c r="F31" s="1059"/>
      <c r="G31" s="1059"/>
      <c r="H31" s="1059"/>
      <c r="I31" s="1059"/>
      <c r="J31" s="1059"/>
      <c r="K31" s="1059"/>
      <c r="L31" s="1059"/>
      <c r="M31" s="1059"/>
      <c r="N31" s="1059"/>
      <c r="O31" s="1059"/>
      <c r="P31" s="1060"/>
      <c r="Q31" s="1066">
        <v>121</v>
      </c>
      <c r="R31" s="1067"/>
      <c r="S31" s="1067"/>
      <c r="T31" s="1067"/>
      <c r="U31" s="1067"/>
      <c r="V31" s="1067">
        <v>102</v>
      </c>
      <c r="W31" s="1067"/>
      <c r="X31" s="1067"/>
      <c r="Y31" s="1067"/>
      <c r="Z31" s="1067"/>
      <c r="AA31" s="1067">
        <v>19</v>
      </c>
      <c r="AB31" s="1067"/>
      <c r="AC31" s="1067"/>
      <c r="AD31" s="1067"/>
      <c r="AE31" s="1068"/>
      <c r="AF31" s="1063">
        <v>19</v>
      </c>
      <c r="AG31" s="1064"/>
      <c r="AH31" s="1064"/>
      <c r="AI31" s="1064"/>
      <c r="AJ31" s="1065"/>
      <c r="AK31" s="1006" t="s">
        <v>491</v>
      </c>
      <c r="AL31" s="997"/>
      <c r="AM31" s="997"/>
      <c r="AN31" s="997"/>
      <c r="AO31" s="997"/>
      <c r="AP31" s="1007" t="s">
        <v>411</v>
      </c>
      <c r="AQ31" s="1005"/>
      <c r="AR31" s="1005"/>
      <c r="AS31" s="1005"/>
      <c r="AT31" s="1006"/>
      <c r="AU31" s="1007" t="s">
        <v>411</v>
      </c>
      <c r="AV31" s="1005"/>
      <c r="AW31" s="1005"/>
      <c r="AX31" s="1005"/>
      <c r="AY31" s="1006"/>
      <c r="AZ31" s="1070" t="s">
        <v>411</v>
      </c>
      <c r="BA31" s="1071"/>
      <c r="BB31" s="1071"/>
      <c r="BC31" s="1071"/>
      <c r="BD31" s="1072"/>
      <c r="BE31" s="998"/>
      <c r="BF31" s="998"/>
      <c r="BG31" s="998"/>
      <c r="BH31" s="998"/>
      <c r="BI31" s="999"/>
      <c r="BJ31" s="222"/>
      <c r="BK31" s="222"/>
      <c r="BL31" s="222"/>
      <c r="BM31" s="222"/>
      <c r="BN31" s="222"/>
      <c r="BO31" s="231"/>
      <c r="BP31" s="231"/>
      <c r="BQ31" s="228">
        <v>25</v>
      </c>
      <c r="BR31" s="229"/>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0"/>
    </row>
    <row r="32" spans="1:131" ht="26.25" customHeight="1" x14ac:dyDescent="0.15">
      <c r="A32" s="232">
        <v>5</v>
      </c>
      <c r="B32" s="1058" t="s">
        <v>306</v>
      </c>
      <c r="C32" s="1059"/>
      <c r="D32" s="1059"/>
      <c r="E32" s="1059"/>
      <c r="F32" s="1059"/>
      <c r="G32" s="1059"/>
      <c r="H32" s="1059"/>
      <c r="I32" s="1059"/>
      <c r="J32" s="1059"/>
      <c r="K32" s="1059"/>
      <c r="L32" s="1059"/>
      <c r="M32" s="1059"/>
      <c r="N32" s="1059"/>
      <c r="O32" s="1059"/>
      <c r="P32" s="1060"/>
      <c r="Q32" s="1066">
        <v>6385</v>
      </c>
      <c r="R32" s="1067"/>
      <c r="S32" s="1067"/>
      <c r="T32" s="1067"/>
      <c r="U32" s="1067"/>
      <c r="V32" s="1067">
        <v>5873</v>
      </c>
      <c r="W32" s="1067"/>
      <c r="X32" s="1067"/>
      <c r="Y32" s="1067"/>
      <c r="Z32" s="1067"/>
      <c r="AA32" s="1067">
        <v>513</v>
      </c>
      <c r="AB32" s="1067"/>
      <c r="AC32" s="1067"/>
      <c r="AD32" s="1067"/>
      <c r="AE32" s="1068"/>
      <c r="AF32" s="1063">
        <v>5701</v>
      </c>
      <c r="AG32" s="1064"/>
      <c r="AH32" s="1064"/>
      <c r="AI32" s="1064"/>
      <c r="AJ32" s="1065"/>
      <c r="AK32" s="1006">
        <v>345</v>
      </c>
      <c r="AL32" s="997"/>
      <c r="AM32" s="997"/>
      <c r="AN32" s="997"/>
      <c r="AO32" s="997"/>
      <c r="AP32" s="997">
        <v>7197</v>
      </c>
      <c r="AQ32" s="997"/>
      <c r="AR32" s="997"/>
      <c r="AS32" s="997"/>
      <c r="AT32" s="997"/>
      <c r="AU32" s="997">
        <v>0</v>
      </c>
      <c r="AV32" s="997"/>
      <c r="AW32" s="997"/>
      <c r="AX32" s="997"/>
      <c r="AY32" s="997"/>
      <c r="AZ32" s="1070" t="s">
        <v>411</v>
      </c>
      <c r="BA32" s="1071"/>
      <c r="BB32" s="1071"/>
      <c r="BC32" s="1071"/>
      <c r="BD32" s="1072"/>
      <c r="BE32" s="998" t="s">
        <v>307</v>
      </c>
      <c r="BF32" s="998"/>
      <c r="BG32" s="998"/>
      <c r="BH32" s="998"/>
      <c r="BI32" s="999"/>
      <c r="BJ32" s="222"/>
      <c r="BK32" s="222"/>
      <c r="BL32" s="222"/>
      <c r="BM32" s="222"/>
      <c r="BN32" s="222"/>
      <c r="BO32" s="231"/>
      <c r="BP32" s="231"/>
      <c r="BQ32" s="228">
        <v>26</v>
      </c>
      <c r="BR32" s="229"/>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0"/>
    </row>
    <row r="33" spans="1:131" ht="26.25" customHeight="1" x14ac:dyDescent="0.15">
      <c r="A33" s="232">
        <v>6</v>
      </c>
      <c r="B33" s="1058" t="s">
        <v>308</v>
      </c>
      <c r="C33" s="1059"/>
      <c r="D33" s="1059"/>
      <c r="E33" s="1059"/>
      <c r="F33" s="1059"/>
      <c r="G33" s="1059"/>
      <c r="H33" s="1059"/>
      <c r="I33" s="1059"/>
      <c r="J33" s="1059"/>
      <c r="K33" s="1059"/>
      <c r="L33" s="1059"/>
      <c r="M33" s="1059"/>
      <c r="N33" s="1059"/>
      <c r="O33" s="1059"/>
      <c r="P33" s="1060"/>
      <c r="Q33" s="1066">
        <v>5889</v>
      </c>
      <c r="R33" s="1067"/>
      <c r="S33" s="1067"/>
      <c r="T33" s="1067"/>
      <c r="U33" s="1067"/>
      <c r="V33" s="1067">
        <v>5682</v>
      </c>
      <c r="W33" s="1067"/>
      <c r="X33" s="1067"/>
      <c r="Y33" s="1067"/>
      <c r="Z33" s="1067"/>
      <c r="AA33" s="1067">
        <v>206</v>
      </c>
      <c r="AB33" s="1067"/>
      <c r="AC33" s="1067"/>
      <c r="AD33" s="1067"/>
      <c r="AE33" s="1068"/>
      <c r="AF33" s="1063">
        <v>5325</v>
      </c>
      <c r="AG33" s="1064"/>
      <c r="AH33" s="1064"/>
      <c r="AI33" s="1064"/>
      <c r="AJ33" s="1065"/>
      <c r="AK33" s="1006">
        <v>1983</v>
      </c>
      <c r="AL33" s="997"/>
      <c r="AM33" s="997"/>
      <c r="AN33" s="997"/>
      <c r="AO33" s="997"/>
      <c r="AP33" s="997">
        <v>14658</v>
      </c>
      <c r="AQ33" s="997"/>
      <c r="AR33" s="997"/>
      <c r="AS33" s="997"/>
      <c r="AT33" s="997"/>
      <c r="AU33" s="997">
        <v>10349</v>
      </c>
      <c r="AV33" s="997"/>
      <c r="AW33" s="997"/>
      <c r="AX33" s="997"/>
      <c r="AY33" s="997"/>
      <c r="AZ33" s="1070" t="s">
        <v>411</v>
      </c>
      <c r="BA33" s="1071"/>
      <c r="BB33" s="1071"/>
      <c r="BC33" s="1071"/>
      <c r="BD33" s="1072"/>
      <c r="BE33" s="998" t="s">
        <v>307</v>
      </c>
      <c r="BF33" s="998"/>
      <c r="BG33" s="998"/>
      <c r="BH33" s="998"/>
      <c r="BI33" s="999"/>
      <c r="BJ33" s="222"/>
      <c r="BK33" s="222"/>
      <c r="BL33" s="222"/>
      <c r="BM33" s="222"/>
      <c r="BN33" s="222"/>
      <c r="BO33" s="231"/>
      <c r="BP33" s="231"/>
      <c r="BQ33" s="228">
        <v>27</v>
      </c>
      <c r="BR33" s="229"/>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0"/>
    </row>
    <row r="34" spans="1:131" ht="26.25" customHeight="1" x14ac:dyDescent="0.15">
      <c r="A34" s="232">
        <v>7</v>
      </c>
      <c r="B34" s="1058" t="s">
        <v>309</v>
      </c>
      <c r="C34" s="1059"/>
      <c r="D34" s="1059"/>
      <c r="E34" s="1059"/>
      <c r="F34" s="1059"/>
      <c r="G34" s="1059"/>
      <c r="H34" s="1059"/>
      <c r="I34" s="1059"/>
      <c r="J34" s="1059"/>
      <c r="K34" s="1059"/>
      <c r="L34" s="1059"/>
      <c r="M34" s="1059"/>
      <c r="N34" s="1059"/>
      <c r="O34" s="1059"/>
      <c r="P34" s="1060"/>
      <c r="Q34" s="1066">
        <v>248</v>
      </c>
      <c r="R34" s="1067"/>
      <c r="S34" s="1067"/>
      <c r="T34" s="1067"/>
      <c r="U34" s="1067"/>
      <c r="V34" s="1067">
        <v>177</v>
      </c>
      <c r="W34" s="1067"/>
      <c r="X34" s="1067"/>
      <c r="Y34" s="1067"/>
      <c r="Z34" s="1067"/>
      <c r="AA34" s="1067">
        <v>71</v>
      </c>
      <c r="AB34" s="1067"/>
      <c r="AC34" s="1067"/>
      <c r="AD34" s="1067"/>
      <c r="AE34" s="1068"/>
      <c r="AF34" s="1063">
        <v>71</v>
      </c>
      <c r="AG34" s="1064"/>
      <c r="AH34" s="1064"/>
      <c r="AI34" s="1064"/>
      <c r="AJ34" s="1065"/>
      <c r="AK34" s="1006">
        <v>24</v>
      </c>
      <c r="AL34" s="997"/>
      <c r="AM34" s="997"/>
      <c r="AN34" s="997"/>
      <c r="AO34" s="997"/>
      <c r="AP34" s="997">
        <v>845</v>
      </c>
      <c r="AQ34" s="997"/>
      <c r="AR34" s="997"/>
      <c r="AS34" s="997"/>
      <c r="AT34" s="997"/>
      <c r="AU34" s="997">
        <v>844</v>
      </c>
      <c r="AV34" s="997"/>
      <c r="AW34" s="997"/>
      <c r="AX34" s="997"/>
      <c r="AY34" s="997"/>
      <c r="AZ34" s="1070" t="s">
        <v>411</v>
      </c>
      <c r="BA34" s="1071"/>
      <c r="BB34" s="1071"/>
      <c r="BC34" s="1071"/>
      <c r="BD34" s="1072"/>
      <c r="BE34" s="998" t="s">
        <v>310</v>
      </c>
      <c r="BF34" s="998"/>
      <c r="BG34" s="998"/>
      <c r="BH34" s="998"/>
      <c r="BI34" s="999"/>
      <c r="BJ34" s="222"/>
      <c r="BK34" s="222"/>
      <c r="BL34" s="222"/>
      <c r="BM34" s="222"/>
      <c r="BN34" s="222"/>
      <c r="BO34" s="231"/>
      <c r="BP34" s="231"/>
      <c r="BQ34" s="228">
        <v>28</v>
      </c>
      <c r="BR34" s="229"/>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0"/>
    </row>
    <row r="35" spans="1:131" ht="26.25" customHeight="1" x14ac:dyDescent="0.15">
      <c r="A35" s="232">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6"/>
      <c r="AL35" s="997"/>
      <c r="AM35" s="997"/>
      <c r="AN35" s="997"/>
      <c r="AO35" s="997"/>
      <c r="AP35" s="997"/>
      <c r="AQ35" s="997"/>
      <c r="AR35" s="997"/>
      <c r="AS35" s="997"/>
      <c r="AT35" s="997"/>
      <c r="AU35" s="997"/>
      <c r="AV35" s="997"/>
      <c r="AW35" s="997"/>
      <c r="AX35" s="997"/>
      <c r="AY35" s="997"/>
      <c r="AZ35" s="1069"/>
      <c r="BA35" s="1069"/>
      <c r="BB35" s="1069"/>
      <c r="BC35" s="1069"/>
      <c r="BD35" s="1069"/>
      <c r="BE35" s="998"/>
      <c r="BF35" s="998"/>
      <c r="BG35" s="998"/>
      <c r="BH35" s="998"/>
      <c r="BI35" s="999"/>
      <c r="BJ35" s="222"/>
      <c r="BK35" s="222"/>
      <c r="BL35" s="222"/>
      <c r="BM35" s="222"/>
      <c r="BN35" s="222"/>
      <c r="BO35" s="231"/>
      <c r="BP35" s="231"/>
      <c r="BQ35" s="228">
        <v>29</v>
      </c>
      <c r="BR35" s="229"/>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0"/>
    </row>
    <row r="36" spans="1:131" ht="26.25" customHeight="1" x14ac:dyDescent="0.15">
      <c r="A36" s="232">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6"/>
      <c r="AL36" s="997"/>
      <c r="AM36" s="997"/>
      <c r="AN36" s="997"/>
      <c r="AO36" s="997"/>
      <c r="AP36" s="997"/>
      <c r="AQ36" s="997"/>
      <c r="AR36" s="997"/>
      <c r="AS36" s="997"/>
      <c r="AT36" s="997"/>
      <c r="AU36" s="997"/>
      <c r="AV36" s="997"/>
      <c r="AW36" s="997"/>
      <c r="AX36" s="997"/>
      <c r="AY36" s="997"/>
      <c r="AZ36" s="1069"/>
      <c r="BA36" s="1069"/>
      <c r="BB36" s="1069"/>
      <c r="BC36" s="1069"/>
      <c r="BD36" s="1069"/>
      <c r="BE36" s="998"/>
      <c r="BF36" s="998"/>
      <c r="BG36" s="998"/>
      <c r="BH36" s="998"/>
      <c r="BI36" s="999"/>
      <c r="BJ36" s="222"/>
      <c r="BK36" s="222"/>
      <c r="BL36" s="222"/>
      <c r="BM36" s="222"/>
      <c r="BN36" s="222"/>
      <c r="BO36" s="231"/>
      <c r="BP36" s="231"/>
      <c r="BQ36" s="228">
        <v>30</v>
      </c>
      <c r="BR36" s="229"/>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0"/>
    </row>
    <row r="37" spans="1:131" ht="26.25" customHeight="1" x14ac:dyDescent="0.15">
      <c r="A37" s="232">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6"/>
      <c r="AL37" s="997"/>
      <c r="AM37" s="997"/>
      <c r="AN37" s="997"/>
      <c r="AO37" s="997"/>
      <c r="AP37" s="997"/>
      <c r="AQ37" s="997"/>
      <c r="AR37" s="997"/>
      <c r="AS37" s="997"/>
      <c r="AT37" s="997"/>
      <c r="AU37" s="997"/>
      <c r="AV37" s="997"/>
      <c r="AW37" s="997"/>
      <c r="AX37" s="997"/>
      <c r="AY37" s="997"/>
      <c r="AZ37" s="1069"/>
      <c r="BA37" s="1069"/>
      <c r="BB37" s="1069"/>
      <c r="BC37" s="1069"/>
      <c r="BD37" s="1069"/>
      <c r="BE37" s="998"/>
      <c r="BF37" s="998"/>
      <c r="BG37" s="998"/>
      <c r="BH37" s="998"/>
      <c r="BI37" s="999"/>
      <c r="BJ37" s="222"/>
      <c r="BK37" s="222"/>
      <c r="BL37" s="222"/>
      <c r="BM37" s="222"/>
      <c r="BN37" s="222"/>
      <c r="BO37" s="231"/>
      <c r="BP37" s="231"/>
      <c r="BQ37" s="228">
        <v>31</v>
      </c>
      <c r="BR37" s="229"/>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0"/>
    </row>
    <row r="38" spans="1:131" ht="26.25" customHeight="1" x14ac:dyDescent="0.15">
      <c r="A38" s="232">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6"/>
      <c r="AL38" s="997"/>
      <c r="AM38" s="997"/>
      <c r="AN38" s="997"/>
      <c r="AO38" s="997"/>
      <c r="AP38" s="997"/>
      <c r="AQ38" s="997"/>
      <c r="AR38" s="997"/>
      <c r="AS38" s="997"/>
      <c r="AT38" s="997"/>
      <c r="AU38" s="997"/>
      <c r="AV38" s="997"/>
      <c r="AW38" s="997"/>
      <c r="AX38" s="997"/>
      <c r="AY38" s="997"/>
      <c r="AZ38" s="1069"/>
      <c r="BA38" s="1069"/>
      <c r="BB38" s="1069"/>
      <c r="BC38" s="1069"/>
      <c r="BD38" s="1069"/>
      <c r="BE38" s="998"/>
      <c r="BF38" s="998"/>
      <c r="BG38" s="998"/>
      <c r="BH38" s="998"/>
      <c r="BI38" s="999"/>
      <c r="BJ38" s="222"/>
      <c r="BK38" s="222"/>
      <c r="BL38" s="222"/>
      <c r="BM38" s="222"/>
      <c r="BN38" s="222"/>
      <c r="BO38" s="231"/>
      <c r="BP38" s="231"/>
      <c r="BQ38" s="228">
        <v>32</v>
      </c>
      <c r="BR38" s="229"/>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0"/>
    </row>
    <row r="39" spans="1:131" ht="26.25" customHeight="1" x14ac:dyDescent="0.15">
      <c r="A39" s="232">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6"/>
      <c r="AL39" s="997"/>
      <c r="AM39" s="997"/>
      <c r="AN39" s="997"/>
      <c r="AO39" s="997"/>
      <c r="AP39" s="997"/>
      <c r="AQ39" s="997"/>
      <c r="AR39" s="997"/>
      <c r="AS39" s="997"/>
      <c r="AT39" s="997"/>
      <c r="AU39" s="997"/>
      <c r="AV39" s="997"/>
      <c r="AW39" s="997"/>
      <c r="AX39" s="997"/>
      <c r="AY39" s="997"/>
      <c r="AZ39" s="1069"/>
      <c r="BA39" s="1069"/>
      <c r="BB39" s="1069"/>
      <c r="BC39" s="1069"/>
      <c r="BD39" s="1069"/>
      <c r="BE39" s="998"/>
      <c r="BF39" s="998"/>
      <c r="BG39" s="998"/>
      <c r="BH39" s="998"/>
      <c r="BI39" s="999"/>
      <c r="BJ39" s="222"/>
      <c r="BK39" s="222"/>
      <c r="BL39" s="222"/>
      <c r="BM39" s="222"/>
      <c r="BN39" s="222"/>
      <c r="BO39" s="231"/>
      <c r="BP39" s="231"/>
      <c r="BQ39" s="228">
        <v>33</v>
      </c>
      <c r="BR39" s="229"/>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0"/>
    </row>
    <row r="40" spans="1:131" ht="26.25" customHeight="1" x14ac:dyDescent="0.15">
      <c r="A40" s="228">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6"/>
      <c r="AL40" s="997"/>
      <c r="AM40" s="997"/>
      <c r="AN40" s="997"/>
      <c r="AO40" s="997"/>
      <c r="AP40" s="997"/>
      <c r="AQ40" s="997"/>
      <c r="AR40" s="997"/>
      <c r="AS40" s="997"/>
      <c r="AT40" s="997"/>
      <c r="AU40" s="997"/>
      <c r="AV40" s="997"/>
      <c r="AW40" s="997"/>
      <c r="AX40" s="997"/>
      <c r="AY40" s="997"/>
      <c r="AZ40" s="1069"/>
      <c r="BA40" s="1069"/>
      <c r="BB40" s="1069"/>
      <c r="BC40" s="1069"/>
      <c r="BD40" s="1069"/>
      <c r="BE40" s="998"/>
      <c r="BF40" s="998"/>
      <c r="BG40" s="998"/>
      <c r="BH40" s="998"/>
      <c r="BI40" s="999"/>
      <c r="BJ40" s="222"/>
      <c r="BK40" s="222"/>
      <c r="BL40" s="222"/>
      <c r="BM40" s="222"/>
      <c r="BN40" s="222"/>
      <c r="BO40" s="231"/>
      <c r="BP40" s="231"/>
      <c r="BQ40" s="228">
        <v>34</v>
      </c>
      <c r="BR40" s="229"/>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0"/>
    </row>
    <row r="41" spans="1:131" ht="26.25" customHeight="1" x14ac:dyDescent="0.15">
      <c r="A41" s="228">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6"/>
      <c r="AL41" s="997"/>
      <c r="AM41" s="997"/>
      <c r="AN41" s="997"/>
      <c r="AO41" s="997"/>
      <c r="AP41" s="997"/>
      <c r="AQ41" s="997"/>
      <c r="AR41" s="997"/>
      <c r="AS41" s="997"/>
      <c r="AT41" s="997"/>
      <c r="AU41" s="997"/>
      <c r="AV41" s="997"/>
      <c r="AW41" s="997"/>
      <c r="AX41" s="997"/>
      <c r="AY41" s="997"/>
      <c r="AZ41" s="1069"/>
      <c r="BA41" s="1069"/>
      <c r="BB41" s="1069"/>
      <c r="BC41" s="1069"/>
      <c r="BD41" s="1069"/>
      <c r="BE41" s="998"/>
      <c r="BF41" s="998"/>
      <c r="BG41" s="998"/>
      <c r="BH41" s="998"/>
      <c r="BI41" s="999"/>
      <c r="BJ41" s="222"/>
      <c r="BK41" s="222"/>
      <c r="BL41" s="222"/>
      <c r="BM41" s="222"/>
      <c r="BN41" s="222"/>
      <c r="BO41" s="231"/>
      <c r="BP41" s="231"/>
      <c r="BQ41" s="228">
        <v>35</v>
      </c>
      <c r="BR41" s="229"/>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0"/>
    </row>
    <row r="42" spans="1:131" ht="26.25" customHeight="1" x14ac:dyDescent="0.15">
      <c r="A42" s="228">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6"/>
      <c r="AL42" s="997"/>
      <c r="AM42" s="997"/>
      <c r="AN42" s="997"/>
      <c r="AO42" s="997"/>
      <c r="AP42" s="997"/>
      <c r="AQ42" s="997"/>
      <c r="AR42" s="997"/>
      <c r="AS42" s="997"/>
      <c r="AT42" s="997"/>
      <c r="AU42" s="997"/>
      <c r="AV42" s="997"/>
      <c r="AW42" s="997"/>
      <c r="AX42" s="997"/>
      <c r="AY42" s="997"/>
      <c r="AZ42" s="1069"/>
      <c r="BA42" s="1069"/>
      <c r="BB42" s="1069"/>
      <c r="BC42" s="1069"/>
      <c r="BD42" s="1069"/>
      <c r="BE42" s="998"/>
      <c r="BF42" s="998"/>
      <c r="BG42" s="998"/>
      <c r="BH42" s="998"/>
      <c r="BI42" s="999"/>
      <c r="BJ42" s="222"/>
      <c r="BK42" s="222"/>
      <c r="BL42" s="222"/>
      <c r="BM42" s="222"/>
      <c r="BN42" s="222"/>
      <c r="BO42" s="231"/>
      <c r="BP42" s="231"/>
      <c r="BQ42" s="228">
        <v>36</v>
      </c>
      <c r="BR42" s="229"/>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0"/>
    </row>
    <row r="43" spans="1:131" ht="26.25" customHeight="1" x14ac:dyDescent="0.15">
      <c r="A43" s="228">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6"/>
      <c r="AL43" s="997"/>
      <c r="AM43" s="997"/>
      <c r="AN43" s="997"/>
      <c r="AO43" s="997"/>
      <c r="AP43" s="997"/>
      <c r="AQ43" s="997"/>
      <c r="AR43" s="997"/>
      <c r="AS43" s="997"/>
      <c r="AT43" s="997"/>
      <c r="AU43" s="997"/>
      <c r="AV43" s="997"/>
      <c r="AW43" s="997"/>
      <c r="AX43" s="997"/>
      <c r="AY43" s="997"/>
      <c r="AZ43" s="1069"/>
      <c r="BA43" s="1069"/>
      <c r="BB43" s="1069"/>
      <c r="BC43" s="1069"/>
      <c r="BD43" s="1069"/>
      <c r="BE43" s="998"/>
      <c r="BF43" s="998"/>
      <c r="BG43" s="998"/>
      <c r="BH43" s="998"/>
      <c r="BI43" s="999"/>
      <c r="BJ43" s="222"/>
      <c r="BK43" s="222"/>
      <c r="BL43" s="222"/>
      <c r="BM43" s="222"/>
      <c r="BN43" s="222"/>
      <c r="BO43" s="231"/>
      <c r="BP43" s="231"/>
      <c r="BQ43" s="228">
        <v>37</v>
      </c>
      <c r="BR43" s="229"/>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0"/>
    </row>
    <row r="44" spans="1:131" ht="26.25" customHeight="1" x14ac:dyDescent="0.15">
      <c r="A44" s="228">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6"/>
      <c r="AL44" s="997"/>
      <c r="AM44" s="997"/>
      <c r="AN44" s="997"/>
      <c r="AO44" s="997"/>
      <c r="AP44" s="997"/>
      <c r="AQ44" s="997"/>
      <c r="AR44" s="997"/>
      <c r="AS44" s="997"/>
      <c r="AT44" s="997"/>
      <c r="AU44" s="997"/>
      <c r="AV44" s="997"/>
      <c r="AW44" s="997"/>
      <c r="AX44" s="997"/>
      <c r="AY44" s="997"/>
      <c r="AZ44" s="1069"/>
      <c r="BA44" s="1069"/>
      <c r="BB44" s="1069"/>
      <c r="BC44" s="1069"/>
      <c r="BD44" s="1069"/>
      <c r="BE44" s="998"/>
      <c r="BF44" s="998"/>
      <c r="BG44" s="998"/>
      <c r="BH44" s="998"/>
      <c r="BI44" s="999"/>
      <c r="BJ44" s="222"/>
      <c r="BK44" s="222"/>
      <c r="BL44" s="222"/>
      <c r="BM44" s="222"/>
      <c r="BN44" s="222"/>
      <c r="BO44" s="231"/>
      <c r="BP44" s="231"/>
      <c r="BQ44" s="228">
        <v>38</v>
      </c>
      <c r="BR44" s="229"/>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0"/>
    </row>
    <row r="45" spans="1:131" ht="26.25" customHeight="1" x14ac:dyDescent="0.15">
      <c r="A45" s="228">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6"/>
      <c r="AL45" s="997"/>
      <c r="AM45" s="997"/>
      <c r="AN45" s="997"/>
      <c r="AO45" s="997"/>
      <c r="AP45" s="997"/>
      <c r="AQ45" s="997"/>
      <c r="AR45" s="997"/>
      <c r="AS45" s="997"/>
      <c r="AT45" s="997"/>
      <c r="AU45" s="997"/>
      <c r="AV45" s="997"/>
      <c r="AW45" s="997"/>
      <c r="AX45" s="997"/>
      <c r="AY45" s="997"/>
      <c r="AZ45" s="1069"/>
      <c r="BA45" s="1069"/>
      <c r="BB45" s="1069"/>
      <c r="BC45" s="1069"/>
      <c r="BD45" s="1069"/>
      <c r="BE45" s="998"/>
      <c r="BF45" s="998"/>
      <c r="BG45" s="998"/>
      <c r="BH45" s="998"/>
      <c r="BI45" s="999"/>
      <c r="BJ45" s="222"/>
      <c r="BK45" s="222"/>
      <c r="BL45" s="222"/>
      <c r="BM45" s="222"/>
      <c r="BN45" s="222"/>
      <c r="BO45" s="231"/>
      <c r="BP45" s="231"/>
      <c r="BQ45" s="228">
        <v>39</v>
      </c>
      <c r="BR45" s="229"/>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0"/>
    </row>
    <row r="46" spans="1:131" ht="26.25" customHeight="1" x14ac:dyDescent="0.15">
      <c r="A46" s="228">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6"/>
      <c r="AL46" s="997"/>
      <c r="AM46" s="997"/>
      <c r="AN46" s="997"/>
      <c r="AO46" s="997"/>
      <c r="AP46" s="997"/>
      <c r="AQ46" s="997"/>
      <c r="AR46" s="997"/>
      <c r="AS46" s="997"/>
      <c r="AT46" s="997"/>
      <c r="AU46" s="997"/>
      <c r="AV46" s="997"/>
      <c r="AW46" s="997"/>
      <c r="AX46" s="997"/>
      <c r="AY46" s="997"/>
      <c r="AZ46" s="1069"/>
      <c r="BA46" s="1069"/>
      <c r="BB46" s="1069"/>
      <c r="BC46" s="1069"/>
      <c r="BD46" s="1069"/>
      <c r="BE46" s="998"/>
      <c r="BF46" s="998"/>
      <c r="BG46" s="998"/>
      <c r="BH46" s="998"/>
      <c r="BI46" s="999"/>
      <c r="BJ46" s="222"/>
      <c r="BK46" s="222"/>
      <c r="BL46" s="222"/>
      <c r="BM46" s="222"/>
      <c r="BN46" s="222"/>
      <c r="BO46" s="231"/>
      <c r="BP46" s="231"/>
      <c r="BQ46" s="228">
        <v>40</v>
      </c>
      <c r="BR46" s="229"/>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0"/>
    </row>
    <row r="47" spans="1:131" ht="26.25" customHeight="1" x14ac:dyDescent="0.15">
      <c r="A47" s="228">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6"/>
      <c r="AL47" s="997"/>
      <c r="AM47" s="997"/>
      <c r="AN47" s="997"/>
      <c r="AO47" s="997"/>
      <c r="AP47" s="997"/>
      <c r="AQ47" s="997"/>
      <c r="AR47" s="997"/>
      <c r="AS47" s="997"/>
      <c r="AT47" s="997"/>
      <c r="AU47" s="997"/>
      <c r="AV47" s="997"/>
      <c r="AW47" s="997"/>
      <c r="AX47" s="997"/>
      <c r="AY47" s="997"/>
      <c r="AZ47" s="1069"/>
      <c r="BA47" s="1069"/>
      <c r="BB47" s="1069"/>
      <c r="BC47" s="1069"/>
      <c r="BD47" s="1069"/>
      <c r="BE47" s="998"/>
      <c r="BF47" s="998"/>
      <c r="BG47" s="998"/>
      <c r="BH47" s="998"/>
      <c r="BI47" s="999"/>
      <c r="BJ47" s="222"/>
      <c r="BK47" s="222"/>
      <c r="BL47" s="222"/>
      <c r="BM47" s="222"/>
      <c r="BN47" s="222"/>
      <c r="BO47" s="231"/>
      <c r="BP47" s="231"/>
      <c r="BQ47" s="228">
        <v>41</v>
      </c>
      <c r="BR47" s="229"/>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0"/>
    </row>
    <row r="48" spans="1:131" ht="26.25" customHeight="1" x14ac:dyDescent="0.15">
      <c r="A48" s="228">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6"/>
      <c r="AL48" s="997"/>
      <c r="AM48" s="997"/>
      <c r="AN48" s="997"/>
      <c r="AO48" s="997"/>
      <c r="AP48" s="997"/>
      <c r="AQ48" s="997"/>
      <c r="AR48" s="997"/>
      <c r="AS48" s="997"/>
      <c r="AT48" s="997"/>
      <c r="AU48" s="997"/>
      <c r="AV48" s="997"/>
      <c r="AW48" s="997"/>
      <c r="AX48" s="997"/>
      <c r="AY48" s="997"/>
      <c r="AZ48" s="1069"/>
      <c r="BA48" s="1069"/>
      <c r="BB48" s="1069"/>
      <c r="BC48" s="1069"/>
      <c r="BD48" s="1069"/>
      <c r="BE48" s="998"/>
      <c r="BF48" s="998"/>
      <c r="BG48" s="998"/>
      <c r="BH48" s="998"/>
      <c r="BI48" s="999"/>
      <c r="BJ48" s="222"/>
      <c r="BK48" s="222"/>
      <c r="BL48" s="222"/>
      <c r="BM48" s="222"/>
      <c r="BN48" s="222"/>
      <c r="BO48" s="231"/>
      <c r="BP48" s="231"/>
      <c r="BQ48" s="228">
        <v>42</v>
      </c>
      <c r="BR48" s="229"/>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0"/>
    </row>
    <row r="49" spans="1:131" ht="26.25" customHeight="1" x14ac:dyDescent="0.15">
      <c r="A49" s="228">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6"/>
      <c r="AL49" s="997"/>
      <c r="AM49" s="997"/>
      <c r="AN49" s="997"/>
      <c r="AO49" s="997"/>
      <c r="AP49" s="997"/>
      <c r="AQ49" s="997"/>
      <c r="AR49" s="997"/>
      <c r="AS49" s="997"/>
      <c r="AT49" s="997"/>
      <c r="AU49" s="997"/>
      <c r="AV49" s="997"/>
      <c r="AW49" s="997"/>
      <c r="AX49" s="997"/>
      <c r="AY49" s="997"/>
      <c r="AZ49" s="1069"/>
      <c r="BA49" s="1069"/>
      <c r="BB49" s="1069"/>
      <c r="BC49" s="1069"/>
      <c r="BD49" s="1069"/>
      <c r="BE49" s="998"/>
      <c r="BF49" s="998"/>
      <c r="BG49" s="998"/>
      <c r="BH49" s="998"/>
      <c r="BI49" s="999"/>
      <c r="BJ49" s="222"/>
      <c r="BK49" s="222"/>
      <c r="BL49" s="222"/>
      <c r="BM49" s="222"/>
      <c r="BN49" s="222"/>
      <c r="BO49" s="231"/>
      <c r="BP49" s="231"/>
      <c r="BQ49" s="228">
        <v>43</v>
      </c>
      <c r="BR49" s="229"/>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0"/>
    </row>
    <row r="50" spans="1:131" ht="26.25" customHeight="1" x14ac:dyDescent="0.15">
      <c r="A50" s="228">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998"/>
      <c r="BF50" s="998"/>
      <c r="BG50" s="998"/>
      <c r="BH50" s="998"/>
      <c r="BI50" s="999"/>
      <c r="BJ50" s="222"/>
      <c r="BK50" s="222"/>
      <c r="BL50" s="222"/>
      <c r="BM50" s="222"/>
      <c r="BN50" s="222"/>
      <c r="BO50" s="231"/>
      <c r="BP50" s="231"/>
      <c r="BQ50" s="228">
        <v>44</v>
      </c>
      <c r="BR50" s="229"/>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0"/>
    </row>
    <row r="51" spans="1:131" ht="26.25" customHeight="1" x14ac:dyDescent="0.15">
      <c r="A51" s="228">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998"/>
      <c r="BF51" s="998"/>
      <c r="BG51" s="998"/>
      <c r="BH51" s="998"/>
      <c r="BI51" s="999"/>
      <c r="BJ51" s="222"/>
      <c r="BK51" s="222"/>
      <c r="BL51" s="222"/>
      <c r="BM51" s="222"/>
      <c r="BN51" s="222"/>
      <c r="BO51" s="231"/>
      <c r="BP51" s="231"/>
      <c r="BQ51" s="228">
        <v>45</v>
      </c>
      <c r="BR51" s="229"/>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0"/>
    </row>
    <row r="52" spans="1:131" ht="26.25" customHeight="1" x14ac:dyDescent="0.15">
      <c r="A52" s="228">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998"/>
      <c r="BF52" s="998"/>
      <c r="BG52" s="998"/>
      <c r="BH52" s="998"/>
      <c r="BI52" s="999"/>
      <c r="BJ52" s="222"/>
      <c r="BK52" s="222"/>
      <c r="BL52" s="222"/>
      <c r="BM52" s="222"/>
      <c r="BN52" s="222"/>
      <c r="BO52" s="231"/>
      <c r="BP52" s="231"/>
      <c r="BQ52" s="228">
        <v>46</v>
      </c>
      <c r="BR52" s="229"/>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0"/>
    </row>
    <row r="53" spans="1:131" ht="26.25" customHeight="1" x14ac:dyDescent="0.15">
      <c r="A53" s="228">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998"/>
      <c r="BF53" s="998"/>
      <c r="BG53" s="998"/>
      <c r="BH53" s="998"/>
      <c r="BI53" s="999"/>
      <c r="BJ53" s="222"/>
      <c r="BK53" s="222"/>
      <c r="BL53" s="222"/>
      <c r="BM53" s="222"/>
      <c r="BN53" s="222"/>
      <c r="BO53" s="231"/>
      <c r="BP53" s="231"/>
      <c r="BQ53" s="228">
        <v>47</v>
      </c>
      <c r="BR53" s="229"/>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0"/>
    </row>
    <row r="54" spans="1:131" ht="26.25" customHeight="1" x14ac:dyDescent="0.15">
      <c r="A54" s="228">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998"/>
      <c r="BF54" s="998"/>
      <c r="BG54" s="998"/>
      <c r="BH54" s="998"/>
      <c r="BI54" s="999"/>
      <c r="BJ54" s="222"/>
      <c r="BK54" s="222"/>
      <c r="BL54" s="222"/>
      <c r="BM54" s="222"/>
      <c r="BN54" s="222"/>
      <c r="BO54" s="231"/>
      <c r="BP54" s="231"/>
      <c r="BQ54" s="228">
        <v>48</v>
      </c>
      <c r="BR54" s="229"/>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0"/>
    </row>
    <row r="55" spans="1:131" ht="26.25" customHeight="1" x14ac:dyDescent="0.15">
      <c r="A55" s="228">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998"/>
      <c r="BF55" s="998"/>
      <c r="BG55" s="998"/>
      <c r="BH55" s="998"/>
      <c r="BI55" s="999"/>
      <c r="BJ55" s="222"/>
      <c r="BK55" s="222"/>
      <c r="BL55" s="222"/>
      <c r="BM55" s="222"/>
      <c r="BN55" s="222"/>
      <c r="BO55" s="231"/>
      <c r="BP55" s="231"/>
      <c r="BQ55" s="228">
        <v>49</v>
      </c>
      <c r="BR55" s="229"/>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0"/>
    </row>
    <row r="56" spans="1:131" ht="26.25" customHeight="1" x14ac:dyDescent="0.15">
      <c r="A56" s="228">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998"/>
      <c r="BF56" s="998"/>
      <c r="BG56" s="998"/>
      <c r="BH56" s="998"/>
      <c r="BI56" s="999"/>
      <c r="BJ56" s="222"/>
      <c r="BK56" s="222"/>
      <c r="BL56" s="222"/>
      <c r="BM56" s="222"/>
      <c r="BN56" s="222"/>
      <c r="BO56" s="231"/>
      <c r="BP56" s="231"/>
      <c r="BQ56" s="228">
        <v>50</v>
      </c>
      <c r="BR56" s="229"/>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0"/>
    </row>
    <row r="57" spans="1:131" ht="26.25" customHeight="1" x14ac:dyDescent="0.15">
      <c r="A57" s="228">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998"/>
      <c r="BF57" s="998"/>
      <c r="BG57" s="998"/>
      <c r="BH57" s="998"/>
      <c r="BI57" s="999"/>
      <c r="BJ57" s="222"/>
      <c r="BK57" s="222"/>
      <c r="BL57" s="222"/>
      <c r="BM57" s="222"/>
      <c r="BN57" s="222"/>
      <c r="BO57" s="231"/>
      <c r="BP57" s="231"/>
      <c r="BQ57" s="228">
        <v>51</v>
      </c>
      <c r="BR57" s="229"/>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0"/>
    </row>
    <row r="58" spans="1:131" ht="26.25" customHeight="1" x14ac:dyDescent="0.15">
      <c r="A58" s="228">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998"/>
      <c r="BF58" s="998"/>
      <c r="BG58" s="998"/>
      <c r="BH58" s="998"/>
      <c r="BI58" s="999"/>
      <c r="BJ58" s="222"/>
      <c r="BK58" s="222"/>
      <c r="BL58" s="222"/>
      <c r="BM58" s="222"/>
      <c r="BN58" s="222"/>
      <c r="BO58" s="231"/>
      <c r="BP58" s="231"/>
      <c r="BQ58" s="228">
        <v>52</v>
      </c>
      <c r="BR58" s="229"/>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0"/>
    </row>
    <row r="59" spans="1:131" ht="26.25" customHeight="1" x14ac:dyDescent="0.15">
      <c r="A59" s="228">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998"/>
      <c r="BF59" s="998"/>
      <c r="BG59" s="998"/>
      <c r="BH59" s="998"/>
      <c r="BI59" s="999"/>
      <c r="BJ59" s="222"/>
      <c r="BK59" s="222"/>
      <c r="BL59" s="222"/>
      <c r="BM59" s="222"/>
      <c r="BN59" s="222"/>
      <c r="BO59" s="231"/>
      <c r="BP59" s="231"/>
      <c r="BQ59" s="228">
        <v>53</v>
      </c>
      <c r="BR59" s="229"/>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0"/>
    </row>
    <row r="60" spans="1:131" ht="26.25" customHeight="1" x14ac:dyDescent="0.15">
      <c r="A60" s="228">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998"/>
      <c r="BF60" s="998"/>
      <c r="BG60" s="998"/>
      <c r="BH60" s="998"/>
      <c r="BI60" s="999"/>
      <c r="BJ60" s="222"/>
      <c r="BK60" s="222"/>
      <c r="BL60" s="222"/>
      <c r="BM60" s="222"/>
      <c r="BN60" s="222"/>
      <c r="BO60" s="231"/>
      <c r="BP60" s="231"/>
      <c r="BQ60" s="228">
        <v>54</v>
      </c>
      <c r="BR60" s="229"/>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0"/>
    </row>
    <row r="61" spans="1:131" ht="26.25" customHeight="1" thickBot="1" x14ac:dyDescent="0.2">
      <c r="A61" s="228">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998"/>
      <c r="BF61" s="998"/>
      <c r="BG61" s="998"/>
      <c r="BH61" s="998"/>
      <c r="BI61" s="999"/>
      <c r="BJ61" s="222"/>
      <c r="BK61" s="222"/>
      <c r="BL61" s="222"/>
      <c r="BM61" s="222"/>
      <c r="BN61" s="222"/>
      <c r="BO61" s="231"/>
      <c r="BP61" s="231"/>
      <c r="BQ61" s="228">
        <v>55</v>
      </c>
      <c r="BR61" s="229"/>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0"/>
    </row>
    <row r="62" spans="1:131" ht="26.25" customHeight="1" x14ac:dyDescent="0.15">
      <c r="A62" s="228">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998"/>
      <c r="BF62" s="998"/>
      <c r="BG62" s="998"/>
      <c r="BH62" s="998"/>
      <c r="BI62" s="999"/>
      <c r="BJ62" s="1055" t="s">
        <v>311</v>
      </c>
      <c r="BK62" s="1056"/>
      <c r="BL62" s="1056"/>
      <c r="BM62" s="1056"/>
      <c r="BN62" s="1057"/>
      <c r="BO62" s="231"/>
      <c r="BP62" s="231"/>
      <c r="BQ62" s="228">
        <v>56</v>
      </c>
      <c r="BR62" s="229"/>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0"/>
    </row>
    <row r="63" spans="1:131" ht="26.25" customHeight="1" thickBot="1" x14ac:dyDescent="0.2">
      <c r="A63" s="230" t="s">
        <v>289</v>
      </c>
      <c r="B63" s="963" t="s">
        <v>312</v>
      </c>
      <c r="C63" s="964"/>
      <c r="D63" s="964"/>
      <c r="E63" s="964"/>
      <c r="F63" s="964"/>
      <c r="G63" s="964"/>
      <c r="H63" s="964"/>
      <c r="I63" s="964"/>
      <c r="J63" s="964"/>
      <c r="K63" s="964"/>
      <c r="L63" s="964"/>
      <c r="M63" s="964"/>
      <c r="N63" s="964"/>
      <c r="O63" s="964"/>
      <c r="P63" s="974"/>
      <c r="Q63" s="988"/>
      <c r="R63" s="989"/>
      <c r="S63" s="989"/>
      <c r="T63" s="989"/>
      <c r="U63" s="989"/>
      <c r="V63" s="989"/>
      <c r="W63" s="989"/>
      <c r="X63" s="989"/>
      <c r="Y63" s="989"/>
      <c r="Z63" s="989"/>
      <c r="AA63" s="989"/>
      <c r="AB63" s="989"/>
      <c r="AC63" s="989"/>
      <c r="AD63" s="989"/>
      <c r="AE63" s="1048"/>
      <c r="AF63" s="1049">
        <v>13221</v>
      </c>
      <c r="AG63" s="985"/>
      <c r="AH63" s="985"/>
      <c r="AI63" s="985"/>
      <c r="AJ63" s="1050"/>
      <c r="AK63" s="1051"/>
      <c r="AL63" s="989"/>
      <c r="AM63" s="989"/>
      <c r="AN63" s="989"/>
      <c r="AO63" s="989"/>
      <c r="AP63" s="985">
        <v>22700</v>
      </c>
      <c r="AQ63" s="985"/>
      <c r="AR63" s="985"/>
      <c r="AS63" s="985"/>
      <c r="AT63" s="985"/>
      <c r="AU63" s="985">
        <v>11193</v>
      </c>
      <c r="AV63" s="985"/>
      <c r="AW63" s="985"/>
      <c r="AX63" s="985"/>
      <c r="AY63" s="985"/>
      <c r="AZ63" s="1045"/>
      <c r="BA63" s="1045"/>
      <c r="BB63" s="1045"/>
      <c r="BC63" s="1045"/>
      <c r="BD63" s="1045"/>
      <c r="BE63" s="986" t="s">
        <v>493</v>
      </c>
      <c r="BF63" s="986"/>
      <c r="BG63" s="986"/>
      <c r="BH63" s="986"/>
      <c r="BI63" s="987"/>
      <c r="BJ63" s="1046" t="s">
        <v>313</v>
      </c>
      <c r="BK63" s="979"/>
      <c r="BL63" s="979"/>
      <c r="BM63" s="979"/>
      <c r="BN63" s="1047"/>
      <c r="BO63" s="231"/>
      <c r="BP63" s="231"/>
      <c r="BQ63" s="228">
        <v>57</v>
      </c>
      <c r="BR63" s="229"/>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0"/>
    </row>
    <row r="64" spans="1:131" ht="26.25" customHeight="1" x14ac:dyDescent="0.1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0"/>
    </row>
    <row r="65" spans="1:131" ht="26.25" customHeight="1" thickBot="1" x14ac:dyDescent="0.2">
      <c r="A65" s="222" t="s">
        <v>314</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31"/>
      <c r="BF65" s="231"/>
      <c r="BG65" s="231"/>
      <c r="BH65" s="231"/>
      <c r="BI65" s="231"/>
      <c r="BJ65" s="231"/>
      <c r="BK65" s="231"/>
      <c r="BL65" s="231"/>
      <c r="BM65" s="231"/>
      <c r="BN65" s="231"/>
      <c r="BO65" s="231"/>
      <c r="BP65" s="231"/>
      <c r="BQ65" s="228">
        <v>59</v>
      </c>
      <c r="BR65" s="229"/>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0"/>
    </row>
    <row r="66" spans="1:131" ht="26.25" customHeight="1" x14ac:dyDescent="0.15">
      <c r="A66" s="1023" t="s">
        <v>315</v>
      </c>
      <c r="B66" s="1024"/>
      <c r="C66" s="1024"/>
      <c r="D66" s="1024"/>
      <c r="E66" s="1024"/>
      <c r="F66" s="1024"/>
      <c r="G66" s="1024"/>
      <c r="H66" s="1024"/>
      <c r="I66" s="1024"/>
      <c r="J66" s="1024"/>
      <c r="K66" s="1024"/>
      <c r="L66" s="1024"/>
      <c r="M66" s="1024"/>
      <c r="N66" s="1024"/>
      <c r="O66" s="1024"/>
      <c r="P66" s="1025"/>
      <c r="Q66" s="1029" t="s">
        <v>316</v>
      </c>
      <c r="R66" s="1030"/>
      <c r="S66" s="1030"/>
      <c r="T66" s="1030"/>
      <c r="U66" s="1031"/>
      <c r="V66" s="1029" t="s">
        <v>317</v>
      </c>
      <c r="W66" s="1030"/>
      <c r="X66" s="1030"/>
      <c r="Y66" s="1030"/>
      <c r="Z66" s="1031"/>
      <c r="AA66" s="1029" t="s">
        <v>296</v>
      </c>
      <c r="AB66" s="1030"/>
      <c r="AC66" s="1030"/>
      <c r="AD66" s="1030"/>
      <c r="AE66" s="1031"/>
      <c r="AF66" s="1035" t="s">
        <v>318</v>
      </c>
      <c r="AG66" s="1036"/>
      <c r="AH66" s="1036"/>
      <c r="AI66" s="1036"/>
      <c r="AJ66" s="1037"/>
      <c r="AK66" s="1029" t="s">
        <v>319</v>
      </c>
      <c r="AL66" s="1024"/>
      <c r="AM66" s="1024"/>
      <c r="AN66" s="1024"/>
      <c r="AO66" s="1025"/>
      <c r="AP66" s="1029" t="s">
        <v>299</v>
      </c>
      <c r="AQ66" s="1030"/>
      <c r="AR66" s="1030"/>
      <c r="AS66" s="1030"/>
      <c r="AT66" s="1031"/>
      <c r="AU66" s="1029" t="s">
        <v>320</v>
      </c>
      <c r="AV66" s="1030"/>
      <c r="AW66" s="1030"/>
      <c r="AX66" s="1030"/>
      <c r="AY66" s="1031"/>
      <c r="AZ66" s="1029" t="s">
        <v>275</v>
      </c>
      <c r="BA66" s="1030"/>
      <c r="BB66" s="1030"/>
      <c r="BC66" s="1030"/>
      <c r="BD66" s="1043"/>
      <c r="BE66" s="231"/>
      <c r="BF66" s="231"/>
      <c r="BG66" s="231"/>
      <c r="BH66" s="231"/>
      <c r="BI66" s="231"/>
      <c r="BJ66" s="231"/>
      <c r="BK66" s="231"/>
      <c r="BL66" s="231"/>
      <c r="BM66" s="231"/>
      <c r="BN66" s="231"/>
      <c r="BO66" s="231"/>
      <c r="BP66" s="231"/>
      <c r="BQ66" s="228">
        <v>60</v>
      </c>
      <c r="BR66" s="233"/>
      <c r="BS66" s="971"/>
      <c r="BT66" s="972"/>
      <c r="BU66" s="972"/>
      <c r="BV66" s="972"/>
      <c r="BW66" s="972"/>
      <c r="BX66" s="972"/>
      <c r="BY66" s="972"/>
      <c r="BZ66" s="972"/>
      <c r="CA66" s="972"/>
      <c r="CB66" s="972"/>
      <c r="CC66" s="972"/>
      <c r="CD66" s="972"/>
      <c r="CE66" s="972"/>
      <c r="CF66" s="972"/>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71"/>
      <c r="DW66" s="972"/>
      <c r="DX66" s="972"/>
      <c r="DY66" s="972"/>
      <c r="DZ66" s="973"/>
      <c r="EA66" s="220"/>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1"/>
      <c r="BF67" s="231"/>
      <c r="BG67" s="231"/>
      <c r="BH67" s="231"/>
      <c r="BI67" s="231"/>
      <c r="BJ67" s="231"/>
      <c r="BK67" s="231"/>
      <c r="BL67" s="231"/>
      <c r="BM67" s="231"/>
      <c r="BN67" s="231"/>
      <c r="BO67" s="231"/>
      <c r="BP67" s="231"/>
      <c r="BQ67" s="228">
        <v>61</v>
      </c>
      <c r="BR67" s="233"/>
      <c r="BS67" s="971"/>
      <c r="BT67" s="972"/>
      <c r="BU67" s="972"/>
      <c r="BV67" s="972"/>
      <c r="BW67" s="972"/>
      <c r="BX67" s="972"/>
      <c r="BY67" s="972"/>
      <c r="BZ67" s="972"/>
      <c r="CA67" s="972"/>
      <c r="CB67" s="972"/>
      <c r="CC67" s="972"/>
      <c r="CD67" s="972"/>
      <c r="CE67" s="972"/>
      <c r="CF67" s="972"/>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71"/>
      <c r="DW67" s="972"/>
      <c r="DX67" s="972"/>
      <c r="DY67" s="972"/>
      <c r="DZ67" s="973"/>
      <c r="EA67" s="220"/>
    </row>
    <row r="68" spans="1:131" ht="26.25" customHeight="1" thickTop="1" x14ac:dyDescent="0.15">
      <c r="A68" s="226">
        <v>1</v>
      </c>
      <c r="B68" s="1013" t="s">
        <v>480</v>
      </c>
      <c r="C68" s="1014"/>
      <c r="D68" s="1014"/>
      <c r="E68" s="1014"/>
      <c r="F68" s="1014"/>
      <c r="G68" s="1014"/>
      <c r="H68" s="1014"/>
      <c r="I68" s="1014"/>
      <c r="J68" s="1014"/>
      <c r="K68" s="1014"/>
      <c r="L68" s="1014"/>
      <c r="M68" s="1014"/>
      <c r="N68" s="1014"/>
      <c r="O68" s="1014"/>
      <c r="P68" s="1015"/>
      <c r="Q68" s="1016">
        <v>5356</v>
      </c>
      <c r="R68" s="1010"/>
      <c r="S68" s="1010"/>
      <c r="T68" s="1010"/>
      <c r="U68" s="1010"/>
      <c r="V68" s="1010">
        <v>5127</v>
      </c>
      <c r="W68" s="1010"/>
      <c r="X68" s="1010"/>
      <c r="Y68" s="1010"/>
      <c r="Z68" s="1010"/>
      <c r="AA68" s="1010">
        <v>229</v>
      </c>
      <c r="AB68" s="1010"/>
      <c r="AC68" s="1010"/>
      <c r="AD68" s="1010"/>
      <c r="AE68" s="1010"/>
      <c r="AF68" s="1010">
        <v>228</v>
      </c>
      <c r="AG68" s="1010"/>
      <c r="AH68" s="1010"/>
      <c r="AI68" s="1010"/>
      <c r="AJ68" s="1010"/>
      <c r="AK68" s="1010">
        <v>0</v>
      </c>
      <c r="AL68" s="1010"/>
      <c r="AM68" s="1010"/>
      <c r="AN68" s="1010"/>
      <c r="AO68" s="1010"/>
      <c r="AP68" s="1010">
        <v>1325</v>
      </c>
      <c r="AQ68" s="1010"/>
      <c r="AR68" s="1010"/>
      <c r="AS68" s="1010"/>
      <c r="AT68" s="1010"/>
      <c r="AU68" s="1010">
        <v>1190</v>
      </c>
      <c r="AV68" s="1010"/>
      <c r="AW68" s="1010"/>
      <c r="AX68" s="1010"/>
      <c r="AY68" s="1010"/>
      <c r="AZ68" s="1011"/>
      <c r="BA68" s="1011"/>
      <c r="BB68" s="1011"/>
      <c r="BC68" s="1011"/>
      <c r="BD68" s="1012"/>
      <c r="BE68" s="231"/>
      <c r="BF68" s="231"/>
      <c r="BG68" s="231"/>
      <c r="BH68" s="231"/>
      <c r="BI68" s="231"/>
      <c r="BJ68" s="231"/>
      <c r="BK68" s="231"/>
      <c r="BL68" s="231"/>
      <c r="BM68" s="231"/>
      <c r="BN68" s="231"/>
      <c r="BO68" s="231"/>
      <c r="BP68" s="231"/>
      <c r="BQ68" s="228">
        <v>62</v>
      </c>
      <c r="BR68" s="233"/>
      <c r="BS68" s="971"/>
      <c r="BT68" s="972"/>
      <c r="BU68" s="972"/>
      <c r="BV68" s="972"/>
      <c r="BW68" s="972"/>
      <c r="BX68" s="972"/>
      <c r="BY68" s="972"/>
      <c r="BZ68" s="972"/>
      <c r="CA68" s="972"/>
      <c r="CB68" s="972"/>
      <c r="CC68" s="972"/>
      <c r="CD68" s="972"/>
      <c r="CE68" s="972"/>
      <c r="CF68" s="972"/>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71"/>
      <c r="DW68" s="972"/>
      <c r="DX68" s="972"/>
      <c r="DY68" s="972"/>
      <c r="DZ68" s="973"/>
      <c r="EA68" s="220"/>
    </row>
    <row r="69" spans="1:131" ht="26.25" customHeight="1" x14ac:dyDescent="0.15">
      <c r="A69" s="228">
        <v>2</v>
      </c>
      <c r="B69" s="1000" t="s">
        <v>481</v>
      </c>
      <c r="C69" s="1001"/>
      <c r="D69" s="1001"/>
      <c r="E69" s="1001"/>
      <c r="F69" s="1001"/>
      <c r="G69" s="1001"/>
      <c r="H69" s="1001"/>
      <c r="I69" s="1001"/>
      <c r="J69" s="1001"/>
      <c r="K69" s="1001"/>
      <c r="L69" s="1001"/>
      <c r="M69" s="1001"/>
      <c r="N69" s="1001"/>
      <c r="O69" s="1001"/>
      <c r="P69" s="1002"/>
      <c r="Q69" s="1004">
        <v>1730.499</v>
      </c>
      <c r="R69" s="1005"/>
      <c r="S69" s="1005"/>
      <c r="T69" s="1005"/>
      <c r="U69" s="1006"/>
      <c r="V69" s="1007">
        <v>1694</v>
      </c>
      <c r="W69" s="1005"/>
      <c r="X69" s="1005"/>
      <c r="Y69" s="1005"/>
      <c r="Z69" s="1006"/>
      <c r="AA69" s="1007">
        <v>36.499000000000002</v>
      </c>
      <c r="AB69" s="1005"/>
      <c r="AC69" s="1005"/>
      <c r="AD69" s="1005"/>
      <c r="AE69" s="1006"/>
      <c r="AF69" s="1007">
        <v>36.499000000000002</v>
      </c>
      <c r="AG69" s="1005"/>
      <c r="AH69" s="1005"/>
      <c r="AI69" s="1005"/>
      <c r="AJ69" s="1006"/>
      <c r="AK69" s="1007" t="s">
        <v>411</v>
      </c>
      <c r="AL69" s="1005"/>
      <c r="AM69" s="1005"/>
      <c r="AN69" s="1005"/>
      <c r="AO69" s="1006"/>
      <c r="AP69" s="1007" t="s">
        <v>411</v>
      </c>
      <c r="AQ69" s="1005"/>
      <c r="AR69" s="1005"/>
      <c r="AS69" s="1005"/>
      <c r="AT69" s="1006"/>
      <c r="AU69" s="1007" t="s">
        <v>411</v>
      </c>
      <c r="AV69" s="1005"/>
      <c r="AW69" s="1005"/>
      <c r="AX69" s="1005"/>
      <c r="AY69" s="1006"/>
      <c r="AZ69" s="1008" t="s">
        <v>484</v>
      </c>
      <c r="BA69" s="1001"/>
      <c r="BB69" s="1001"/>
      <c r="BC69" s="1001"/>
      <c r="BD69" s="1009"/>
      <c r="BE69" s="231"/>
      <c r="BF69" s="231"/>
      <c r="BG69" s="231"/>
      <c r="BH69" s="231"/>
      <c r="BI69" s="231"/>
      <c r="BJ69" s="231"/>
      <c r="BK69" s="231"/>
      <c r="BL69" s="231"/>
      <c r="BM69" s="231"/>
      <c r="BN69" s="231"/>
      <c r="BO69" s="231"/>
      <c r="BP69" s="231"/>
      <c r="BQ69" s="228">
        <v>63</v>
      </c>
      <c r="BR69" s="233"/>
      <c r="BS69" s="971"/>
      <c r="BT69" s="972"/>
      <c r="BU69" s="972"/>
      <c r="BV69" s="972"/>
      <c r="BW69" s="972"/>
      <c r="BX69" s="972"/>
      <c r="BY69" s="972"/>
      <c r="BZ69" s="972"/>
      <c r="CA69" s="972"/>
      <c r="CB69" s="972"/>
      <c r="CC69" s="972"/>
      <c r="CD69" s="972"/>
      <c r="CE69" s="972"/>
      <c r="CF69" s="972"/>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71"/>
      <c r="DW69" s="972"/>
      <c r="DX69" s="972"/>
      <c r="DY69" s="972"/>
      <c r="DZ69" s="973"/>
      <c r="EA69" s="220"/>
    </row>
    <row r="70" spans="1:131" ht="26.25" customHeight="1" x14ac:dyDescent="0.15">
      <c r="A70" s="228">
        <v>3</v>
      </c>
      <c r="B70" s="1000" t="s">
        <v>482</v>
      </c>
      <c r="C70" s="1001"/>
      <c r="D70" s="1001"/>
      <c r="E70" s="1001"/>
      <c r="F70" s="1001"/>
      <c r="G70" s="1001"/>
      <c r="H70" s="1001"/>
      <c r="I70" s="1001"/>
      <c r="J70" s="1001"/>
      <c r="K70" s="1001"/>
      <c r="L70" s="1001"/>
      <c r="M70" s="1001"/>
      <c r="N70" s="1001"/>
      <c r="O70" s="1001"/>
      <c r="P70" s="1002"/>
      <c r="Q70" s="1004">
        <v>824275.2</v>
      </c>
      <c r="R70" s="1005"/>
      <c r="S70" s="1005"/>
      <c r="T70" s="1005"/>
      <c r="U70" s="1006"/>
      <c r="V70" s="1007">
        <v>793575.92700000003</v>
      </c>
      <c r="W70" s="1005"/>
      <c r="X70" s="1005"/>
      <c r="Y70" s="1005"/>
      <c r="Z70" s="1006"/>
      <c r="AA70" s="1007">
        <v>30699.273000000001</v>
      </c>
      <c r="AB70" s="1005"/>
      <c r="AC70" s="1005"/>
      <c r="AD70" s="1005"/>
      <c r="AE70" s="1006"/>
      <c r="AF70" s="1007">
        <v>30699.273000000001</v>
      </c>
      <c r="AG70" s="1005"/>
      <c r="AH70" s="1005"/>
      <c r="AI70" s="1005"/>
      <c r="AJ70" s="1006"/>
      <c r="AK70" s="1007">
        <v>9728.4500000000007</v>
      </c>
      <c r="AL70" s="1005"/>
      <c r="AM70" s="1005"/>
      <c r="AN70" s="1005"/>
      <c r="AO70" s="1006"/>
      <c r="AP70" s="1007" t="s">
        <v>411</v>
      </c>
      <c r="AQ70" s="1005"/>
      <c r="AR70" s="1005"/>
      <c r="AS70" s="1005"/>
      <c r="AT70" s="1006"/>
      <c r="AU70" s="1007" t="s">
        <v>411</v>
      </c>
      <c r="AV70" s="1005"/>
      <c r="AW70" s="1005"/>
      <c r="AX70" s="1005"/>
      <c r="AY70" s="1006"/>
      <c r="AZ70" s="1008" t="s">
        <v>485</v>
      </c>
      <c r="BA70" s="1001"/>
      <c r="BB70" s="1001"/>
      <c r="BC70" s="1001"/>
      <c r="BD70" s="1009"/>
      <c r="BE70" s="231"/>
      <c r="BF70" s="231"/>
      <c r="BG70" s="231"/>
      <c r="BH70" s="231"/>
      <c r="BI70" s="231"/>
      <c r="BJ70" s="231"/>
      <c r="BK70" s="231"/>
      <c r="BL70" s="231"/>
      <c r="BM70" s="231"/>
      <c r="BN70" s="231"/>
      <c r="BO70" s="231"/>
      <c r="BP70" s="231"/>
      <c r="BQ70" s="228">
        <v>64</v>
      </c>
      <c r="BR70" s="233"/>
      <c r="BS70" s="971"/>
      <c r="BT70" s="972"/>
      <c r="BU70" s="972"/>
      <c r="BV70" s="972"/>
      <c r="BW70" s="972"/>
      <c r="BX70" s="972"/>
      <c r="BY70" s="972"/>
      <c r="BZ70" s="972"/>
      <c r="CA70" s="972"/>
      <c r="CB70" s="972"/>
      <c r="CC70" s="972"/>
      <c r="CD70" s="972"/>
      <c r="CE70" s="972"/>
      <c r="CF70" s="972"/>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71"/>
      <c r="DW70" s="972"/>
      <c r="DX70" s="972"/>
      <c r="DY70" s="972"/>
      <c r="DZ70" s="973"/>
      <c r="EA70" s="220"/>
    </row>
    <row r="71" spans="1:131" ht="26.25" customHeight="1" x14ac:dyDescent="0.15">
      <c r="A71" s="228">
        <v>4</v>
      </c>
      <c r="B71" s="1000" t="s">
        <v>483</v>
      </c>
      <c r="C71" s="1001"/>
      <c r="D71" s="1001"/>
      <c r="E71" s="1001"/>
      <c r="F71" s="1001"/>
      <c r="G71" s="1001"/>
      <c r="H71" s="1001"/>
      <c r="I71" s="1001"/>
      <c r="J71" s="1001"/>
      <c r="K71" s="1001"/>
      <c r="L71" s="1001"/>
      <c r="M71" s="1001"/>
      <c r="N71" s="1001"/>
      <c r="O71" s="1001"/>
      <c r="P71" s="1002"/>
      <c r="Q71" s="1003">
        <v>331.577</v>
      </c>
      <c r="R71" s="997"/>
      <c r="S71" s="997"/>
      <c r="T71" s="997"/>
      <c r="U71" s="997"/>
      <c r="V71" s="997">
        <v>323.726</v>
      </c>
      <c r="W71" s="997"/>
      <c r="X71" s="997"/>
      <c r="Y71" s="997"/>
      <c r="Z71" s="997"/>
      <c r="AA71" s="997">
        <v>7.851</v>
      </c>
      <c r="AB71" s="997"/>
      <c r="AC71" s="997"/>
      <c r="AD71" s="997"/>
      <c r="AE71" s="997"/>
      <c r="AF71" s="997">
        <v>7.851</v>
      </c>
      <c r="AG71" s="997"/>
      <c r="AH71" s="997"/>
      <c r="AI71" s="997"/>
      <c r="AJ71" s="997"/>
      <c r="AK71" s="997">
        <v>5.2060000000000004</v>
      </c>
      <c r="AL71" s="997"/>
      <c r="AM71" s="997"/>
      <c r="AN71" s="997"/>
      <c r="AO71" s="997"/>
      <c r="AP71" s="997" t="s">
        <v>411</v>
      </c>
      <c r="AQ71" s="997"/>
      <c r="AR71" s="997"/>
      <c r="AS71" s="997"/>
      <c r="AT71" s="997"/>
      <c r="AU71" s="997" t="s">
        <v>411</v>
      </c>
      <c r="AV71" s="997"/>
      <c r="AW71" s="997"/>
      <c r="AX71" s="997"/>
      <c r="AY71" s="997"/>
      <c r="AZ71" s="998"/>
      <c r="BA71" s="998"/>
      <c r="BB71" s="998"/>
      <c r="BC71" s="998"/>
      <c r="BD71" s="999"/>
      <c r="BE71" s="231"/>
      <c r="BF71" s="231"/>
      <c r="BG71" s="231"/>
      <c r="BH71" s="231"/>
      <c r="BI71" s="231"/>
      <c r="BJ71" s="231"/>
      <c r="BK71" s="231"/>
      <c r="BL71" s="231"/>
      <c r="BM71" s="231"/>
      <c r="BN71" s="231"/>
      <c r="BO71" s="231"/>
      <c r="BP71" s="231"/>
      <c r="BQ71" s="228">
        <v>65</v>
      </c>
      <c r="BR71" s="233"/>
      <c r="BS71" s="971"/>
      <c r="BT71" s="972"/>
      <c r="BU71" s="972"/>
      <c r="BV71" s="972"/>
      <c r="BW71" s="972"/>
      <c r="BX71" s="972"/>
      <c r="BY71" s="972"/>
      <c r="BZ71" s="972"/>
      <c r="CA71" s="972"/>
      <c r="CB71" s="972"/>
      <c r="CC71" s="972"/>
      <c r="CD71" s="972"/>
      <c r="CE71" s="972"/>
      <c r="CF71" s="972"/>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71"/>
      <c r="DW71" s="972"/>
      <c r="DX71" s="972"/>
      <c r="DY71" s="972"/>
      <c r="DZ71" s="973"/>
      <c r="EA71" s="220"/>
    </row>
    <row r="72" spans="1:131" ht="26.25" customHeight="1" x14ac:dyDescent="0.15">
      <c r="A72" s="228">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31"/>
      <c r="BF72" s="231"/>
      <c r="BG72" s="231"/>
      <c r="BH72" s="231"/>
      <c r="BI72" s="231"/>
      <c r="BJ72" s="231"/>
      <c r="BK72" s="231"/>
      <c r="BL72" s="231"/>
      <c r="BM72" s="231"/>
      <c r="BN72" s="231"/>
      <c r="BO72" s="231"/>
      <c r="BP72" s="231"/>
      <c r="BQ72" s="228">
        <v>66</v>
      </c>
      <c r="BR72" s="233"/>
      <c r="BS72" s="971"/>
      <c r="BT72" s="972"/>
      <c r="BU72" s="972"/>
      <c r="BV72" s="972"/>
      <c r="BW72" s="972"/>
      <c r="BX72" s="972"/>
      <c r="BY72" s="972"/>
      <c r="BZ72" s="972"/>
      <c r="CA72" s="972"/>
      <c r="CB72" s="972"/>
      <c r="CC72" s="972"/>
      <c r="CD72" s="972"/>
      <c r="CE72" s="972"/>
      <c r="CF72" s="972"/>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71"/>
      <c r="DW72" s="972"/>
      <c r="DX72" s="972"/>
      <c r="DY72" s="972"/>
      <c r="DZ72" s="973"/>
      <c r="EA72" s="220"/>
    </row>
    <row r="73" spans="1:131" ht="26.25" customHeight="1" x14ac:dyDescent="0.15">
      <c r="A73" s="228">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31"/>
      <c r="BF73" s="231"/>
      <c r="BG73" s="231"/>
      <c r="BH73" s="231"/>
      <c r="BI73" s="231"/>
      <c r="BJ73" s="231"/>
      <c r="BK73" s="231"/>
      <c r="BL73" s="231"/>
      <c r="BM73" s="231"/>
      <c r="BN73" s="231"/>
      <c r="BO73" s="231"/>
      <c r="BP73" s="231"/>
      <c r="BQ73" s="228">
        <v>67</v>
      </c>
      <c r="BR73" s="233"/>
      <c r="BS73" s="971"/>
      <c r="BT73" s="972"/>
      <c r="BU73" s="972"/>
      <c r="BV73" s="972"/>
      <c r="BW73" s="972"/>
      <c r="BX73" s="972"/>
      <c r="BY73" s="972"/>
      <c r="BZ73" s="972"/>
      <c r="CA73" s="972"/>
      <c r="CB73" s="972"/>
      <c r="CC73" s="972"/>
      <c r="CD73" s="972"/>
      <c r="CE73" s="972"/>
      <c r="CF73" s="972"/>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71"/>
      <c r="DW73" s="972"/>
      <c r="DX73" s="972"/>
      <c r="DY73" s="972"/>
      <c r="DZ73" s="973"/>
      <c r="EA73" s="220"/>
    </row>
    <row r="74" spans="1:131" ht="26.25" customHeight="1" x14ac:dyDescent="0.15">
      <c r="A74" s="228">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31"/>
      <c r="BF74" s="231"/>
      <c r="BG74" s="231"/>
      <c r="BH74" s="231"/>
      <c r="BI74" s="231"/>
      <c r="BJ74" s="231"/>
      <c r="BK74" s="231"/>
      <c r="BL74" s="231"/>
      <c r="BM74" s="231"/>
      <c r="BN74" s="231"/>
      <c r="BO74" s="231"/>
      <c r="BP74" s="231"/>
      <c r="BQ74" s="228">
        <v>68</v>
      </c>
      <c r="BR74" s="233"/>
      <c r="BS74" s="971"/>
      <c r="BT74" s="972"/>
      <c r="BU74" s="972"/>
      <c r="BV74" s="972"/>
      <c r="BW74" s="972"/>
      <c r="BX74" s="972"/>
      <c r="BY74" s="972"/>
      <c r="BZ74" s="972"/>
      <c r="CA74" s="972"/>
      <c r="CB74" s="972"/>
      <c r="CC74" s="972"/>
      <c r="CD74" s="972"/>
      <c r="CE74" s="972"/>
      <c r="CF74" s="972"/>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71"/>
      <c r="DW74" s="972"/>
      <c r="DX74" s="972"/>
      <c r="DY74" s="972"/>
      <c r="DZ74" s="973"/>
      <c r="EA74" s="220"/>
    </row>
    <row r="75" spans="1:131" ht="26.25" customHeight="1" x14ac:dyDescent="0.15">
      <c r="A75" s="228">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31"/>
      <c r="BF75" s="231"/>
      <c r="BG75" s="231"/>
      <c r="BH75" s="231"/>
      <c r="BI75" s="231"/>
      <c r="BJ75" s="231"/>
      <c r="BK75" s="231"/>
      <c r="BL75" s="231"/>
      <c r="BM75" s="231"/>
      <c r="BN75" s="231"/>
      <c r="BO75" s="231"/>
      <c r="BP75" s="231"/>
      <c r="BQ75" s="228">
        <v>69</v>
      </c>
      <c r="BR75" s="233"/>
      <c r="BS75" s="971"/>
      <c r="BT75" s="972"/>
      <c r="BU75" s="972"/>
      <c r="BV75" s="972"/>
      <c r="BW75" s="972"/>
      <c r="BX75" s="972"/>
      <c r="BY75" s="972"/>
      <c r="BZ75" s="972"/>
      <c r="CA75" s="972"/>
      <c r="CB75" s="972"/>
      <c r="CC75" s="972"/>
      <c r="CD75" s="972"/>
      <c r="CE75" s="972"/>
      <c r="CF75" s="972"/>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71"/>
      <c r="DW75" s="972"/>
      <c r="DX75" s="972"/>
      <c r="DY75" s="972"/>
      <c r="DZ75" s="973"/>
      <c r="EA75" s="220"/>
    </row>
    <row r="76" spans="1:131" ht="26.25" customHeight="1" x14ac:dyDescent="0.15">
      <c r="A76" s="228">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31"/>
      <c r="BF76" s="231"/>
      <c r="BG76" s="231"/>
      <c r="BH76" s="231"/>
      <c r="BI76" s="231"/>
      <c r="BJ76" s="231"/>
      <c r="BK76" s="231"/>
      <c r="BL76" s="231"/>
      <c r="BM76" s="231"/>
      <c r="BN76" s="231"/>
      <c r="BO76" s="231"/>
      <c r="BP76" s="231"/>
      <c r="BQ76" s="228">
        <v>70</v>
      </c>
      <c r="BR76" s="233"/>
      <c r="BS76" s="971"/>
      <c r="BT76" s="972"/>
      <c r="BU76" s="972"/>
      <c r="BV76" s="972"/>
      <c r="BW76" s="972"/>
      <c r="BX76" s="972"/>
      <c r="BY76" s="972"/>
      <c r="BZ76" s="972"/>
      <c r="CA76" s="972"/>
      <c r="CB76" s="972"/>
      <c r="CC76" s="972"/>
      <c r="CD76" s="972"/>
      <c r="CE76" s="972"/>
      <c r="CF76" s="972"/>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71"/>
      <c r="DW76" s="972"/>
      <c r="DX76" s="972"/>
      <c r="DY76" s="972"/>
      <c r="DZ76" s="973"/>
      <c r="EA76" s="220"/>
    </row>
    <row r="77" spans="1:131" ht="26.25" customHeight="1" x14ac:dyDescent="0.15">
      <c r="A77" s="228">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31"/>
      <c r="BF77" s="231"/>
      <c r="BG77" s="231"/>
      <c r="BH77" s="231"/>
      <c r="BI77" s="231"/>
      <c r="BJ77" s="231"/>
      <c r="BK77" s="231"/>
      <c r="BL77" s="231"/>
      <c r="BM77" s="231"/>
      <c r="BN77" s="231"/>
      <c r="BO77" s="231"/>
      <c r="BP77" s="231"/>
      <c r="BQ77" s="228">
        <v>71</v>
      </c>
      <c r="BR77" s="233"/>
      <c r="BS77" s="971"/>
      <c r="BT77" s="972"/>
      <c r="BU77" s="972"/>
      <c r="BV77" s="972"/>
      <c r="BW77" s="972"/>
      <c r="BX77" s="972"/>
      <c r="BY77" s="972"/>
      <c r="BZ77" s="972"/>
      <c r="CA77" s="972"/>
      <c r="CB77" s="972"/>
      <c r="CC77" s="972"/>
      <c r="CD77" s="972"/>
      <c r="CE77" s="972"/>
      <c r="CF77" s="972"/>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71"/>
      <c r="DW77" s="972"/>
      <c r="DX77" s="972"/>
      <c r="DY77" s="972"/>
      <c r="DZ77" s="973"/>
      <c r="EA77" s="220"/>
    </row>
    <row r="78" spans="1:131" ht="26.25" customHeight="1" x14ac:dyDescent="0.15">
      <c r="A78" s="228">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31"/>
      <c r="BF78" s="231"/>
      <c r="BG78" s="231"/>
      <c r="BH78" s="231"/>
      <c r="BI78" s="231"/>
      <c r="BJ78" s="220"/>
      <c r="BK78" s="220"/>
      <c r="BL78" s="220"/>
      <c r="BM78" s="220"/>
      <c r="BN78" s="220"/>
      <c r="BO78" s="231"/>
      <c r="BP78" s="231"/>
      <c r="BQ78" s="228">
        <v>72</v>
      </c>
      <c r="BR78" s="233"/>
      <c r="BS78" s="971"/>
      <c r="BT78" s="972"/>
      <c r="BU78" s="972"/>
      <c r="BV78" s="972"/>
      <c r="BW78" s="972"/>
      <c r="BX78" s="972"/>
      <c r="BY78" s="972"/>
      <c r="BZ78" s="972"/>
      <c r="CA78" s="972"/>
      <c r="CB78" s="972"/>
      <c r="CC78" s="972"/>
      <c r="CD78" s="972"/>
      <c r="CE78" s="972"/>
      <c r="CF78" s="972"/>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71"/>
      <c r="DW78" s="972"/>
      <c r="DX78" s="972"/>
      <c r="DY78" s="972"/>
      <c r="DZ78" s="973"/>
      <c r="EA78" s="220"/>
    </row>
    <row r="79" spans="1:131" ht="26.25" customHeight="1" x14ac:dyDescent="0.15">
      <c r="A79" s="228">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31"/>
      <c r="BF79" s="231"/>
      <c r="BG79" s="231"/>
      <c r="BH79" s="231"/>
      <c r="BI79" s="231"/>
      <c r="BJ79" s="220"/>
      <c r="BK79" s="220"/>
      <c r="BL79" s="220"/>
      <c r="BM79" s="220"/>
      <c r="BN79" s="220"/>
      <c r="BO79" s="231"/>
      <c r="BP79" s="231"/>
      <c r="BQ79" s="228">
        <v>73</v>
      </c>
      <c r="BR79" s="233"/>
      <c r="BS79" s="971"/>
      <c r="BT79" s="972"/>
      <c r="BU79" s="972"/>
      <c r="BV79" s="972"/>
      <c r="BW79" s="972"/>
      <c r="BX79" s="972"/>
      <c r="BY79" s="972"/>
      <c r="BZ79" s="972"/>
      <c r="CA79" s="972"/>
      <c r="CB79" s="972"/>
      <c r="CC79" s="972"/>
      <c r="CD79" s="972"/>
      <c r="CE79" s="972"/>
      <c r="CF79" s="972"/>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71"/>
      <c r="DW79" s="972"/>
      <c r="DX79" s="972"/>
      <c r="DY79" s="972"/>
      <c r="DZ79" s="973"/>
      <c r="EA79" s="220"/>
    </row>
    <row r="80" spans="1:131" ht="26.25" customHeight="1" x14ac:dyDescent="0.15">
      <c r="A80" s="228">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31"/>
      <c r="BF80" s="231"/>
      <c r="BG80" s="231"/>
      <c r="BH80" s="231"/>
      <c r="BI80" s="231"/>
      <c r="BJ80" s="231"/>
      <c r="BK80" s="231"/>
      <c r="BL80" s="231"/>
      <c r="BM80" s="231"/>
      <c r="BN80" s="231"/>
      <c r="BO80" s="231"/>
      <c r="BP80" s="231"/>
      <c r="BQ80" s="228">
        <v>74</v>
      </c>
      <c r="BR80" s="233"/>
      <c r="BS80" s="971"/>
      <c r="BT80" s="972"/>
      <c r="BU80" s="972"/>
      <c r="BV80" s="972"/>
      <c r="BW80" s="972"/>
      <c r="BX80" s="972"/>
      <c r="BY80" s="972"/>
      <c r="BZ80" s="972"/>
      <c r="CA80" s="972"/>
      <c r="CB80" s="972"/>
      <c r="CC80" s="972"/>
      <c r="CD80" s="972"/>
      <c r="CE80" s="972"/>
      <c r="CF80" s="972"/>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71"/>
      <c r="DW80" s="972"/>
      <c r="DX80" s="972"/>
      <c r="DY80" s="972"/>
      <c r="DZ80" s="973"/>
      <c r="EA80" s="220"/>
    </row>
    <row r="81" spans="1:131" ht="26.25" customHeight="1" x14ac:dyDescent="0.15">
      <c r="A81" s="228">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31"/>
      <c r="BF81" s="231"/>
      <c r="BG81" s="231"/>
      <c r="BH81" s="231"/>
      <c r="BI81" s="231"/>
      <c r="BJ81" s="231"/>
      <c r="BK81" s="231"/>
      <c r="BL81" s="231"/>
      <c r="BM81" s="231"/>
      <c r="BN81" s="231"/>
      <c r="BO81" s="231"/>
      <c r="BP81" s="231"/>
      <c r="BQ81" s="228">
        <v>75</v>
      </c>
      <c r="BR81" s="233"/>
      <c r="BS81" s="971"/>
      <c r="BT81" s="972"/>
      <c r="BU81" s="972"/>
      <c r="BV81" s="972"/>
      <c r="BW81" s="972"/>
      <c r="BX81" s="972"/>
      <c r="BY81" s="972"/>
      <c r="BZ81" s="972"/>
      <c r="CA81" s="972"/>
      <c r="CB81" s="972"/>
      <c r="CC81" s="972"/>
      <c r="CD81" s="972"/>
      <c r="CE81" s="972"/>
      <c r="CF81" s="972"/>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71"/>
      <c r="DW81" s="972"/>
      <c r="DX81" s="972"/>
      <c r="DY81" s="972"/>
      <c r="DZ81" s="973"/>
      <c r="EA81" s="220"/>
    </row>
    <row r="82" spans="1:131" ht="26.25" customHeight="1" x14ac:dyDescent="0.15">
      <c r="A82" s="228">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31"/>
      <c r="BF82" s="231"/>
      <c r="BG82" s="231"/>
      <c r="BH82" s="231"/>
      <c r="BI82" s="231"/>
      <c r="BJ82" s="231"/>
      <c r="BK82" s="231"/>
      <c r="BL82" s="231"/>
      <c r="BM82" s="231"/>
      <c r="BN82" s="231"/>
      <c r="BO82" s="231"/>
      <c r="BP82" s="231"/>
      <c r="BQ82" s="228">
        <v>76</v>
      </c>
      <c r="BR82" s="233"/>
      <c r="BS82" s="971"/>
      <c r="BT82" s="972"/>
      <c r="BU82" s="972"/>
      <c r="BV82" s="972"/>
      <c r="BW82" s="972"/>
      <c r="BX82" s="972"/>
      <c r="BY82" s="972"/>
      <c r="BZ82" s="972"/>
      <c r="CA82" s="972"/>
      <c r="CB82" s="972"/>
      <c r="CC82" s="972"/>
      <c r="CD82" s="972"/>
      <c r="CE82" s="972"/>
      <c r="CF82" s="972"/>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71"/>
      <c r="DW82" s="972"/>
      <c r="DX82" s="972"/>
      <c r="DY82" s="972"/>
      <c r="DZ82" s="973"/>
      <c r="EA82" s="220"/>
    </row>
    <row r="83" spans="1:131" ht="26.25" customHeight="1" x14ac:dyDescent="0.15">
      <c r="A83" s="228">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31"/>
      <c r="BF83" s="231"/>
      <c r="BG83" s="231"/>
      <c r="BH83" s="231"/>
      <c r="BI83" s="231"/>
      <c r="BJ83" s="231"/>
      <c r="BK83" s="231"/>
      <c r="BL83" s="231"/>
      <c r="BM83" s="231"/>
      <c r="BN83" s="231"/>
      <c r="BO83" s="231"/>
      <c r="BP83" s="231"/>
      <c r="BQ83" s="228">
        <v>77</v>
      </c>
      <c r="BR83" s="233"/>
      <c r="BS83" s="971"/>
      <c r="BT83" s="972"/>
      <c r="BU83" s="972"/>
      <c r="BV83" s="972"/>
      <c r="BW83" s="972"/>
      <c r="BX83" s="972"/>
      <c r="BY83" s="972"/>
      <c r="BZ83" s="972"/>
      <c r="CA83" s="972"/>
      <c r="CB83" s="972"/>
      <c r="CC83" s="972"/>
      <c r="CD83" s="972"/>
      <c r="CE83" s="972"/>
      <c r="CF83" s="972"/>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71"/>
      <c r="DW83" s="972"/>
      <c r="DX83" s="972"/>
      <c r="DY83" s="972"/>
      <c r="DZ83" s="973"/>
      <c r="EA83" s="220"/>
    </row>
    <row r="84" spans="1:131" ht="26.25" customHeight="1" x14ac:dyDescent="0.15">
      <c r="A84" s="228">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31"/>
      <c r="BF84" s="231"/>
      <c r="BG84" s="231"/>
      <c r="BH84" s="231"/>
      <c r="BI84" s="231"/>
      <c r="BJ84" s="231"/>
      <c r="BK84" s="231"/>
      <c r="BL84" s="231"/>
      <c r="BM84" s="231"/>
      <c r="BN84" s="231"/>
      <c r="BO84" s="231"/>
      <c r="BP84" s="231"/>
      <c r="BQ84" s="228">
        <v>78</v>
      </c>
      <c r="BR84" s="233"/>
      <c r="BS84" s="971"/>
      <c r="BT84" s="972"/>
      <c r="BU84" s="972"/>
      <c r="BV84" s="972"/>
      <c r="BW84" s="972"/>
      <c r="BX84" s="972"/>
      <c r="BY84" s="972"/>
      <c r="BZ84" s="972"/>
      <c r="CA84" s="972"/>
      <c r="CB84" s="972"/>
      <c r="CC84" s="972"/>
      <c r="CD84" s="972"/>
      <c r="CE84" s="972"/>
      <c r="CF84" s="972"/>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71"/>
      <c r="DW84" s="972"/>
      <c r="DX84" s="972"/>
      <c r="DY84" s="972"/>
      <c r="DZ84" s="973"/>
      <c r="EA84" s="220"/>
    </row>
    <row r="85" spans="1:131" ht="26.25" customHeight="1" x14ac:dyDescent="0.15">
      <c r="A85" s="228">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31"/>
      <c r="BF85" s="231"/>
      <c r="BG85" s="231"/>
      <c r="BH85" s="231"/>
      <c r="BI85" s="231"/>
      <c r="BJ85" s="231"/>
      <c r="BK85" s="231"/>
      <c r="BL85" s="231"/>
      <c r="BM85" s="231"/>
      <c r="BN85" s="231"/>
      <c r="BO85" s="231"/>
      <c r="BP85" s="231"/>
      <c r="BQ85" s="228">
        <v>79</v>
      </c>
      <c r="BR85" s="233"/>
      <c r="BS85" s="971"/>
      <c r="BT85" s="972"/>
      <c r="BU85" s="972"/>
      <c r="BV85" s="972"/>
      <c r="BW85" s="972"/>
      <c r="BX85" s="972"/>
      <c r="BY85" s="972"/>
      <c r="BZ85" s="972"/>
      <c r="CA85" s="972"/>
      <c r="CB85" s="972"/>
      <c r="CC85" s="972"/>
      <c r="CD85" s="972"/>
      <c r="CE85" s="972"/>
      <c r="CF85" s="972"/>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71"/>
      <c r="DW85" s="972"/>
      <c r="DX85" s="972"/>
      <c r="DY85" s="972"/>
      <c r="DZ85" s="973"/>
      <c r="EA85" s="220"/>
    </row>
    <row r="86" spans="1:131" ht="26.25" customHeight="1" x14ac:dyDescent="0.15">
      <c r="A86" s="228">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31"/>
      <c r="BF86" s="231"/>
      <c r="BG86" s="231"/>
      <c r="BH86" s="231"/>
      <c r="BI86" s="231"/>
      <c r="BJ86" s="231"/>
      <c r="BK86" s="231"/>
      <c r="BL86" s="231"/>
      <c r="BM86" s="231"/>
      <c r="BN86" s="231"/>
      <c r="BO86" s="231"/>
      <c r="BP86" s="231"/>
      <c r="BQ86" s="228">
        <v>80</v>
      </c>
      <c r="BR86" s="233"/>
      <c r="BS86" s="971"/>
      <c r="BT86" s="972"/>
      <c r="BU86" s="972"/>
      <c r="BV86" s="972"/>
      <c r="BW86" s="972"/>
      <c r="BX86" s="972"/>
      <c r="BY86" s="972"/>
      <c r="BZ86" s="972"/>
      <c r="CA86" s="972"/>
      <c r="CB86" s="972"/>
      <c r="CC86" s="972"/>
      <c r="CD86" s="972"/>
      <c r="CE86" s="972"/>
      <c r="CF86" s="972"/>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71"/>
      <c r="DW86" s="972"/>
      <c r="DX86" s="972"/>
      <c r="DY86" s="972"/>
      <c r="DZ86" s="973"/>
      <c r="EA86" s="220"/>
    </row>
    <row r="87" spans="1:131" ht="26.25" customHeight="1" x14ac:dyDescent="0.15">
      <c r="A87" s="234">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31"/>
      <c r="BF87" s="231"/>
      <c r="BG87" s="231"/>
      <c r="BH87" s="231"/>
      <c r="BI87" s="231"/>
      <c r="BJ87" s="231"/>
      <c r="BK87" s="231"/>
      <c r="BL87" s="231"/>
      <c r="BM87" s="231"/>
      <c r="BN87" s="231"/>
      <c r="BO87" s="231"/>
      <c r="BP87" s="231"/>
      <c r="BQ87" s="228">
        <v>81</v>
      </c>
      <c r="BR87" s="233"/>
      <c r="BS87" s="971"/>
      <c r="BT87" s="972"/>
      <c r="BU87" s="972"/>
      <c r="BV87" s="972"/>
      <c r="BW87" s="972"/>
      <c r="BX87" s="972"/>
      <c r="BY87" s="972"/>
      <c r="BZ87" s="972"/>
      <c r="CA87" s="972"/>
      <c r="CB87" s="972"/>
      <c r="CC87" s="972"/>
      <c r="CD87" s="972"/>
      <c r="CE87" s="972"/>
      <c r="CF87" s="972"/>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71"/>
      <c r="DW87" s="972"/>
      <c r="DX87" s="972"/>
      <c r="DY87" s="972"/>
      <c r="DZ87" s="973"/>
      <c r="EA87" s="220"/>
    </row>
    <row r="88" spans="1:131" ht="26.25" customHeight="1" thickBot="1" x14ac:dyDescent="0.2">
      <c r="A88" s="230" t="s">
        <v>289</v>
      </c>
      <c r="B88" s="963" t="s">
        <v>321</v>
      </c>
      <c r="C88" s="964"/>
      <c r="D88" s="964"/>
      <c r="E88" s="964"/>
      <c r="F88" s="964"/>
      <c r="G88" s="964"/>
      <c r="H88" s="964"/>
      <c r="I88" s="964"/>
      <c r="J88" s="964"/>
      <c r="K88" s="964"/>
      <c r="L88" s="964"/>
      <c r="M88" s="964"/>
      <c r="N88" s="964"/>
      <c r="O88" s="964"/>
      <c r="P88" s="974"/>
      <c r="Q88" s="988"/>
      <c r="R88" s="989"/>
      <c r="S88" s="989"/>
      <c r="T88" s="989"/>
      <c r="U88" s="989"/>
      <c r="V88" s="989"/>
      <c r="W88" s="989"/>
      <c r="X88" s="989"/>
      <c r="Y88" s="989"/>
      <c r="Z88" s="989"/>
      <c r="AA88" s="989"/>
      <c r="AB88" s="989"/>
      <c r="AC88" s="989"/>
      <c r="AD88" s="989"/>
      <c r="AE88" s="989"/>
      <c r="AF88" s="985">
        <v>30972</v>
      </c>
      <c r="AG88" s="985"/>
      <c r="AH88" s="985"/>
      <c r="AI88" s="985"/>
      <c r="AJ88" s="985"/>
      <c r="AK88" s="989"/>
      <c r="AL88" s="989"/>
      <c r="AM88" s="989"/>
      <c r="AN88" s="989"/>
      <c r="AO88" s="989"/>
      <c r="AP88" s="985">
        <v>1325</v>
      </c>
      <c r="AQ88" s="985"/>
      <c r="AR88" s="985"/>
      <c r="AS88" s="985"/>
      <c r="AT88" s="985"/>
      <c r="AU88" s="985">
        <v>1190</v>
      </c>
      <c r="AV88" s="985"/>
      <c r="AW88" s="985"/>
      <c r="AX88" s="985"/>
      <c r="AY88" s="985"/>
      <c r="AZ88" s="986" t="s">
        <v>493</v>
      </c>
      <c r="BA88" s="986"/>
      <c r="BB88" s="986"/>
      <c r="BC88" s="986"/>
      <c r="BD88" s="987"/>
      <c r="BE88" s="231"/>
      <c r="BF88" s="231"/>
      <c r="BG88" s="231"/>
      <c r="BH88" s="231"/>
      <c r="BI88" s="231"/>
      <c r="BJ88" s="231"/>
      <c r="BK88" s="231"/>
      <c r="BL88" s="231"/>
      <c r="BM88" s="231"/>
      <c r="BN88" s="231"/>
      <c r="BO88" s="231"/>
      <c r="BP88" s="231"/>
      <c r="BQ88" s="228">
        <v>82</v>
      </c>
      <c r="BR88" s="233"/>
      <c r="BS88" s="971"/>
      <c r="BT88" s="972"/>
      <c r="BU88" s="972"/>
      <c r="BV88" s="972"/>
      <c r="BW88" s="972"/>
      <c r="BX88" s="972"/>
      <c r="BY88" s="972"/>
      <c r="BZ88" s="972"/>
      <c r="CA88" s="972"/>
      <c r="CB88" s="972"/>
      <c r="CC88" s="972"/>
      <c r="CD88" s="972"/>
      <c r="CE88" s="972"/>
      <c r="CF88" s="972"/>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71"/>
      <c r="DW88" s="972"/>
      <c r="DX88" s="972"/>
      <c r="DY88" s="972"/>
      <c r="DZ88" s="973"/>
      <c r="EA88" s="220"/>
    </row>
    <row r="89" spans="1:131" ht="26.25" hidden="1" customHeight="1" x14ac:dyDescent="0.15">
      <c r="A89" s="235"/>
      <c r="B89" s="236"/>
      <c r="C89" s="236"/>
      <c r="D89" s="236"/>
      <c r="E89" s="236"/>
      <c r="F89" s="236"/>
      <c r="G89" s="236"/>
      <c r="H89" s="236"/>
      <c r="I89" s="236"/>
      <c r="J89" s="236"/>
      <c r="K89" s="236"/>
      <c r="L89" s="236"/>
      <c r="M89" s="236"/>
      <c r="N89" s="236"/>
      <c r="O89" s="236"/>
      <c r="P89" s="236"/>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8"/>
      <c r="BA89" s="238"/>
      <c r="BB89" s="238"/>
      <c r="BC89" s="238"/>
      <c r="BD89" s="238"/>
      <c r="BE89" s="231"/>
      <c r="BF89" s="231"/>
      <c r="BG89" s="231"/>
      <c r="BH89" s="231"/>
      <c r="BI89" s="231"/>
      <c r="BJ89" s="231"/>
      <c r="BK89" s="231"/>
      <c r="BL89" s="231"/>
      <c r="BM89" s="231"/>
      <c r="BN89" s="231"/>
      <c r="BO89" s="231"/>
      <c r="BP89" s="231"/>
      <c r="BQ89" s="228">
        <v>83</v>
      </c>
      <c r="BR89" s="233"/>
      <c r="BS89" s="971"/>
      <c r="BT89" s="972"/>
      <c r="BU89" s="972"/>
      <c r="BV89" s="972"/>
      <c r="BW89" s="972"/>
      <c r="BX89" s="972"/>
      <c r="BY89" s="972"/>
      <c r="BZ89" s="972"/>
      <c r="CA89" s="972"/>
      <c r="CB89" s="972"/>
      <c r="CC89" s="972"/>
      <c r="CD89" s="972"/>
      <c r="CE89" s="972"/>
      <c r="CF89" s="972"/>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71"/>
      <c r="DW89" s="972"/>
      <c r="DX89" s="972"/>
      <c r="DY89" s="972"/>
      <c r="DZ89" s="973"/>
      <c r="EA89" s="220"/>
    </row>
    <row r="90" spans="1:131" ht="26.25" hidden="1" customHeight="1" x14ac:dyDescent="0.15">
      <c r="A90" s="235"/>
      <c r="B90" s="236"/>
      <c r="C90" s="236"/>
      <c r="D90" s="236"/>
      <c r="E90" s="236"/>
      <c r="F90" s="236"/>
      <c r="G90" s="236"/>
      <c r="H90" s="236"/>
      <c r="I90" s="236"/>
      <c r="J90" s="236"/>
      <c r="K90" s="236"/>
      <c r="L90" s="236"/>
      <c r="M90" s="236"/>
      <c r="N90" s="236"/>
      <c r="O90" s="236"/>
      <c r="P90" s="236"/>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8"/>
      <c r="BA90" s="238"/>
      <c r="BB90" s="238"/>
      <c r="BC90" s="238"/>
      <c r="BD90" s="238"/>
      <c r="BE90" s="231"/>
      <c r="BF90" s="231"/>
      <c r="BG90" s="231"/>
      <c r="BH90" s="231"/>
      <c r="BI90" s="231"/>
      <c r="BJ90" s="231"/>
      <c r="BK90" s="231"/>
      <c r="BL90" s="231"/>
      <c r="BM90" s="231"/>
      <c r="BN90" s="231"/>
      <c r="BO90" s="231"/>
      <c r="BP90" s="231"/>
      <c r="BQ90" s="228">
        <v>84</v>
      </c>
      <c r="BR90" s="233"/>
      <c r="BS90" s="971"/>
      <c r="BT90" s="972"/>
      <c r="BU90" s="972"/>
      <c r="BV90" s="972"/>
      <c r="BW90" s="972"/>
      <c r="BX90" s="972"/>
      <c r="BY90" s="972"/>
      <c r="BZ90" s="972"/>
      <c r="CA90" s="972"/>
      <c r="CB90" s="972"/>
      <c r="CC90" s="972"/>
      <c r="CD90" s="972"/>
      <c r="CE90" s="972"/>
      <c r="CF90" s="972"/>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71"/>
      <c r="DW90" s="972"/>
      <c r="DX90" s="972"/>
      <c r="DY90" s="972"/>
      <c r="DZ90" s="973"/>
      <c r="EA90" s="220"/>
    </row>
    <row r="91" spans="1:131" ht="26.25" hidden="1" customHeight="1" x14ac:dyDescent="0.15">
      <c r="A91" s="235"/>
      <c r="B91" s="236"/>
      <c r="C91" s="236"/>
      <c r="D91" s="236"/>
      <c r="E91" s="236"/>
      <c r="F91" s="236"/>
      <c r="G91" s="236"/>
      <c r="H91" s="236"/>
      <c r="I91" s="236"/>
      <c r="J91" s="236"/>
      <c r="K91" s="236"/>
      <c r="L91" s="236"/>
      <c r="M91" s="236"/>
      <c r="N91" s="236"/>
      <c r="O91" s="236"/>
      <c r="P91" s="236"/>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8"/>
      <c r="BA91" s="238"/>
      <c r="BB91" s="238"/>
      <c r="BC91" s="238"/>
      <c r="BD91" s="238"/>
      <c r="BE91" s="231"/>
      <c r="BF91" s="231"/>
      <c r="BG91" s="231"/>
      <c r="BH91" s="231"/>
      <c r="BI91" s="231"/>
      <c r="BJ91" s="231"/>
      <c r="BK91" s="231"/>
      <c r="BL91" s="231"/>
      <c r="BM91" s="231"/>
      <c r="BN91" s="231"/>
      <c r="BO91" s="231"/>
      <c r="BP91" s="231"/>
      <c r="BQ91" s="228">
        <v>85</v>
      </c>
      <c r="BR91" s="233"/>
      <c r="BS91" s="971"/>
      <c r="BT91" s="972"/>
      <c r="BU91" s="972"/>
      <c r="BV91" s="972"/>
      <c r="BW91" s="972"/>
      <c r="BX91" s="972"/>
      <c r="BY91" s="972"/>
      <c r="BZ91" s="972"/>
      <c r="CA91" s="972"/>
      <c r="CB91" s="972"/>
      <c r="CC91" s="972"/>
      <c r="CD91" s="972"/>
      <c r="CE91" s="972"/>
      <c r="CF91" s="972"/>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71"/>
      <c r="DW91" s="972"/>
      <c r="DX91" s="972"/>
      <c r="DY91" s="972"/>
      <c r="DZ91" s="973"/>
      <c r="EA91" s="220"/>
    </row>
    <row r="92" spans="1:131" ht="26.25" hidden="1" customHeight="1" x14ac:dyDescent="0.15">
      <c r="A92" s="235"/>
      <c r="B92" s="236"/>
      <c r="C92" s="236"/>
      <c r="D92" s="236"/>
      <c r="E92" s="236"/>
      <c r="F92" s="236"/>
      <c r="G92" s="236"/>
      <c r="H92" s="236"/>
      <c r="I92" s="236"/>
      <c r="J92" s="236"/>
      <c r="K92" s="236"/>
      <c r="L92" s="236"/>
      <c r="M92" s="236"/>
      <c r="N92" s="236"/>
      <c r="O92" s="236"/>
      <c r="P92" s="236"/>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8"/>
      <c r="BA92" s="238"/>
      <c r="BB92" s="238"/>
      <c r="BC92" s="238"/>
      <c r="BD92" s="238"/>
      <c r="BE92" s="231"/>
      <c r="BF92" s="231"/>
      <c r="BG92" s="231"/>
      <c r="BH92" s="231"/>
      <c r="BI92" s="231"/>
      <c r="BJ92" s="231"/>
      <c r="BK92" s="231"/>
      <c r="BL92" s="231"/>
      <c r="BM92" s="231"/>
      <c r="BN92" s="231"/>
      <c r="BO92" s="231"/>
      <c r="BP92" s="231"/>
      <c r="BQ92" s="228">
        <v>86</v>
      </c>
      <c r="BR92" s="233"/>
      <c r="BS92" s="971"/>
      <c r="BT92" s="972"/>
      <c r="BU92" s="972"/>
      <c r="BV92" s="972"/>
      <c r="BW92" s="972"/>
      <c r="BX92" s="972"/>
      <c r="BY92" s="972"/>
      <c r="BZ92" s="972"/>
      <c r="CA92" s="972"/>
      <c r="CB92" s="972"/>
      <c r="CC92" s="972"/>
      <c r="CD92" s="972"/>
      <c r="CE92" s="972"/>
      <c r="CF92" s="972"/>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71"/>
      <c r="DW92" s="972"/>
      <c r="DX92" s="972"/>
      <c r="DY92" s="972"/>
      <c r="DZ92" s="973"/>
      <c r="EA92" s="220"/>
    </row>
    <row r="93" spans="1:131" ht="26.25" hidden="1" customHeight="1" x14ac:dyDescent="0.15">
      <c r="A93" s="235"/>
      <c r="B93" s="236"/>
      <c r="C93" s="236"/>
      <c r="D93" s="236"/>
      <c r="E93" s="236"/>
      <c r="F93" s="236"/>
      <c r="G93" s="236"/>
      <c r="H93" s="236"/>
      <c r="I93" s="236"/>
      <c r="J93" s="236"/>
      <c r="K93" s="236"/>
      <c r="L93" s="236"/>
      <c r="M93" s="236"/>
      <c r="N93" s="236"/>
      <c r="O93" s="236"/>
      <c r="P93" s="236"/>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8"/>
      <c r="BA93" s="238"/>
      <c r="BB93" s="238"/>
      <c r="BC93" s="238"/>
      <c r="BD93" s="238"/>
      <c r="BE93" s="231"/>
      <c r="BF93" s="231"/>
      <c r="BG93" s="231"/>
      <c r="BH93" s="231"/>
      <c r="BI93" s="231"/>
      <c r="BJ93" s="231"/>
      <c r="BK93" s="231"/>
      <c r="BL93" s="231"/>
      <c r="BM93" s="231"/>
      <c r="BN93" s="231"/>
      <c r="BO93" s="231"/>
      <c r="BP93" s="231"/>
      <c r="BQ93" s="228">
        <v>87</v>
      </c>
      <c r="BR93" s="233"/>
      <c r="BS93" s="971"/>
      <c r="BT93" s="972"/>
      <c r="BU93" s="972"/>
      <c r="BV93" s="972"/>
      <c r="BW93" s="972"/>
      <c r="BX93" s="972"/>
      <c r="BY93" s="972"/>
      <c r="BZ93" s="972"/>
      <c r="CA93" s="972"/>
      <c r="CB93" s="972"/>
      <c r="CC93" s="972"/>
      <c r="CD93" s="972"/>
      <c r="CE93" s="972"/>
      <c r="CF93" s="972"/>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71"/>
      <c r="DW93" s="972"/>
      <c r="DX93" s="972"/>
      <c r="DY93" s="972"/>
      <c r="DZ93" s="973"/>
      <c r="EA93" s="220"/>
    </row>
    <row r="94" spans="1:131" ht="26.25" hidden="1" customHeight="1" x14ac:dyDescent="0.15">
      <c r="A94" s="235"/>
      <c r="B94" s="236"/>
      <c r="C94" s="236"/>
      <c r="D94" s="236"/>
      <c r="E94" s="236"/>
      <c r="F94" s="236"/>
      <c r="G94" s="236"/>
      <c r="H94" s="236"/>
      <c r="I94" s="236"/>
      <c r="J94" s="236"/>
      <c r="K94" s="236"/>
      <c r="L94" s="236"/>
      <c r="M94" s="236"/>
      <c r="N94" s="236"/>
      <c r="O94" s="236"/>
      <c r="P94" s="236"/>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8"/>
      <c r="BA94" s="238"/>
      <c r="BB94" s="238"/>
      <c r="BC94" s="238"/>
      <c r="BD94" s="238"/>
      <c r="BE94" s="231"/>
      <c r="BF94" s="231"/>
      <c r="BG94" s="231"/>
      <c r="BH94" s="231"/>
      <c r="BI94" s="231"/>
      <c r="BJ94" s="231"/>
      <c r="BK94" s="231"/>
      <c r="BL94" s="231"/>
      <c r="BM94" s="231"/>
      <c r="BN94" s="231"/>
      <c r="BO94" s="231"/>
      <c r="BP94" s="231"/>
      <c r="BQ94" s="228">
        <v>88</v>
      </c>
      <c r="BR94" s="233"/>
      <c r="BS94" s="971"/>
      <c r="BT94" s="972"/>
      <c r="BU94" s="972"/>
      <c r="BV94" s="972"/>
      <c r="BW94" s="972"/>
      <c r="BX94" s="972"/>
      <c r="BY94" s="972"/>
      <c r="BZ94" s="972"/>
      <c r="CA94" s="972"/>
      <c r="CB94" s="972"/>
      <c r="CC94" s="972"/>
      <c r="CD94" s="972"/>
      <c r="CE94" s="972"/>
      <c r="CF94" s="972"/>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71"/>
      <c r="DW94" s="972"/>
      <c r="DX94" s="972"/>
      <c r="DY94" s="972"/>
      <c r="DZ94" s="973"/>
      <c r="EA94" s="220"/>
    </row>
    <row r="95" spans="1:131" ht="26.25" hidden="1" customHeight="1" x14ac:dyDescent="0.15">
      <c r="A95" s="235"/>
      <c r="B95" s="236"/>
      <c r="C95" s="236"/>
      <c r="D95" s="236"/>
      <c r="E95" s="236"/>
      <c r="F95" s="236"/>
      <c r="G95" s="236"/>
      <c r="H95" s="236"/>
      <c r="I95" s="236"/>
      <c r="J95" s="236"/>
      <c r="K95" s="236"/>
      <c r="L95" s="236"/>
      <c r="M95" s="236"/>
      <c r="N95" s="236"/>
      <c r="O95" s="236"/>
      <c r="P95" s="236"/>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8"/>
      <c r="BA95" s="238"/>
      <c r="BB95" s="238"/>
      <c r="BC95" s="238"/>
      <c r="BD95" s="238"/>
      <c r="BE95" s="231"/>
      <c r="BF95" s="231"/>
      <c r="BG95" s="231"/>
      <c r="BH95" s="231"/>
      <c r="BI95" s="231"/>
      <c r="BJ95" s="231"/>
      <c r="BK95" s="231"/>
      <c r="BL95" s="231"/>
      <c r="BM95" s="231"/>
      <c r="BN95" s="231"/>
      <c r="BO95" s="231"/>
      <c r="BP95" s="231"/>
      <c r="BQ95" s="228">
        <v>89</v>
      </c>
      <c r="BR95" s="233"/>
      <c r="BS95" s="971"/>
      <c r="BT95" s="972"/>
      <c r="BU95" s="972"/>
      <c r="BV95" s="972"/>
      <c r="BW95" s="972"/>
      <c r="BX95" s="972"/>
      <c r="BY95" s="972"/>
      <c r="BZ95" s="972"/>
      <c r="CA95" s="972"/>
      <c r="CB95" s="972"/>
      <c r="CC95" s="972"/>
      <c r="CD95" s="972"/>
      <c r="CE95" s="972"/>
      <c r="CF95" s="972"/>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71"/>
      <c r="DW95" s="972"/>
      <c r="DX95" s="972"/>
      <c r="DY95" s="972"/>
      <c r="DZ95" s="973"/>
      <c r="EA95" s="220"/>
    </row>
    <row r="96" spans="1:131" ht="26.25" hidden="1" customHeight="1" x14ac:dyDescent="0.15">
      <c r="A96" s="235"/>
      <c r="B96" s="236"/>
      <c r="C96" s="236"/>
      <c r="D96" s="236"/>
      <c r="E96" s="236"/>
      <c r="F96" s="236"/>
      <c r="G96" s="236"/>
      <c r="H96" s="236"/>
      <c r="I96" s="236"/>
      <c r="J96" s="236"/>
      <c r="K96" s="236"/>
      <c r="L96" s="236"/>
      <c r="M96" s="236"/>
      <c r="N96" s="236"/>
      <c r="O96" s="236"/>
      <c r="P96" s="236"/>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8"/>
      <c r="BA96" s="238"/>
      <c r="BB96" s="238"/>
      <c r="BC96" s="238"/>
      <c r="BD96" s="238"/>
      <c r="BE96" s="231"/>
      <c r="BF96" s="231"/>
      <c r="BG96" s="231"/>
      <c r="BH96" s="231"/>
      <c r="BI96" s="231"/>
      <c r="BJ96" s="231"/>
      <c r="BK96" s="231"/>
      <c r="BL96" s="231"/>
      <c r="BM96" s="231"/>
      <c r="BN96" s="231"/>
      <c r="BO96" s="231"/>
      <c r="BP96" s="231"/>
      <c r="BQ96" s="228">
        <v>90</v>
      </c>
      <c r="BR96" s="233"/>
      <c r="BS96" s="971"/>
      <c r="BT96" s="972"/>
      <c r="BU96" s="972"/>
      <c r="BV96" s="972"/>
      <c r="BW96" s="972"/>
      <c r="BX96" s="972"/>
      <c r="BY96" s="972"/>
      <c r="BZ96" s="972"/>
      <c r="CA96" s="972"/>
      <c r="CB96" s="972"/>
      <c r="CC96" s="972"/>
      <c r="CD96" s="972"/>
      <c r="CE96" s="972"/>
      <c r="CF96" s="972"/>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71"/>
      <c r="DW96" s="972"/>
      <c r="DX96" s="972"/>
      <c r="DY96" s="972"/>
      <c r="DZ96" s="973"/>
      <c r="EA96" s="220"/>
    </row>
    <row r="97" spans="1:131" ht="26.25" hidden="1" customHeight="1" x14ac:dyDescent="0.15">
      <c r="A97" s="235"/>
      <c r="B97" s="236"/>
      <c r="C97" s="236"/>
      <c r="D97" s="236"/>
      <c r="E97" s="236"/>
      <c r="F97" s="236"/>
      <c r="G97" s="236"/>
      <c r="H97" s="236"/>
      <c r="I97" s="236"/>
      <c r="J97" s="236"/>
      <c r="K97" s="236"/>
      <c r="L97" s="236"/>
      <c r="M97" s="236"/>
      <c r="N97" s="236"/>
      <c r="O97" s="236"/>
      <c r="P97" s="236"/>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8"/>
      <c r="BA97" s="238"/>
      <c r="BB97" s="238"/>
      <c r="BC97" s="238"/>
      <c r="BD97" s="238"/>
      <c r="BE97" s="231"/>
      <c r="BF97" s="231"/>
      <c r="BG97" s="231"/>
      <c r="BH97" s="231"/>
      <c r="BI97" s="231"/>
      <c r="BJ97" s="231"/>
      <c r="BK97" s="231"/>
      <c r="BL97" s="231"/>
      <c r="BM97" s="231"/>
      <c r="BN97" s="231"/>
      <c r="BO97" s="231"/>
      <c r="BP97" s="231"/>
      <c r="BQ97" s="228">
        <v>91</v>
      </c>
      <c r="BR97" s="233"/>
      <c r="BS97" s="971"/>
      <c r="BT97" s="972"/>
      <c r="BU97" s="972"/>
      <c r="BV97" s="972"/>
      <c r="BW97" s="972"/>
      <c r="BX97" s="972"/>
      <c r="BY97" s="972"/>
      <c r="BZ97" s="972"/>
      <c r="CA97" s="972"/>
      <c r="CB97" s="972"/>
      <c r="CC97" s="972"/>
      <c r="CD97" s="972"/>
      <c r="CE97" s="972"/>
      <c r="CF97" s="972"/>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71"/>
      <c r="DW97" s="972"/>
      <c r="DX97" s="972"/>
      <c r="DY97" s="972"/>
      <c r="DZ97" s="973"/>
      <c r="EA97" s="220"/>
    </row>
    <row r="98" spans="1:131" ht="26.25" hidden="1" customHeight="1" x14ac:dyDescent="0.15">
      <c r="A98" s="235"/>
      <c r="B98" s="236"/>
      <c r="C98" s="236"/>
      <c r="D98" s="236"/>
      <c r="E98" s="236"/>
      <c r="F98" s="236"/>
      <c r="G98" s="236"/>
      <c r="H98" s="236"/>
      <c r="I98" s="236"/>
      <c r="J98" s="236"/>
      <c r="K98" s="236"/>
      <c r="L98" s="236"/>
      <c r="M98" s="236"/>
      <c r="N98" s="236"/>
      <c r="O98" s="236"/>
      <c r="P98" s="236"/>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8"/>
      <c r="BA98" s="238"/>
      <c r="BB98" s="238"/>
      <c r="BC98" s="238"/>
      <c r="BD98" s="238"/>
      <c r="BE98" s="231"/>
      <c r="BF98" s="231"/>
      <c r="BG98" s="231"/>
      <c r="BH98" s="231"/>
      <c r="BI98" s="231"/>
      <c r="BJ98" s="231"/>
      <c r="BK98" s="231"/>
      <c r="BL98" s="231"/>
      <c r="BM98" s="231"/>
      <c r="BN98" s="231"/>
      <c r="BO98" s="231"/>
      <c r="BP98" s="231"/>
      <c r="BQ98" s="228">
        <v>92</v>
      </c>
      <c r="BR98" s="233"/>
      <c r="BS98" s="971"/>
      <c r="BT98" s="972"/>
      <c r="BU98" s="972"/>
      <c r="BV98" s="972"/>
      <c r="BW98" s="972"/>
      <c r="BX98" s="972"/>
      <c r="BY98" s="972"/>
      <c r="BZ98" s="972"/>
      <c r="CA98" s="972"/>
      <c r="CB98" s="972"/>
      <c r="CC98" s="972"/>
      <c r="CD98" s="972"/>
      <c r="CE98" s="972"/>
      <c r="CF98" s="972"/>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71"/>
      <c r="DW98" s="972"/>
      <c r="DX98" s="972"/>
      <c r="DY98" s="972"/>
      <c r="DZ98" s="973"/>
      <c r="EA98" s="220"/>
    </row>
    <row r="99" spans="1:131" ht="26.25" hidden="1" customHeight="1" x14ac:dyDescent="0.15">
      <c r="A99" s="235"/>
      <c r="B99" s="236"/>
      <c r="C99" s="236"/>
      <c r="D99" s="236"/>
      <c r="E99" s="236"/>
      <c r="F99" s="236"/>
      <c r="G99" s="236"/>
      <c r="H99" s="236"/>
      <c r="I99" s="236"/>
      <c r="J99" s="236"/>
      <c r="K99" s="236"/>
      <c r="L99" s="236"/>
      <c r="M99" s="236"/>
      <c r="N99" s="236"/>
      <c r="O99" s="236"/>
      <c r="P99" s="236"/>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8"/>
      <c r="BA99" s="238"/>
      <c r="BB99" s="238"/>
      <c r="BC99" s="238"/>
      <c r="BD99" s="238"/>
      <c r="BE99" s="231"/>
      <c r="BF99" s="231"/>
      <c r="BG99" s="231"/>
      <c r="BH99" s="231"/>
      <c r="BI99" s="231"/>
      <c r="BJ99" s="231"/>
      <c r="BK99" s="231"/>
      <c r="BL99" s="231"/>
      <c r="BM99" s="231"/>
      <c r="BN99" s="231"/>
      <c r="BO99" s="231"/>
      <c r="BP99" s="231"/>
      <c r="BQ99" s="228">
        <v>93</v>
      </c>
      <c r="BR99" s="233"/>
      <c r="BS99" s="971"/>
      <c r="BT99" s="972"/>
      <c r="BU99" s="972"/>
      <c r="BV99" s="972"/>
      <c r="BW99" s="972"/>
      <c r="BX99" s="972"/>
      <c r="BY99" s="972"/>
      <c r="BZ99" s="972"/>
      <c r="CA99" s="972"/>
      <c r="CB99" s="972"/>
      <c r="CC99" s="972"/>
      <c r="CD99" s="972"/>
      <c r="CE99" s="972"/>
      <c r="CF99" s="972"/>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71"/>
      <c r="DW99" s="972"/>
      <c r="DX99" s="972"/>
      <c r="DY99" s="972"/>
      <c r="DZ99" s="973"/>
      <c r="EA99" s="220"/>
    </row>
    <row r="100" spans="1:131" ht="26.25" hidden="1" customHeight="1" x14ac:dyDescent="0.15">
      <c r="A100" s="235"/>
      <c r="B100" s="236"/>
      <c r="C100" s="236"/>
      <c r="D100" s="236"/>
      <c r="E100" s="236"/>
      <c r="F100" s="236"/>
      <c r="G100" s="236"/>
      <c r="H100" s="236"/>
      <c r="I100" s="236"/>
      <c r="J100" s="236"/>
      <c r="K100" s="236"/>
      <c r="L100" s="236"/>
      <c r="M100" s="236"/>
      <c r="N100" s="236"/>
      <c r="O100" s="236"/>
      <c r="P100" s="236"/>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8"/>
      <c r="BA100" s="238"/>
      <c r="BB100" s="238"/>
      <c r="BC100" s="238"/>
      <c r="BD100" s="238"/>
      <c r="BE100" s="231"/>
      <c r="BF100" s="231"/>
      <c r="BG100" s="231"/>
      <c r="BH100" s="231"/>
      <c r="BI100" s="231"/>
      <c r="BJ100" s="231"/>
      <c r="BK100" s="231"/>
      <c r="BL100" s="231"/>
      <c r="BM100" s="231"/>
      <c r="BN100" s="231"/>
      <c r="BO100" s="231"/>
      <c r="BP100" s="231"/>
      <c r="BQ100" s="228">
        <v>94</v>
      </c>
      <c r="BR100" s="233"/>
      <c r="BS100" s="971"/>
      <c r="BT100" s="972"/>
      <c r="BU100" s="972"/>
      <c r="BV100" s="972"/>
      <c r="BW100" s="972"/>
      <c r="BX100" s="972"/>
      <c r="BY100" s="972"/>
      <c r="BZ100" s="972"/>
      <c r="CA100" s="972"/>
      <c r="CB100" s="972"/>
      <c r="CC100" s="972"/>
      <c r="CD100" s="972"/>
      <c r="CE100" s="972"/>
      <c r="CF100" s="972"/>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71"/>
      <c r="DW100" s="972"/>
      <c r="DX100" s="972"/>
      <c r="DY100" s="972"/>
      <c r="DZ100" s="973"/>
      <c r="EA100" s="220"/>
    </row>
    <row r="101" spans="1:131" ht="26.25" hidden="1" customHeight="1" x14ac:dyDescent="0.15">
      <c r="A101" s="235"/>
      <c r="B101" s="236"/>
      <c r="C101" s="236"/>
      <c r="D101" s="236"/>
      <c r="E101" s="236"/>
      <c r="F101" s="236"/>
      <c r="G101" s="236"/>
      <c r="H101" s="236"/>
      <c r="I101" s="236"/>
      <c r="J101" s="236"/>
      <c r="K101" s="236"/>
      <c r="L101" s="236"/>
      <c r="M101" s="236"/>
      <c r="N101" s="236"/>
      <c r="O101" s="236"/>
      <c r="P101" s="236"/>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8"/>
      <c r="BA101" s="238"/>
      <c r="BB101" s="238"/>
      <c r="BC101" s="238"/>
      <c r="BD101" s="238"/>
      <c r="BE101" s="231"/>
      <c r="BF101" s="231"/>
      <c r="BG101" s="231"/>
      <c r="BH101" s="231"/>
      <c r="BI101" s="231"/>
      <c r="BJ101" s="231"/>
      <c r="BK101" s="231"/>
      <c r="BL101" s="231"/>
      <c r="BM101" s="231"/>
      <c r="BN101" s="231"/>
      <c r="BO101" s="231"/>
      <c r="BP101" s="231"/>
      <c r="BQ101" s="228">
        <v>95</v>
      </c>
      <c r="BR101" s="233"/>
      <c r="BS101" s="971"/>
      <c r="BT101" s="972"/>
      <c r="BU101" s="972"/>
      <c r="BV101" s="972"/>
      <c r="BW101" s="972"/>
      <c r="BX101" s="972"/>
      <c r="BY101" s="972"/>
      <c r="BZ101" s="972"/>
      <c r="CA101" s="972"/>
      <c r="CB101" s="972"/>
      <c r="CC101" s="972"/>
      <c r="CD101" s="972"/>
      <c r="CE101" s="972"/>
      <c r="CF101" s="972"/>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71"/>
      <c r="DW101" s="972"/>
      <c r="DX101" s="972"/>
      <c r="DY101" s="972"/>
      <c r="DZ101" s="973"/>
      <c r="EA101" s="220"/>
    </row>
    <row r="102" spans="1:131" ht="26.25" customHeight="1" thickBot="1" x14ac:dyDescent="0.2">
      <c r="A102" s="235"/>
      <c r="B102" s="236"/>
      <c r="C102" s="236"/>
      <c r="D102" s="236"/>
      <c r="E102" s="236"/>
      <c r="F102" s="236"/>
      <c r="G102" s="236"/>
      <c r="H102" s="236"/>
      <c r="I102" s="236"/>
      <c r="J102" s="236"/>
      <c r="K102" s="236"/>
      <c r="L102" s="236"/>
      <c r="M102" s="236"/>
      <c r="N102" s="236"/>
      <c r="O102" s="236"/>
      <c r="P102" s="236"/>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8"/>
      <c r="BA102" s="238"/>
      <c r="BB102" s="238"/>
      <c r="BC102" s="238"/>
      <c r="BD102" s="238"/>
      <c r="BE102" s="231"/>
      <c r="BF102" s="231"/>
      <c r="BG102" s="231"/>
      <c r="BH102" s="231"/>
      <c r="BI102" s="231"/>
      <c r="BJ102" s="231"/>
      <c r="BK102" s="231"/>
      <c r="BL102" s="231"/>
      <c r="BM102" s="231"/>
      <c r="BN102" s="231"/>
      <c r="BO102" s="231"/>
      <c r="BP102" s="231"/>
      <c r="BQ102" s="230" t="s">
        <v>289</v>
      </c>
      <c r="BR102" s="963" t="s">
        <v>322</v>
      </c>
      <c r="BS102" s="964"/>
      <c r="BT102" s="964"/>
      <c r="BU102" s="964"/>
      <c r="BV102" s="964"/>
      <c r="BW102" s="964"/>
      <c r="BX102" s="964"/>
      <c r="BY102" s="964"/>
      <c r="BZ102" s="964"/>
      <c r="CA102" s="964"/>
      <c r="CB102" s="964"/>
      <c r="CC102" s="964"/>
      <c r="CD102" s="964"/>
      <c r="CE102" s="964"/>
      <c r="CF102" s="964"/>
      <c r="CG102" s="974"/>
      <c r="CH102" s="975"/>
      <c r="CI102" s="976"/>
      <c r="CJ102" s="976"/>
      <c r="CK102" s="976"/>
      <c r="CL102" s="977"/>
      <c r="CM102" s="975"/>
      <c r="CN102" s="976"/>
      <c r="CO102" s="976"/>
      <c r="CP102" s="976"/>
      <c r="CQ102" s="977"/>
      <c r="CR102" s="978">
        <v>10121</v>
      </c>
      <c r="CS102" s="979"/>
      <c r="CT102" s="979"/>
      <c r="CU102" s="979"/>
      <c r="CV102" s="980"/>
      <c r="CW102" s="978">
        <v>59</v>
      </c>
      <c r="CX102" s="979"/>
      <c r="CY102" s="979"/>
      <c r="CZ102" s="979"/>
      <c r="DA102" s="980"/>
      <c r="DB102" s="978">
        <v>0</v>
      </c>
      <c r="DC102" s="979"/>
      <c r="DD102" s="979"/>
      <c r="DE102" s="979"/>
      <c r="DF102" s="980"/>
      <c r="DG102" s="978">
        <v>7535</v>
      </c>
      <c r="DH102" s="979"/>
      <c r="DI102" s="979"/>
      <c r="DJ102" s="979"/>
      <c r="DK102" s="980"/>
      <c r="DL102" s="978">
        <v>0</v>
      </c>
      <c r="DM102" s="979"/>
      <c r="DN102" s="979"/>
      <c r="DO102" s="979"/>
      <c r="DP102" s="980"/>
      <c r="DQ102" s="978">
        <v>0</v>
      </c>
      <c r="DR102" s="979"/>
      <c r="DS102" s="979"/>
      <c r="DT102" s="979"/>
      <c r="DU102" s="980"/>
      <c r="DV102" s="963" t="s">
        <v>491</v>
      </c>
      <c r="DW102" s="964"/>
      <c r="DX102" s="964"/>
      <c r="DY102" s="964"/>
      <c r="DZ102" s="965"/>
      <c r="EA102" s="220"/>
    </row>
    <row r="103" spans="1:131" ht="26.25" customHeight="1" x14ac:dyDescent="0.15">
      <c r="A103" s="235"/>
      <c r="B103" s="236"/>
      <c r="C103" s="236"/>
      <c r="D103" s="236"/>
      <c r="E103" s="236"/>
      <c r="F103" s="236"/>
      <c r="G103" s="236"/>
      <c r="H103" s="236"/>
      <c r="I103" s="236"/>
      <c r="J103" s="236"/>
      <c r="K103" s="236"/>
      <c r="L103" s="236"/>
      <c r="M103" s="236"/>
      <c r="N103" s="236"/>
      <c r="O103" s="236"/>
      <c r="P103" s="236"/>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8"/>
      <c r="BA103" s="238"/>
      <c r="BB103" s="238"/>
      <c r="BC103" s="238"/>
      <c r="BD103" s="238"/>
      <c r="BE103" s="231"/>
      <c r="BF103" s="231"/>
      <c r="BG103" s="231"/>
      <c r="BH103" s="231"/>
      <c r="BI103" s="231"/>
      <c r="BJ103" s="231"/>
      <c r="BK103" s="231"/>
      <c r="BL103" s="231"/>
      <c r="BM103" s="231"/>
      <c r="BN103" s="231"/>
      <c r="BO103" s="231"/>
      <c r="BP103" s="231"/>
      <c r="BQ103" s="966" t="s">
        <v>323</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20"/>
    </row>
    <row r="104" spans="1:131" ht="26.25" customHeight="1" x14ac:dyDescent="0.15">
      <c r="A104" s="235"/>
      <c r="B104" s="236"/>
      <c r="C104" s="236"/>
      <c r="D104" s="236"/>
      <c r="E104" s="236"/>
      <c r="F104" s="236"/>
      <c r="G104" s="236"/>
      <c r="H104" s="236"/>
      <c r="I104" s="236"/>
      <c r="J104" s="236"/>
      <c r="K104" s="236"/>
      <c r="L104" s="236"/>
      <c r="M104" s="236"/>
      <c r="N104" s="236"/>
      <c r="O104" s="236"/>
      <c r="P104" s="236"/>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8"/>
      <c r="BA104" s="238"/>
      <c r="BB104" s="238"/>
      <c r="BC104" s="238"/>
      <c r="BD104" s="238"/>
      <c r="BE104" s="231"/>
      <c r="BF104" s="231"/>
      <c r="BG104" s="231"/>
      <c r="BH104" s="231"/>
      <c r="BI104" s="231"/>
      <c r="BJ104" s="231"/>
      <c r="BK104" s="231"/>
      <c r="BL104" s="231"/>
      <c r="BM104" s="231"/>
      <c r="BN104" s="231"/>
      <c r="BO104" s="231"/>
      <c r="BP104" s="231"/>
      <c r="BQ104" s="967" t="s">
        <v>324</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20"/>
    </row>
    <row r="105" spans="1:131" ht="11.25" customHeight="1" x14ac:dyDescent="0.1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15">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
      <c r="A107" s="239" t="s">
        <v>325</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39" t="s">
        <v>326</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0" customFormat="1" ht="26.25" customHeight="1" x14ac:dyDescent="0.15">
      <c r="A108" s="968" t="s">
        <v>327</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328</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20" customFormat="1" ht="26.25" customHeight="1" x14ac:dyDescent="0.15">
      <c r="A109" s="921" t="s">
        <v>329</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4" t="s">
        <v>330</v>
      </c>
      <c r="AB109" s="922"/>
      <c r="AC109" s="922"/>
      <c r="AD109" s="922"/>
      <c r="AE109" s="923"/>
      <c r="AF109" s="924" t="s">
        <v>331</v>
      </c>
      <c r="AG109" s="922"/>
      <c r="AH109" s="922"/>
      <c r="AI109" s="922"/>
      <c r="AJ109" s="923"/>
      <c r="AK109" s="924" t="s">
        <v>249</v>
      </c>
      <c r="AL109" s="922"/>
      <c r="AM109" s="922"/>
      <c r="AN109" s="922"/>
      <c r="AO109" s="923"/>
      <c r="AP109" s="924" t="s">
        <v>332</v>
      </c>
      <c r="AQ109" s="922"/>
      <c r="AR109" s="922"/>
      <c r="AS109" s="922"/>
      <c r="AT109" s="955"/>
      <c r="AU109" s="921" t="s">
        <v>329</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4" t="s">
        <v>330</v>
      </c>
      <c r="BR109" s="922"/>
      <c r="BS109" s="922"/>
      <c r="BT109" s="922"/>
      <c r="BU109" s="923"/>
      <c r="BV109" s="924" t="s">
        <v>331</v>
      </c>
      <c r="BW109" s="922"/>
      <c r="BX109" s="922"/>
      <c r="BY109" s="922"/>
      <c r="BZ109" s="923"/>
      <c r="CA109" s="924" t="s">
        <v>249</v>
      </c>
      <c r="CB109" s="922"/>
      <c r="CC109" s="922"/>
      <c r="CD109" s="922"/>
      <c r="CE109" s="923"/>
      <c r="CF109" s="962" t="s">
        <v>332</v>
      </c>
      <c r="CG109" s="962"/>
      <c r="CH109" s="962"/>
      <c r="CI109" s="962"/>
      <c r="CJ109" s="962"/>
      <c r="CK109" s="924" t="s">
        <v>333</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4" t="s">
        <v>330</v>
      </c>
      <c r="DH109" s="922"/>
      <c r="DI109" s="922"/>
      <c r="DJ109" s="922"/>
      <c r="DK109" s="923"/>
      <c r="DL109" s="924" t="s">
        <v>331</v>
      </c>
      <c r="DM109" s="922"/>
      <c r="DN109" s="922"/>
      <c r="DO109" s="922"/>
      <c r="DP109" s="923"/>
      <c r="DQ109" s="924" t="s">
        <v>249</v>
      </c>
      <c r="DR109" s="922"/>
      <c r="DS109" s="922"/>
      <c r="DT109" s="922"/>
      <c r="DU109" s="923"/>
      <c r="DV109" s="924" t="s">
        <v>332</v>
      </c>
      <c r="DW109" s="922"/>
      <c r="DX109" s="922"/>
      <c r="DY109" s="922"/>
      <c r="DZ109" s="955"/>
    </row>
    <row r="110" spans="1:131" s="220" customFormat="1" ht="26.25" customHeight="1" x14ac:dyDescent="0.15">
      <c r="A110" s="833" t="s">
        <v>334</v>
      </c>
      <c r="B110" s="834"/>
      <c r="C110" s="834"/>
      <c r="D110" s="834"/>
      <c r="E110" s="834"/>
      <c r="F110" s="834"/>
      <c r="G110" s="834"/>
      <c r="H110" s="834"/>
      <c r="I110" s="834"/>
      <c r="J110" s="834"/>
      <c r="K110" s="834"/>
      <c r="L110" s="834"/>
      <c r="M110" s="834"/>
      <c r="N110" s="834"/>
      <c r="O110" s="834"/>
      <c r="P110" s="834"/>
      <c r="Q110" s="834"/>
      <c r="R110" s="834"/>
      <c r="S110" s="834"/>
      <c r="T110" s="834"/>
      <c r="U110" s="834"/>
      <c r="V110" s="834"/>
      <c r="W110" s="834"/>
      <c r="X110" s="834"/>
      <c r="Y110" s="834"/>
      <c r="Z110" s="835"/>
      <c r="AA110" s="914">
        <v>10437032</v>
      </c>
      <c r="AB110" s="915"/>
      <c r="AC110" s="915"/>
      <c r="AD110" s="915"/>
      <c r="AE110" s="916"/>
      <c r="AF110" s="917">
        <v>10611893</v>
      </c>
      <c r="AG110" s="915"/>
      <c r="AH110" s="915"/>
      <c r="AI110" s="915"/>
      <c r="AJ110" s="916"/>
      <c r="AK110" s="917">
        <v>11085044</v>
      </c>
      <c r="AL110" s="915"/>
      <c r="AM110" s="915"/>
      <c r="AN110" s="915"/>
      <c r="AO110" s="916"/>
      <c r="AP110" s="918">
        <v>17.399999999999999</v>
      </c>
      <c r="AQ110" s="919"/>
      <c r="AR110" s="919"/>
      <c r="AS110" s="919"/>
      <c r="AT110" s="920"/>
      <c r="AU110" s="956" t="s">
        <v>72</v>
      </c>
      <c r="AV110" s="957"/>
      <c r="AW110" s="957"/>
      <c r="AX110" s="957"/>
      <c r="AY110" s="957"/>
      <c r="AZ110" s="886" t="s">
        <v>335</v>
      </c>
      <c r="BA110" s="834"/>
      <c r="BB110" s="834"/>
      <c r="BC110" s="834"/>
      <c r="BD110" s="834"/>
      <c r="BE110" s="834"/>
      <c r="BF110" s="834"/>
      <c r="BG110" s="834"/>
      <c r="BH110" s="834"/>
      <c r="BI110" s="834"/>
      <c r="BJ110" s="834"/>
      <c r="BK110" s="834"/>
      <c r="BL110" s="834"/>
      <c r="BM110" s="834"/>
      <c r="BN110" s="834"/>
      <c r="BO110" s="834"/>
      <c r="BP110" s="835"/>
      <c r="BQ110" s="887">
        <v>100994163</v>
      </c>
      <c r="BR110" s="868"/>
      <c r="BS110" s="868"/>
      <c r="BT110" s="868"/>
      <c r="BU110" s="868"/>
      <c r="BV110" s="868">
        <v>98793365</v>
      </c>
      <c r="BW110" s="868"/>
      <c r="BX110" s="868"/>
      <c r="BY110" s="868"/>
      <c r="BZ110" s="868"/>
      <c r="CA110" s="868">
        <v>96991412</v>
      </c>
      <c r="CB110" s="868"/>
      <c r="CC110" s="868"/>
      <c r="CD110" s="868"/>
      <c r="CE110" s="868"/>
      <c r="CF110" s="892">
        <v>152.30000000000001</v>
      </c>
      <c r="CG110" s="893"/>
      <c r="CH110" s="893"/>
      <c r="CI110" s="893"/>
      <c r="CJ110" s="893"/>
      <c r="CK110" s="952" t="s">
        <v>336</v>
      </c>
      <c r="CL110" s="845"/>
      <c r="CM110" s="886" t="s">
        <v>337</v>
      </c>
      <c r="CN110" s="834"/>
      <c r="CO110" s="834"/>
      <c r="CP110" s="834"/>
      <c r="CQ110" s="834"/>
      <c r="CR110" s="834"/>
      <c r="CS110" s="834"/>
      <c r="CT110" s="834"/>
      <c r="CU110" s="834"/>
      <c r="CV110" s="834"/>
      <c r="CW110" s="834"/>
      <c r="CX110" s="834"/>
      <c r="CY110" s="834"/>
      <c r="CZ110" s="834"/>
      <c r="DA110" s="834"/>
      <c r="DB110" s="834"/>
      <c r="DC110" s="834"/>
      <c r="DD110" s="834"/>
      <c r="DE110" s="834"/>
      <c r="DF110" s="835"/>
      <c r="DG110" s="887">
        <v>810130</v>
      </c>
      <c r="DH110" s="868"/>
      <c r="DI110" s="868"/>
      <c r="DJ110" s="868"/>
      <c r="DK110" s="868"/>
      <c r="DL110" s="868">
        <v>712678</v>
      </c>
      <c r="DM110" s="868"/>
      <c r="DN110" s="868"/>
      <c r="DO110" s="868"/>
      <c r="DP110" s="868"/>
      <c r="DQ110" s="868">
        <v>613526</v>
      </c>
      <c r="DR110" s="868"/>
      <c r="DS110" s="868"/>
      <c r="DT110" s="868"/>
      <c r="DU110" s="868"/>
      <c r="DV110" s="869">
        <v>1</v>
      </c>
      <c r="DW110" s="869"/>
      <c r="DX110" s="869"/>
      <c r="DY110" s="869"/>
      <c r="DZ110" s="870"/>
    </row>
    <row r="111" spans="1:131" s="220" customFormat="1" ht="26.25" customHeight="1" x14ac:dyDescent="0.15">
      <c r="A111" s="800" t="s">
        <v>338</v>
      </c>
      <c r="B111" s="801"/>
      <c r="C111" s="801"/>
      <c r="D111" s="801"/>
      <c r="E111" s="801"/>
      <c r="F111" s="801"/>
      <c r="G111" s="801"/>
      <c r="H111" s="801"/>
      <c r="I111" s="801"/>
      <c r="J111" s="801"/>
      <c r="K111" s="801"/>
      <c r="L111" s="801"/>
      <c r="M111" s="801"/>
      <c r="N111" s="801"/>
      <c r="O111" s="801"/>
      <c r="P111" s="801"/>
      <c r="Q111" s="801"/>
      <c r="R111" s="801"/>
      <c r="S111" s="801"/>
      <c r="T111" s="801"/>
      <c r="U111" s="801"/>
      <c r="V111" s="801"/>
      <c r="W111" s="801"/>
      <c r="X111" s="801"/>
      <c r="Y111" s="801"/>
      <c r="Z111" s="951"/>
      <c r="AA111" s="944" t="s">
        <v>174</v>
      </c>
      <c r="AB111" s="945"/>
      <c r="AC111" s="945"/>
      <c r="AD111" s="945"/>
      <c r="AE111" s="946"/>
      <c r="AF111" s="947" t="s">
        <v>174</v>
      </c>
      <c r="AG111" s="945"/>
      <c r="AH111" s="945"/>
      <c r="AI111" s="945"/>
      <c r="AJ111" s="946"/>
      <c r="AK111" s="947" t="s">
        <v>174</v>
      </c>
      <c r="AL111" s="945"/>
      <c r="AM111" s="945"/>
      <c r="AN111" s="945"/>
      <c r="AO111" s="946"/>
      <c r="AP111" s="948" t="s">
        <v>174</v>
      </c>
      <c r="AQ111" s="949"/>
      <c r="AR111" s="949"/>
      <c r="AS111" s="949"/>
      <c r="AT111" s="950"/>
      <c r="AU111" s="958"/>
      <c r="AV111" s="959"/>
      <c r="AW111" s="959"/>
      <c r="AX111" s="959"/>
      <c r="AY111" s="959"/>
      <c r="AZ111" s="841" t="s">
        <v>339</v>
      </c>
      <c r="BA111" s="778"/>
      <c r="BB111" s="778"/>
      <c r="BC111" s="778"/>
      <c r="BD111" s="778"/>
      <c r="BE111" s="778"/>
      <c r="BF111" s="778"/>
      <c r="BG111" s="778"/>
      <c r="BH111" s="778"/>
      <c r="BI111" s="778"/>
      <c r="BJ111" s="778"/>
      <c r="BK111" s="778"/>
      <c r="BL111" s="778"/>
      <c r="BM111" s="778"/>
      <c r="BN111" s="778"/>
      <c r="BO111" s="778"/>
      <c r="BP111" s="779"/>
      <c r="BQ111" s="842">
        <v>9633213</v>
      </c>
      <c r="BR111" s="843"/>
      <c r="BS111" s="843"/>
      <c r="BT111" s="843"/>
      <c r="BU111" s="843"/>
      <c r="BV111" s="843">
        <v>9446295</v>
      </c>
      <c r="BW111" s="843"/>
      <c r="BX111" s="843"/>
      <c r="BY111" s="843"/>
      <c r="BZ111" s="843"/>
      <c r="CA111" s="843">
        <v>9366142</v>
      </c>
      <c r="CB111" s="843"/>
      <c r="CC111" s="843"/>
      <c r="CD111" s="843"/>
      <c r="CE111" s="843"/>
      <c r="CF111" s="901">
        <v>14.7</v>
      </c>
      <c r="CG111" s="902"/>
      <c r="CH111" s="902"/>
      <c r="CI111" s="902"/>
      <c r="CJ111" s="902"/>
      <c r="CK111" s="953"/>
      <c r="CL111" s="847"/>
      <c r="CM111" s="841" t="s">
        <v>340</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42">
        <v>363371</v>
      </c>
      <c r="DH111" s="843"/>
      <c r="DI111" s="843"/>
      <c r="DJ111" s="843"/>
      <c r="DK111" s="843"/>
      <c r="DL111" s="843">
        <v>244768</v>
      </c>
      <c r="DM111" s="843"/>
      <c r="DN111" s="843"/>
      <c r="DO111" s="843"/>
      <c r="DP111" s="843"/>
      <c r="DQ111" s="843">
        <v>123663</v>
      </c>
      <c r="DR111" s="843"/>
      <c r="DS111" s="843"/>
      <c r="DT111" s="843"/>
      <c r="DU111" s="843"/>
      <c r="DV111" s="820">
        <v>0.2</v>
      </c>
      <c r="DW111" s="820"/>
      <c r="DX111" s="820"/>
      <c r="DY111" s="820"/>
      <c r="DZ111" s="821"/>
    </row>
    <row r="112" spans="1:131" s="220" customFormat="1" ht="26.25" customHeight="1" x14ac:dyDescent="0.15">
      <c r="A112" s="938" t="s">
        <v>341</v>
      </c>
      <c r="B112" s="939"/>
      <c r="C112" s="778" t="s">
        <v>342</v>
      </c>
      <c r="D112" s="778"/>
      <c r="E112" s="778"/>
      <c r="F112" s="778"/>
      <c r="G112" s="778"/>
      <c r="H112" s="778"/>
      <c r="I112" s="778"/>
      <c r="J112" s="778"/>
      <c r="K112" s="778"/>
      <c r="L112" s="778"/>
      <c r="M112" s="778"/>
      <c r="N112" s="778"/>
      <c r="O112" s="778"/>
      <c r="P112" s="778"/>
      <c r="Q112" s="778"/>
      <c r="R112" s="778"/>
      <c r="S112" s="778"/>
      <c r="T112" s="778"/>
      <c r="U112" s="778"/>
      <c r="V112" s="778"/>
      <c r="W112" s="778"/>
      <c r="X112" s="778"/>
      <c r="Y112" s="778"/>
      <c r="Z112" s="779"/>
      <c r="AA112" s="805" t="s">
        <v>174</v>
      </c>
      <c r="AB112" s="806"/>
      <c r="AC112" s="806"/>
      <c r="AD112" s="806"/>
      <c r="AE112" s="807"/>
      <c r="AF112" s="808" t="s">
        <v>174</v>
      </c>
      <c r="AG112" s="806"/>
      <c r="AH112" s="806"/>
      <c r="AI112" s="806"/>
      <c r="AJ112" s="807"/>
      <c r="AK112" s="808" t="s">
        <v>174</v>
      </c>
      <c r="AL112" s="806"/>
      <c r="AM112" s="806"/>
      <c r="AN112" s="806"/>
      <c r="AO112" s="807"/>
      <c r="AP112" s="850" t="s">
        <v>174</v>
      </c>
      <c r="AQ112" s="851"/>
      <c r="AR112" s="851"/>
      <c r="AS112" s="851"/>
      <c r="AT112" s="852"/>
      <c r="AU112" s="958"/>
      <c r="AV112" s="959"/>
      <c r="AW112" s="959"/>
      <c r="AX112" s="959"/>
      <c r="AY112" s="959"/>
      <c r="AZ112" s="841" t="s">
        <v>343</v>
      </c>
      <c r="BA112" s="778"/>
      <c r="BB112" s="778"/>
      <c r="BC112" s="778"/>
      <c r="BD112" s="778"/>
      <c r="BE112" s="778"/>
      <c r="BF112" s="778"/>
      <c r="BG112" s="778"/>
      <c r="BH112" s="778"/>
      <c r="BI112" s="778"/>
      <c r="BJ112" s="778"/>
      <c r="BK112" s="778"/>
      <c r="BL112" s="778"/>
      <c r="BM112" s="778"/>
      <c r="BN112" s="778"/>
      <c r="BO112" s="778"/>
      <c r="BP112" s="779"/>
      <c r="BQ112" s="842">
        <v>12041490</v>
      </c>
      <c r="BR112" s="843"/>
      <c r="BS112" s="843"/>
      <c r="BT112" s="843"/>
      <c r="BU112" s="843"/>
      <c r="BV112" s="843">
        <v>11665382</v>
      </c>
      <c r="BW112" s="843"/>
      <c r="BX112" s="843"/>
      <c r="BY112" s="843"/>
      <c r="BZ112" s="843"/>
      <c r="CA112" s="843">
        <v>11192663</v>
      </c>
      <c r="CB112" s="843"/>
      <c r="CC112" s="843"/>
      <c r="CD112" s="843"/>
      <c r="CE112" s="843"/>
      <c r="CF112" s="901">
        <v>17.600000000000001</v>
      </c>
      <c r="CG112" s="902"/>
      <c r="CH112" s="902"/>
      <c r="CI112" s="902"/>
      <c r="CJ112" s="902"/>
      <c r="CK112" s="953"/>
      <c r="CL112" s="847"/>
      <c r="CM112" s="841" t="s">
        <v>344</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42" t="s">
        <v>174</v>
      </c>
      <c r="DH112" s="843"/>
      <c r="DI112" s="843"/>
      <c r="DJ112" s="843"/>
      <c r="DK112" s="843"/>
      <c r="DL112" s="843" t="s">
        <v>174</v>
      </c>
      <c r="DM112" s="843"/>
      <c r="DN112" s="843"/>
      <c r="DO112" s="843"/>
      <c r="DP112" s="843"/>
      <c r="DQ112" s="843" t="s">
        <v>174</v>
      </c>
      <c r="DR112" s="843"/>
      <c r="DS112" s="843"/>
      <c r="DT112" s="843"/>
      <c r="DU112" s="843"/>
      <c r="DV112" s="820" t="s">
        <v>174</v>
      </c>
      <c r="DW112" s="820"/>
      <c r="DX112" s="820"/>
      <c r="DY112" s="820"/>
      <c r="DZ112" s="821"/>
    </row>
    <row r="113" spans="1:130" s="220" customFormat="1" ht="26.25" customHeight="1" x14ac:dyDescent="0.15">
      <c r="A113" s="940"/>
      <c r="B113" s="941"/>
      <c r="C113" s="778" t="s">
        <v>345</v>
      </c>
      <c r="D113" s="778"/>
      <c r="E113" s="778"/>
      <c r="F113" s="778"/>
      <c r="G113" s="778"/>
      <c r="H113" s="778"/>
      <c r="I113" s="778"/>
      <c r="J113" s="778"/>
      <c r="K113" s="778"/>
      <c r="L113" s="778"/>
      <c r="M113" s="778"/>
      <c r="N113" s="778"/>
      <c r="O113" s="778"/>
      <c r="P113" s="778"/>
      <c r="Q113" s="778"/>
      <c r="R113" s="778"/>
      <c r="S113" s="778"/>
      <c r="T113" s="778"/>
      <c r="U113" s="778"/>
      <c r="V113" s="778"/>
      <c r="W113" s="778"/>
      <c r="X113" s="778"/>
      <c r="Y113" s="778"/>
      <c r="Z113" s="779"/>
      <c r="AA113" s="944">
        <v>1111976</v>
      </c>
      <c r="AB113" s="945"/>
      <c r="AC113" s="945"/>
      <c r="AD113" s="945"/>
      <c r="AE113" s="946"/>
      <c r="AF113" s="947">
        <v>1112650</v>
      </c>
      <c r="AG113" s="945"/>
      <c r="AH113" s="945"/>
      <c r="AI113" s="945"/>
      <c r="AJ113" s="946"/>
      <c r="AK113" s="947">
        <v>1103366</v>
      </c>
      <c r="AL113" s="945"/>
      <c r="AM113" s="945"/>
      <c r="AN113" s="945"/>
      <c r="AO113" s="946"/>
      <c r="AP113" s="948">
        <v>1.7</v>
      </c>
      <c r="AQ113" s="949"/>
      <c r="AR113" s="949"/>
      <c r="AS113" s="949"/>
      <c r="AT113" s="950"/>
      <c r="AU113" s="958"/>
      <c r="AV113" s="959"/>
      <c r="AW113" s="959"/>
      <c r="AX113" s="959"/>
      <c r="AY113" s="959"/>
      <c r="AZ113" s="841" t="s">
        <v>346</v>
      </c>
      <c r="BA113" s="778"/>
      <c r="BB113" s="778"/>
      <c r="BC113" s="778"/>
      <c r="BD113" s="778"/>
      <c r="BE113" s="778"/>
      <c r="BF113" s="778"/>
      <c r="BG113" s="778"/>
      <c r="BH113" s="778"/>
      <c r="BI113" s="778"/>
      <c r="BJ113" s="778"/>
      <c r="BK113" s="778"/>
      <c r="BL113" s="778"/>
      <c r="BM113" s="778"/>
      <c r="BN113" s="778"/>
      <c r="BO113" s="778"/>
      <c r="BP113" s="779"/>
      <c r="BQ113" s="842">
        <v>766724</v>
      </c>
      <c r="BR113" s="843"/>
      <c r="BS113" s="843"/>
      <c r="BT113" s="843"/>
      <c r="BU113" s="843"/>
      <c r="BV113" s="843">
        <v>1113176</v>
      </c>
      <c r="BW113" s="843"/>
      <c r="BX113" s="843"/>
      <c r="BY113" s="843"/>
      <c r="BZ113" s="843"/>
      <c r="CA113" s="843">
        <v>1190337</v>
      </c>
      <c r="CB113" s="843"/>
      <c r="CC113" s="843"/>
      <c r="CD113" s="843"/>
      <c r="CE113" s="843"/>
      <c r="CF113" s="901">
        <v>1.9</v>
      </c>
      <c r="CG113" s="902"/>
      <c r="CH113" s="902"/>
      <c r="CI113" s="902"/>
      <c r="CJ113" s="902"/>
      <c r="CK113" s="953"/>
      <c r="CL113" s="847"/>
      <c r="CM113" s="841" t="s">
        <v>347</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805" t="s">
        <v>174</v>
      </c>
      <c r="DH113" s="806"/>
      <c r="DI113" s="806"/>
      <c r="DJ113" s="806"/>
      <c r="DK113" s="807"/>
      <c r="DL113" s="808" t="s">
        <v>174</v>
      </c>
      <c r="DM113" s="806"/>
      <c r="DN113" s="806"/>
      <c r="DO113" s="806"/>
      <c r="DP113" s="807"/>
      <c r="DQ113" s="808" t="s">
        <v>174</v>
      </c>
      <c r="DR113" s="806"/>
      <c r="DS113" s="806"/>
      <c r="DT113" s="806"/>
      <c r="DU113" s="807"/>
      <c r="DV113" s="850" t="s">
        <v>174</v>
      </c>
      <c r="DW113" s="851"/>
      <c r="DX113" s="851"/>
      <c r="DY113" s="851"/>
      <c r="DZ113" s="852"/>
    </row>
    <row r="114" spans="1:130" s="220" customFormat="1" ht="26.25" customHeight="1" x14ac:dyDescent="0.15">
      <c r="A114" s="940"/>
      <c r="B114" s="941"/>
      <c r="C114" s="778" t="s">
        <v>348</v>
      </c>
      <c r="D114" s="778"/>
      <c r="E114" s="778"/>
      <c r="F114" s="778"/>
      <c r="G114" s="778"/>
      <c r="H114" s="778"/>
      <c r="I114" s="778"/>
      <c r="J114" s="778"/>
      <c r="K114" s="778"/>
      <c r="L114" s="778"/>
      <c r="M114" s="778"/>
      <c r="N114" s="778"/>
      <c r="O114" s="778"/>
      <c r="P114" s="778"/>
      <c r="Q114" s="778"/>
      <c r="R114" s="778"/>
      <c r="S114" s="778"/>
      <c r="T114" s="778"/>
      <c r="U114" s="778"/>
      <c r="V114" s="778"/>
      <c r="W114" s="778"/>
      <c r="X114" s="778"/>
      <c r="Y114" s="778"/>
      <c r="Z114" s="779"/>
      <c r="AA114" s="805">
        <v>293447</v>
      </c>
      <c r="AB114" s="806"/>
      <c r="AC114" s="806"/>
      <c r="AD114" s="806"/>
      <c r="AE114" s="807"/>
      <c r="AF114" s="808">
        <v>193417</v>
      </c>
      <c r="AG114" s="806"/>
      <c r="AH114" s="806"/>
      <c r="AI114" s="806"/>
      <c r="AJ114" s="807"/>
      <c r="AK114" s="808">
        <v>215805</v>
      </c>
      <c r="AL114" s="806"/>
      <c r="AM114" s="806"/>
      <c r="AN114" s="806"/>
      <c r="AO114" s="807"/>
      <c r="AP114" s="850">
        <v>0.3</v>
      </c>
      <c r="AQ114" s="851"/>
      <c r="AR114" s="851"/>
      <c r="AS114" s="851"/>
      <c r="AT114" s="852"/>
      <c r="AU114" s="958"/>
      <c r="AV114" s="959"/>
      <c r="AW114" s="959"/>
      <c r="AX114" s="959"/>
      <c r="AY114" s="959"/>
      <c r="AZ114" s="841" t="s">
        <v>349</v>
      </c>
      <c r="BA114" s="778"/>
      <c r="BB114" s="778"/>
      <c r="BC114" s="778"/>
      <c r="BD114" s="778"/>
      <c r="BE114" s="778"/>
      <c r="BF114" s="778"/>
      <c r="BG114" s="778"/>
      <c r="BH114" s="778"/>
      <c r="BI114" s="778"/>
      <c r="BJ114" s="778"/>
      <c r="BK114" s="778"/>
      <c r="BL114" s="778"/>
      <c r="BM114" s="778"/>
      <c r="BN114" s="778"/>
      <c r="BO114" s="778"/>
      <c r="BP114" s="779"/>
      <c r="BQ114" s="842">
        <v>13979394</v>
      </c>
      <c r="BR114" s="843"/>
      <c r="BS114" s="843"/>
      <c r="BT114" s="843"/>
      <c r="BU114" s="843"/>
      <c r="BV114" s="843">
        <v>14003548</v>
      </c>
      <c r="BW114" s="843"/>
      <c r="BX114" s="843"/>
      <c r="BY114" s="843"/>
      <c r="BZ114" s="843"/>
      <c r="CA114" s="843">
        <v>14056560</v>
      </c>
      <c r="CB114" s="843"/>
      <c r="CC114" s="843"/>
      <c r="CD114" s="843"/>
      <c r="CE114" s="843"/>
      <c r="CF114" s="901">
        <v>22.1</v>
      </c>
      <c r="CG114" s="902"/>
      <c r="CH114" s="902"/>
      <c r="CI114" s="902"/>
      <c r="CJ114" s="902"/>
      <c r="CK114" s="953"/>
      <c r="CL114" s="847"/>
      <c r="CM114" s="841" t="s">
        <v>350</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805" t="s">
        <v>174</v>
      </c>
      <c r="DH114" s="806"/>
      <c r="DI114" s="806"/>
      <c r="DJ114" s="806"/>
      <c r="DK114" s="807"/>
      <c r="DL114" s="808" t="s">
        <v>174</v>
      </c>
      <c r="DM114" s="806"/>
      <c r="DN114" s="806"/>
      <c r="DO114" s="806"/>
      <c r="DP114" s="807"/>
      <c r="DQ114" s="808" t="s">
        <v>174</v>
      </c>
      <c r="DR114" s="806"/>
      <c r="DS114" s="806"/>
      <c r="DT114" s="806"/>
      <c r="DU114" s="807"/>
      <c r="DV114" s="850" t="s">
        <v>174</v>
      </c>
      <c r="DW114" s="851"/>
      <c r="DX114" s="851"/>
      <c r="DY114" s="851"/>
      <c r="DZ114" s="852"/>
    </row>
    <row r="115" spans="1:130" s="220" customFormat="1" ht="26.25" customHeight="1" x14ac:dyDescent="0.15">
      <c r="A115" s="940"/>
      <c r="B115" s="941"/>
      <c r="C115" s="778" t="s">
        <v>351</v>
      </c>
      <c r="D115" s="778"/>
      <c r="E115" s="778"/>
      <c r="F115" s="778"/>
      <c r="G115" s="778"/>
      <c r="H115" s="778"/>
      <c r="I115" s="778"/>
      <c r="J115" s="778"/>
      <c r="K115" s="778"/>
      <c r="L115" s="778"/>
      <c r="M115" s="778"/>
      <c r="N115" s="778"/>
      <c r="O115" s="778"/>
      <c r="P115" s="778"/>
      <c r="Q115" s="778"/>
      <c r="R115" s="778"/>
      <c r="S115" s="778"/>
      <c r="T115" s="778"/>
      <c r="U115" s="778"/>
      <c r="V115" s="778"/>
      <c r="W115" s="778"/>
      <c r="X115" s="778"/>
      <c r="Y115" s="778"/>
      <c r="Z115" s="779"/>
      <c r="AA115" s="944">
        <v>268380</v>
      </c>
      <c r="AB115" s="945"/>
      <c r="AC115" s="945"/>
      <c r="AD115" s="945"/>
      <c r="AE115" s="946"/>
      <c r="AF115" s="947">
        <v>274786</v>
      </c>
      <c r="AG115" s="945"/>
      <c r="AH115" s="945"/>
      <c r="AI115" s="945"/>
      <c r="AJ115" s="946"/>
      <c r="AK115" s="947">
        <v>285571</v>
      </c>
      <c r="AL115" s="945"/>
      <c r="AM115" s="945"/>
      <c r="AN115" s="945"/>
      <c r="AO115" s="946"/>
      <c r="AP115" s="948">
        <v>0.4</v>
      </c>
      <c r="AQ115" s="949"/>
      <c r="AR115" s="949"/>
      <c r="AS115" s="949"/>
      <c r="AT115" s="950"/>
      <c r="AU115" s="958"/>
      <c r="AV115" s="959"/>
      <c r="AW115" s="959"/>
      <c r="AX115" s="959"/>
      <c r="AY115" s="959"/>
      <c r="AZ115" s="841" t="s">
        <v>352</v>
      </c>
      <c r="BA115" s="778"/>
      <c r="BB115" s="778"/>
      <c r="BC115" s="778"/>
      <c r="BD115" s="778"/>
      <c r="BE115" s="778"/>
      <c r="BF115" s="778"/>
      <c r="BG115" s="778"/>
      <c r="BH115" s="778"/>
      <c r="BI115" s="778"/>
      <c r="BJ115" s="778"/>
      <c r="BK115" s="778"/>
      <c r="BL115" s="778"/>
      <c r="BM115" s="778"/>
      <c r="BN115" s="778"/>
      <c r="BO115" s="778"/>
      <c r="BP115" s="779"/>
      <c r="BQ115" s="842">
        <v>5046</v>
      </c>
      <c r="BR115" s="843"/>
      <c r="BS115" s="843"/>
      <c r="BT115" s="843"/>
      <c r="BU115" s="843"/>
      <c r="BV115" s="843" t="s">
        <v>174</v>
      </c>
      <c r="BW115" s="843"/>
      <c r="BX115" s="843"/>
      <c r="BY115" s="843"/>
      <c r="BZ115" s="843"/>
      <c r="CA115" s="843">
        <v>8934</v>
      </c>
      <c r="CB115" s="843"/>
      <c r="CC115" s="843"/>
      <c r="CD115" s="843"/>
      <c r="CE115" s="843"/>
      <c r="CF115" s="901">
        <v>0</v>
      </c>
      <c r="CG115" s="902"/>
      <c r="CH115" s="902"/>
      <c r="CI115" s="902"/>
      <c r="CJ115" s="902"/>
      <c r="CK115" s="953"/>
      <c r="CL115" s="847"/>
      <c r="CM115" s="841" t="s">
        <v>353</v>
      </c>
      <c r="CN115" s="778"/>
      <c r="CO115" s="778"/>
      <c r="CP115" s="778"/>
      <c r="CQ115" s="778"/>
      <c r="CR115" s="778"/>
      <c r="CS115" s="778"/>
      <c r="CT115" s="778"/>
      <c r="CU115" s="778"/>
      <c r="CV115" s="778"/>
      <c r="CW115" s="778"/>
      <c r="CX115" s="778"/>
      <c r="CY115" s="778"/>
      <c r="CZ115" s="778"/>
      <c r="DA115" s="778"/>
      <c r="DB115" s="778"/>
      <c r="DC115" s="778"/>
      <c r="DD115" s="778"/>
      <c r="DE115" s="778"/>
      <c r="DF115" s="779"/>
      <c r="DG115" s="805">
        <v>8371225</v>
      </c>
      <c r="DH115" s="806"/>
      <c r="DI115" s="806"/>
      <c r="DJ115" s="806"/>
      <c r="DK115" s="807"/>
      <c r="DL115" s="808">
        <v>8395066</v>
      </c>
      <c r="DM115" s="806"/>
      <c r="DN115" s="806"/>
      <c r="DO115" s="806"/>
      <c r="DP115" s="807"/>
      <c r="DQ115" s="808">
        <v>8471315</v>
      </c>
      <c r="DR115" s="806"/>
      <c r="DS115" s="806"/>
      <c r="DT115" s="806"/>
      <c r="DU115" s="807"/>
      <c r="DV115" s="850">
        <v>13.3</v>
      </c>
      <c r="DW115" s="851"/>
      <c r="DX115" s="851"/>
      <c r="DY115" s="851"/>
      <c r="DZ115" s="852"/>
    </row>
    <row r="116" spans="1:130" s="220" customFormat="1" ht="26.25" customHeight="1" x14ac:dyDescent="0.15">
      <c r="A116" s="942"/>
      <c r="B116" s="943"/>
      <c r="C116" s="865" t="s">
        <v>354</v>
      </c>
      <c r="D116" s="865"/>
      <c r="E116" s="865"/>
      <c r="F116" s="865"/>
      <c r="G116" s="865"/>
      <c r="H116" s="865"/>
      <c r="I116" s="865"/>
      <c r="J116" s="865"/>
      <c r="K116" s="865"/>
      <c r="L116" s="865"/>
      <c r="M116" s="865"/>
      <c r="N116" s="865"/>
      <c r="O116" s="865"/>
      <c r="P116" s="865"/>
      <c r="Q116" s="865"/>
      <c r="R116" s="865"/>
      <c r="S116" s="865"/>
      <c r="T116" s="865"/>
      <c r="U116" s="865"/>
      <c r="V116" s="865"/>
      <c r="W116" s="865"/>
      <c r="X116" s="865"/>
      <c r="Y116" s="865"/>
      <c r="Z116" s="866"/>
      <c r="AA116" s="805" t="s">
        <v>174</v>
      </c>
      <c r="AB116" s="806"/>
      <c r="AC116" s="806"/>
      <c r="AD116" s="806"/>
      <c r="AE116" s="807"/>
      <c r="AF116" s="808" t="s">
        <v>174</v>
      </c>
      <c r="AG116" s="806"/>
      <c r="AH116" s="806"/>
      <c r="AI116" s="806"/>
      <c r="AJ116" s="807"/>
      <c r="AK116" s="808" t="s">
        <v>174</v>
      </c>
      <c r="AL116" s="806"/>
      <c r="AM116" s="806"/>
      <c r="AN116" s="806"/>
      <c r="AO116" s="807"/>
      <c r="AP116" s="850" t="s">
        <v>174</v>
      </c>
      <c r="AQ116" s="851"/>
      <c r="AR116" s="851"/>
      <c r="AS116" s="851"/>
      <c r="AT116" s="852"/>
      <c r="AU116" s="958"/>
      <c r="AV116" s="959"/>
      <c r="AW116" s="959"/>
      <c r="AX116" s="959"/>
      <c r="AY116" s="959"/>
      <c r="AZ116" s="935" t="s">
        <v>355</v>
      </c>
      <c r="BA116" s="936"/>
      <c r="BB116" s="936"/>
      <c r="BC116" s="936"/>
      <c r="BD116" s="936"/>
      <c r="BE116" s="936"/>
      <c r="BF116" s="936"/>
      <c r="BG116" s="936"/>
      <c r="BH116" s="936"/>
      <c r="BI116" s="936"/>
      <c r="BJ116" s="936"/>
      <c r="BK116" s="936"/>
      <c r="BL116" s="936"/>
      <c r="BM116" s="936"/>
      <c r="BN116" s="936"/>
      <c r="BO116" s="936"/>
      <c r="BP116" s="937"/>
      <c r="BQ116" s="842" t="s">
        <v>174</v>
      </c>
      <c r="BR116" s="843"/>
      <c r="BS116" s="843"/>
      <c r="BT116" s="843"/>
      <c r="BU116" s="843"/>
      <c r="BV116" s="843" t="s">
        <v>174</v>
      </c>
      <c r="BW116" s="843"/>
      <c r="BX116" s="843"/>
      <c r="BY116" s="843"/>
      <c r="BZ116" s="843"/>
      <c r="CA116" s="843" t="s">
        <v>174</v>
      </c>
      <c r="CB116" s="843"/>
      <c r="CC116" s="843"/>
      <c r="CD116" s="843"/>
      <c r="CE116" s="843"/>
      <c r="CF116" s="901" t="s">
        <v>174</v>
      </c>
      <c r="CG116" s="902"/>
      <c r="CH116" s="902"/>
      <c r="CI116" s="902"/>
      <c r="CJ116" s="902"/>
      <c r="CK116" s="953"/>
      <c r="CL116" s="847"/>
      <c r="CM116" s="841" t="s">
        <v>356</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805" t="s">
        <v>174</v>
      </c>
      <c r="DH116" s="806"/>
      <c r="DI116" s="806"/>
      <c r="DJ116" s="806"/>
      <c r="DK116" s="807"/>
      <c r="DL116" s="808" t="s">
        <v>174</v>
      </c>
      <c r="DM116" s="806"/>
      <c r="DN116" s="806"/>
      <c r="DO116" s="806"/>
      <c r="DP116" s="807"/>
      <c r="DQ116" s="808" t="s">
        <v>174</v>
      </c>
      <c r="DR116" s="806"/>
      <c r="DS116" s="806"/>
      <c r="DT116" s="806"/>
      <c r="DU116" s="807"/>
      <c r="DV116" s="850" t="s">
        <v>174</v>
      </c>
      <c r="DW116" s="851"/>
      <c r="DX116" s="851"/>
      <c r="DY116" s="851"/>
      <c r="DZ116" s="852"/>
    </row>
    <row r="117" spans="1:130" s="220" customFormat="1" ht="26.25" customHeight="1" x14ac:dyDescent="0.15">
      <c r="A117" s="921" t="s">
        <v>186</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903" t="s">
        <v>357</v>
      </c>
      <c r="Z117" s="923"/>
      <c r="AA117" s="928">
        <v>12110835</v>
      </c>
      <c r="AB117" s="929"/>
      <c r="AC117" s="929"/>
      <c r="AD117" s="929"/>
      <c r="AE117" s="930"/>
      <c r="AF117" s="931">
        <v>12192746</v>
      </c>
      <c r="AG117" s="929"/>
      <c r="AH117" s="929"/>
      <c r="AI117" s="929"/>
      <c r="AJ117" s="930"/>
      <c r="AK117" s="931">
        <v>12689786</v>
      </c>
      <c r="AL117" s="929"/>
      <c r="AM117" s="929"/>
      <c r="AN117" s="929"/>
      <c r="AO117" s="930"/>
      <c r="AP117" s="932"/>
      <c r="AQ117" s="933"/>
      <c r="AR117" s="933"/>
      <c r="AS117" s="933"/>
      <c r="AT117" s="934"/>
      <c r="AU117" s="958"/>
      <c r="AV117" s="959"/>
      <c r="AW117" s="959"/>
      <c r="AX117" s="959"/>
      <c r="AY117" s="959"/>
      <c r="AZ117" s="889" t="s">
        <v>358</v>
      </c>
      <c r="BA117" s="890"/>
      <c r="BB117" s="890"/>
      <c r="BC117" s="890"/>
      <c r="BD117" s="890"/>
      <c r="BE117" s="890"/>
      <c r="BF117" s="890"/>
      <c r="BG117" s="890"/>
      <c r="BH117" s="890"/>
      <c r="BI117" s="890"/>
      <c r="BJ117" s="890"/>
      <c r="BK117" s="890"/>
      <c r="BL117" s="890"/>
      <c r="BM117" s="890"/>
      <c r="BN117" s="890"/>
      <c r="BO117" s="890"/>
      <c r="BP117" s="891"/>
      <c r="BQ117" s="842" t="s">
        <v>174</v>
      </c>
      <c r="BR117" s="843"/>
      <c r="BS117" s="843"/>
      <c r="BT117" s="843"/>
      <c r="BU117" s="843"/>
      <c r="BV117" s="843" t="s">
        <v>174</v>
      </c>
      <c r="BW117" s="843"/>
      <c r="BX117" s="843"/>
      <c r="BY117" s="843"/>
      <c r="BZ117" s="843"/>
      <c r="CA117" s="843" t="s">
        <v>174</v>
      </c>
      <c r="CB117" s="843"/>
      <c r="CC117" s="843"/>
      <c r="CD117" s="843"/>
      <c r="CE117" s="843"/>
      <c r="CF117" s="901" t="s">
        <v>174</v>
      </c>
      <c r="CG117" s="902"/>
      <c r="CH117" s="902"/>
      <c r="CI117" s="902"/>
      <c r="CJ117" s="902"/>
      <c r="CK117" s="953"/>
      <c r="CL117" s="847"/>
      <c r="CM117" s="841" t="s">
        <v>359</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805" t="s">
        <v>174</v>
      </c>
      <c r="DH117" s="806"/>
      <c r="DI117" s="806"/>
      <c r="DJ117" s="806"/>
      <c r="DK117" s="807"/>
      <c r="DL117" s="808" t="s">
        <v>174</v>
      </c>
      <c r="DM117" s="806"/>
      <c r="DN117" s="806"/>
      <c r="DO117" s="806"/>
      <c r="DP117" s="807"/>
      <c r="DQ117" s="808" t="s">
        <v>174</v>
      </c>
      <c r="DR117" s="806"/>
      <c r="DS117" s="806"/>
      <c r="DT117" s="806"/>
      <c r="DU117" s="807"/>
      <c r="DV117" s="850" t="s">
        <v>174</v>
      </c>
      <c r="DW117" s="851"/>
      <c r="DX117" s="851"/>
      <c r="DY117" s="851"/>
      <c r="DZ117" s="852"/>
    </row>
    <row r="118" spans="1:130" s="220" customFormat="1" ht="26.25" customHeight="1" x14ac:dyDescent="0.15">
      <c r="A118" s="921" t="s">
        <v>333</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4" t="s">
        <v>330</v>
      </c>
      <c r="AB118" s="922"/>
      <c r="AC118" s="922"/>
      <c r="AD118" s="922"/>
      <c r="AE118" s="923"/>
      <c r="AF118" s="924" t="s">
        <v>331</v>
      </c>
      <c r="AG118" s="922"/>
      <c r="AH118" s="922"/>
      <c r="AI118" s="922"/>
      <c r="AJ118" s="923"/>
      <c r="AK118" s="924" t="s">
        <v>249</v>
      </c>
      <c r="AL118" s="922"/>
      <c r="AM118" s="922"/>
      <c r="AN118" s="922"/>
      <c r="AO118" s="923"/>
      <c r="AP118" s="925" t="s">
        <v>332</v>
      </c>
      <c r="AQ118" s="926"/>
      <c r="AR118" s="926"/>
      <c r="AS118" s="926"/>
      <c r="AT118" s="927"/>
      <c r="AU118" s="958"/>
      <c r="AV118" s="959"/>
      <c r="AW118" s="959"/>
      <c r="AX118" s="959"/>
      <c r="AY118" s="959"/>
      <c r="AZ118" s="864" t="s">
        <v>360</v>
      </c>
      <c r="BA118" s="865"/>
      <c r="BB118" s="865"/>
      <c r="BC118" s="865"/>
      <c r="BD118" s="865"/>
      <c r="BE118" s="865"/>
      <c r="BF118" s="865"/>
      <c r="BG118" s="865"/>
      <c r="BH118" s="865"/>
      <c r="BI118" s="865"/>
      <c r="BJ118" s="865"/>
      <c r="BK118" s="865"/>
      <c r="BL118" s="865"/>
      <c r="BM118" s="865"/>
      <c r="BN118" s="865"/>
      <c r="BO118" s="865"/>
      <c r="BP118" s="866"/>
      <c r="BQ118" s="905" t="s">
        <v>174</v>
      </c>
      <c r="BR118" s="871"/>
      <c r="BS118" s="871"/>
      <c r="BT118" s="871"/>
      <c r="BU118" s="871"/>
      <c r="BV118" s="871" t="s">
        <v>174</v>
      </c>
      <c r="BW118" s="871"/>
      <c r="BX118" s="871"/>
      <c r="BY118" s="871"/>
      <c r="BZ118" s="871"/>
      <c r="CA118" s="871" t="s">
        <v>174</v>
      </c>
      <c r="CB118" s="871"/>
      <c r="CC118" s="871"/>
      <c r="CD118" s="871"/>
      <c r="CE118" s="871"/>
      <c r="CF118" s="901" t="s">
        <v>174</v>
      </c>
      <c r="CG118" s="902"/>
      <c r="CH118" s="902"/>
      <c r="CI118" s="902"/>
      <c r="CJ118" s="902"/>
      <c r="CK118" s="953"/>
      <c r="CL118" s="847"/>
      <c r="CM118" s="841" t="s">
        <v>361</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805" t="s">
        <v>174</v>
      </c>
      <c r="DH118" s="806"/>
      <c r="DI118" s="806"/>
      <c r="DJ118" s="806"/>
      <c r="DK118" s="807"/>
      <c r="DL118" s="808" t="s">
        <v>174</v>
      </c>
      <c r="DM118" s="806"/>
      <c r="DN118" s="806"/>
      <c r="DO118" s="806"/>
      <c r="DP118" s="807"/>
      <c r="DQ118" s="808" t="s">
        <v>174</v>
      </c>
      <c r="DR118" s="806"/>
      <c r="DS118" s="806"/>
      <c r="DT118" s="806"/>
      <c r="DU118" s="807"/>
      <c r="DV118" s="850" t="s">
        <v>174</v>
      </c>
      <c r="DW118" s="851"/>
      <c r="DX118" s="851"/>
      <c r="DY118" s="851"/>
      <c r="DZ118" s="852"/>
    </row>
    <row r="119" spans="1:130" s="220" customFormat="1" ht="26.25" customHeight="1" x14ac:dyDescent="0.15">
      <c r="A119" s="844" t="s">
        <v>336</v>
      </c>
      <c r="B119" s="845"/>
      <c r="C119" s="886" t="s">
        <v>337</v>
      </c>
      <c r="D119" s="834"/>
      <c r="E119" s="834"/>
      <c r="F119" s="834"/>
      <c r="G119" s="834"/>
      <c r="H119" s="834"/>
      <c r="I119" s="834"/>
      <c r="J119" s="834"/>
      <c r="K119" s="834"/>
      <c r="L119" s="834"/>
      <c r="M119" s="834"/>
      <c r="N119" s="834"/>
      <c r="O119" s="834"/>
      <c r="P119" s="834"/>
      <c r="Q119" s="834"/>
      <c r="R119" s="834"/>
      <c r="S119" s="834"/>
      <c r="T119" s="834"/>
      <c r="U119" s="834"/>
      <c r="V119" s="834"/>
      <c r="W119" s="834"/>
      <c r="X119" s="834"/>
      <c r="Y119" s="834"/>
      <c r="Z119" s="835"/>
      <c r="AA119" s="914">
        <v>109062</v>
      </c>
      <c r="AB119" s="915"/>
      <c r="AC119" s="915"/>
      <c r="AD119" s="915"/>
      <c r="AE119" s="916"/>
      <c r="AF119" s="917">
        <v>109146</v>
      </c>
      <c r="AG119" s="915"/>
      <c r="AH119" s="915"/>
      <c r="AI119" s="915"/>
      <c r="AJ119" s="916"/>
      <c r="AK119" s="917">
        <v>109231</v>
      </c>
      <c r="AL119" s="915"/>
      <c r="AM119" s="915"/>
      <c r="AN119" s="915"/>
      <c r="AO119" s="916"/>
      <c r="AP119" s="918">
        <v>0.2</v>
      </c>
      <c r="AQ119" s="919"/>
      <c r="AR119" s="919"/>
      <c r="AS119" s="919"/>
      <c r="AT119" s="920"/>
      <c r="AU119" s="960"/>
      <c r="AV119" s="961"/>
      <c r="AW119" s="961"/>
      <c r="AX119" s="961"/>
      <c r="AY119" s="961"/>
      <c r="AZ119" s="241" t="s">
        <v>186</v>
      </c>
      <c r="BA119" s="241"/>
      <c r="BB119" s="241"/>
      <c r="BC119" s="241"/>
      <c r="BD119" s="241"/>
      <c r="BE119" s="241"/>
      <c r="BF119" s="241"/>
      <c r="BG119" s="241"/>
      <c r="BH119" s="241"/>
      <c r="BI119" s="241"/>
      <c r="BJ119" s="241"/>
      <c r="BK119" s="241"/>
      <c r="BL119" s="241"/>
      <c r="BM119" s="241"/>
      <c r="BN119" s="241"/>
      <c r="BO119" s="903" t="s">
        <v>362</v>
      </c>
      <c r="BP119" s="904"/>
      <c r="BQ119" s="905">
        <v>137420030</v>
      </c>
      <c r="BR119" s="871"/>
      <c r="BS119" s="871"/>
      <c r="BT119" s="871"/>
      <c r="BU119" s="871"/>
      <c r="BV119" s="871">
        <v>135021766</v>
      </c>
      <c r="BW119" s="871"/>
      <c r="BX119" s="871"/>
      <c r="BY119" s="871"/>
      <c r="BZ119" s="871"/>
      <c r="CA119" s="871">
        <v>132806048</v>
      </c>
      <c r="CB119" s="871"/>
      <c r="CC119" s="871"/>
      <c r="CD119" s="871"/>
      <c r="CE119" s="871"/>
      <c r="CF119" s="774"/>
      <c r="CG119" s="775"/>
      <c r="CH119" s="775"/>
      <c r="CI119" s="775"/>
      <c r="CJ119" s="860"/>
      <c r="CK119" s="954"/>
      <c r="CL119" s="849"/>
      <c r="CM119" s="864" t="s">
        <v>363</v>
      </c>
      <c r="CN119" s="865"/>
      <c r="CO119" s="865"/>
      <c r="CP119" s="865"/>
      <c r="CQ119" s="865"/>
      <c r="CR119" s="865"/>
      <c r="CS119" s="865"/>
      <c r="CT119" s="865"/>
      <c r="CU119" s="865"/>
      <c r="CV119" s="865"/>
      <c r="CW119" s="865"/>
      <c r="CX119" s="865"/>
      <c r="CY119" s="865"/>
      <c r="CZ119" s="865"/>
      <c r="DA119" s="865"/>
      <c r="DB119" s="865"/>
      <c r="DC119" s="865"/>
      <c r="DD119" s="865"/>
      <c r="DE119" s="865"/>
      <c r="DF119" s="866"/>
      <c r="DG119" s="789">
        <v>88487</v>
      </c>
      <c r="DH119" s="790"/>
      <c r="DI119" s="790"/>
      <c r="DJ119" s="790"/>
      <c r="DK119" s="791"/>
      <c r="DL119" s="792">
        <v>93783</v>
      </c>
      <c r="DM119" s="790"/>
      <c r="DN119" s="790"/>
      <c r="DO119" s="790"/>
      <c r="DP119" s="791"/>
      <c r="DQ119" s="792">
        <v>157638</v>
      </c>
      <c r="DR119" s="790"/>
      <c r="DS119" s="790"/>
      <c r="DT119" s="790"/>
      <c r="DU119" s="791"/>
      <c r="DV119" s="874">
        <v>0.2</v>
      </c>
      <c r="DW119" s="875"/>
      <c r="DX119" s="875"/>
      <c r="DY119" s="875"/>
      <c r="DZ119" s="876"/>
    </row>
    <row r="120" spans="1:130" s="220" customFormat="1" ht="26.25" customHeight="1" x14ac:dyDescent="0.15">
      <c r="A120" s="846"/>
      <c r="B120" s="847"/>
      <c r="C120" s="841" t="s">
        <v>340</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805">
        <v>125614</v>
      </c>
      <c r="AB120" s="806"/>
      <c r="AC120" s="806"/>
      <c r="AD120" s="806"/>
      <c r="AE120" s="807"/>
      <c r="AF120" s="808">
        <v>125614</v>
      </c>
      <c r="AG120" s="806"/>
      <c r="AH120" s="806"/>
      <c r="AI120" s="806"/>
      <c r="AJ120" s="807"/>
      <c r="AK120" s="808">
        <v>125614</v>
      </c>
      <c r="AL120" s="806"/>
      <c r="AM120" s="806"/>
      <c r="AN120" s="806"/>
      <c r="AO120" s="807"/>
      <c r="AP120" s="850">
        <v>0.2</v>
      </c>
      <c r="AQ120" s="851"/>
      <c r="AR120" s="851"/>
      <c r="AS120" s="851"/>
      <c r="AT120" s="852"/>
      <c r="AU120" s="906" t="s">
        <v>364</v>
      </c>
      <c r="AV120" s="907"/>
      <c r="AW120" s="907"/>
      <c r="AX120" s="907"/>
      <c r="AY120" s="908"/>
      <c r="AZ120" s="886" t="s">
        <v>365</v>
      </c>
      <c r="BA120" s="834"/>
      <c r="BB120" s="834"/>
      <c r="BC120" s="834"/>
      <c r="BD120" s="834"/>
      <c r="BE120" s="834"/>
      <c r="BF120" s="834"/>
      <c r="BG120" s="834"/>
      <c r="BH120" s="834"/>
      <c r="BI120" s="834"/>
      <c r="BJ120" s="834"/>
      <c r="BK120" s="834"/>
      <c r="BL120" s="834"/>
      <c r="BM120" s="834"/>
      <c r="BN120" s="834"/>
      <c r="BO120" s="834"/>
      <c r="BP120" s="835"/>
      <c r="BQ120" s="887">
        <v>10677851</v>
      </c>
      <c r="BR120" s="868"/>
      <c r="BS120" s="868"/>
      <c r="BT120" s="868"/>
      <c r="BU120" s="868"/>
      <c r="BV120" s="868">
        <v>10610330</v>
      </c>
      <c r="BW120" s="868"/>
      <c r="BX120" s="868"/>
      <c r="BY120" s="868"/>
      <c r="BZ120" s="868"/>
      <c r="CA120" s="868">
        <v>11547542</v>
      </c>
      <c r="CB120" s="868"/>
      <c r="CC120" s="868"/>
      <c r="CD120" s="868"/>
      <c r="CE120" s="868"/>
      <c r="CF120" s="892">
        <v>18.100000000000001</v>
      </c>
      <c r="CG120" s="893"/>
      <c r="CH120" s="893"/>
      <c r="CI120" s="893"/>
      <c r="CJ120" s="893"/>
      <c r="CK120" s="894" t="s">
        <v>366</v>
      </c>
      <c r="CL120" s="878"/>
      <c r="CM120" s="878"/>
      <c r="CN120" s="878"/>
      <c r="CO120" s="879"/>
      <c r="CP120" s="898" t="s">
        <v>367</v>
      </c>
      <c r="CQ120" s="899"/>
      <c r="CR120" s="899"/>
      <c r="CS120" s="899"/>
      <c r="CT120" s="899"/>
      <c r="CU120" s="899"/>
      <c r="CV120" s="899"/>
      <c r="CW120" s="899"/>
      <c r="CX120" s="899"/>
      <c r="CY120" s="899"/>
      <c r="CZ120" s="899"/>
      <c r="DA120" s="899"/>
      <c r="DB120" s="899"/>
      <c r="DC120" s="899"/>
      <c r="DD120" s="899"/>
      <c r="DE120" s="899"/>
      <c r="DF120" s="900"/>
      <c r="DG120" s="887">
        <v>11104294</v>
      </c>
      <c r="DH120" s="868"/>
      <c r="DI120" s="868"/>
      <c r="DJ120" s="868"/>
      <c r="DK120" s="868"/>
      <c r="DL120" s="868">
        <v>10777963</v>
      </c>
      <c r="DM120" s="868"/>
      <c r="DN120" s="868"/>
      <c r="DO120" s="868"/>
      <c r="DP120" s="868"/>
      <c r="DQ120" s="868">
        <v>10348636</v>
      </c>
      <c r="DR120" s="868"/>
      <c r="DS120" s="868"/>
      <c r="DT120" s="868"/>
      <c r="DU120" s="868"/>
      <c r="DV120" s="869">
        <v>16.2</v>
      </c>
      <c r="DW120" s="869"/>
      <c r="DX120" s="869"/>
      <c r="DY120" s="869"/>
      <c r="DZ120" s="870"/>
    </row>
    <row r="121" spans="1:130" s="220" customFormat="1" ht="26.25" customHeight="1" x14ac:dyDescent="0.15">
      <c r="A121" s="846"/>
      <c r="B121" s="847"/>
      <c r="C121" s="889" t="s">
        <v>368</v>
      </c>
      <c r="D121" s="890"/>
      <c r="E121" s="890"/>
      <c r="F121" s="890"/>
      <c r="G121" s="890"/>
      <c r="H121" s="890"/>
      <c r="I121" s="890"/>
      <c r="J121" s="890"/>
      <c r="K121" s="890"/>
      <c r="L121" s="890"/>
      <c r="M121" s="890"/>
      <c r="N121" s="890"/>
      <c r="O121" s="890"/>
      <c r="P121" s="890"/>
      <c r="Q121" s="890"/>
      <c r="R121" s="890"/>
      <c r="S121" s="890"/>
      <c r="T121" s="890"/>
      <c r="U121" s="890"/>
      <c r="V121" s="890"/>
      <c r="W121" s="890"/>
      <c r="X121" s="890"/>
      <c r="Y121" s="890"/>
      <c r="Z121" s="891"/>
      <c r="AA121" s="805" t="s">
        <v>174</v>
      </c>
      <c r="AB121" s="806"/>
      <c r="AC121" s="806"/>
      <c r="AD121" s="806"/>
      <c r="AE121" s="807"/>
      <c r="AF121" s="808" t="s">
        <v>174</v>
      </c>
      <c r="AG121" s="806"/>
      <c r="AH121" s="806"/>
      <c r="AI121" s="806"/>
      <c r="AJ121" s="807"/>
      <c r="AK121" s="808" t="s">
        <v>174</v>
      </c>
      <c r="AL121" s="806"/>
      <c r="AM121" s="806"/>
      <c r="AN121" s="806"/>
      <c r="AO121" s="807"/>
      <c r="AP121" s="850" t="s">
        <v>174</v>
      </c>
      <c r="AQ121" s="851"/>
      <c r="AR121" s="851"/>
      <c r="AS121" s="851"/>
      <c r="AT121" s="852"/>
      <c r="AU121" s="909"/>
      <c r="AV121" s="910"/>
      <c r="AW121" s="910"/>
      <c r="AX121" s="910"/>
      <c r="AY121" s="911"/>
      <c r="AZ121" s="841" t="s">
        <v>369</v>
      </c>
      <c r="BA121" s="778"/>
      <c r="BB121" s="778"/>
      <c r="BC121" s="778"/>
      <c r="BD121" s="778"/>
      <c r="BE121" s="778"/>
      <c r="BF121" s="778"/>
      <c r="BG121" s="778"/>
      <c r="BH121" s="778"/>
      <c r="BI121" s="778"/>
      <c r="BJ121" s="778"/>
      <c r="BK121" s="778"/>
      <c r="BL121" s="778"/>
      <c r="BM121" s="778"/>
      <c r="BN121" s="778"/>
      <c r="BO121" s="778"/>
      <c r="BP121" s="779"/>
      <c r="BQ121" s="842">
        <v>27531790</v>
      </c>
      <c r="BR121" s="843"/>
      <c r="BS121" s="843"/>
      <c r="BT121" s="843"/>
      <c r="BU121" s="843"/>
      <c r="BV121" s="843">
        <v>24704648</v>
      </c>
      <c r="BW121" s="843"/>
      <c r="BX121" s="843"/>
      <c r="BY121" s="843"/>
      <c r="BZ121" s="843"/>
      <c r="CA121" s="843">
        <v>23462155</v>
      </c>
      <c r="CB121" s="843"/>
      <c r="CC121" s="843"/>
      <c r="CD121" s="843"/>
      <c r="CE121" s="843"/>
      <c r="CF121" s="901">
        <v>36.799999999999997</v>
      </c>
      <c r="CG121" s="902"/>
      <c r="CH121" s="902"/>
      <c r="CI121" s="902"/>
      <c r="CJ121" s="902"/>
      <c r="CK121" s="895"/>
      <c r="CL121" s="881"/>
      <c r="CM121" s="881"/>
      <c r="CN121" s="881"/>
      <c r="CO121" s="882"/>
      <c r="CP121" s="861" t="s">
        <v>309</v>
      </c>
      <c r="CQ121" s="862"/>
      <c r="CR121" s="862"/>
      <c r="CS121" s="862"/>
      <c r="CT121" s="862"/>
      <c r="CU121" s="862"/>
      <c r="CV121" s="862"/>
      <c r="CW121" s="862"/>
      <c r="CX121" s="862"/>
      <c r="CY121" s="862"/>
      <c r="CZ121" s="862"/>
      <c r="DA121" s="862"/>
      <c r="DB121" s="862"/>
      <c r="DC121" s="862"/>
      <c r="DD121" s="862"/>
      <c r="DE121" s="862"/>
      <c r="DF121" s="863"/>
      <c r="DG121" s="842">
        <v>937196</v>
      </c>
      <c r="DH121" s="843"/>
      <c r="DI121" s="843"/>
      <c r="DJ121" s="843"/>
      <c r="DK121" s="843"/>
      <c r="DL121" s="843">
        <v>887419</v>
      </c>
      <c r="DM121" s="843"/>
      <c r="DN121" s="843"/>
      <c r="DO121" s="843"/>
      <c r="DP121" s="843"/>
      <c r="DQ121" s="843">
        <v>844027</v>
      </c>
      <c r="DR121" s="843"/>
      <c r="DS121" s="843"/>
      <c r="DT121" s="843"/>
      <c r="DU121" s="843"/>
      <c r="DV121" s="820">
        <v>1.3</v>
      </c>
      <c r="DW121" s="820"/>
      <c r="DX121" s="820"/>
      <c r="DY121" s="820"/>
      <c r="DZ121" s="821"/>
    </row>
    <row r="122" spans="1:130" s="220" customFormat="1" ht="26.25" customHeight="1" x14ac:dyDescent="0.15">
      <c r="A122" s="846"/>
      <c r="B122" s="847"/>
      <c r="C122" s="841" t="s">
        <v>350</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805" t="s">
        <v>174</v>
      </c>
      <c r="AB122" s="806"/>
      <c r="AC122" s="806"/>
      <c r="AD122" s="806"/>
      <c r="AE122" s="807"/>
      <c r="AF122" s="808" t="s">
        <v>174</v>
      </c>
      <c r="AG122" s="806"/>
      <c r="AH122" s="806"/>
      <c r="AI122" s="806"/>
      <c r="AJ122" s="807"/>
      <c r="AK122" s="808" t="s">
        <v>174</v>
      </c>
      <c r="AL122" s="806"/>
      <c r="AM122" s="806"/>
      <c r="AN122" s="806"/>
      <c r="AO122" s="807"/>
      <c r="AP122" s="850" t="s">
        <v>174</v>
      </c>
      <c r="AQ122" s="851"/>
      <c r="AR122" s="851"/>
      <c r="AS122" s="851"/>
      <c r="AT122" s="852"/>
      <c r="AU122" s="909"/>
      <c r="AV122" s="910"/>
      <c r="AW122" s="910"/>
      <c r="AX122" s="910"/>
      <c r="AY122" s="911"/>
      <c r="AZ122" s="864" t="s">
        <v>370</v>
      </c>
      <c r="BA122" s="865"/>
      <c r="BB122" s="865"/>
      <c r="BC122" s="865"/>
      <c r="BD122" s="865"/>
      <c r="BE122" s="865"/>
      <c r="BF122" s="865"/>
      <c r="BG122" s="865"/>
      <c r="BH122" s="865"/>
      <c r="BI122" s="865"/>
      <c r="BJ122" s="865"/>
      <c r="BK122" s="865"/>
      <c r="BL122" s="865"/>
      <c r="BM122" s="865"/>
      <c r="BN122" s="865"/>
      <c r="BO122" s="865"/>
      <c r="BP122" s="866"/>
      <c r="BQ122" s="905">
        <v>58871009</v>
      </c>
      <c r="BR122" s="871"/>
      <c r="BS122" s="871"/>
      <c r="BT122" s="871"/>
      <c r="BU122" s="871"/>
      <c r="BV122" s="871">
        <v>57585947</v>
      </c>
      <c r="BW122" s="871"/>
      <c r="BX122" s="871"/>
      <c r="BY122" s="871"/>
      <c r="BZ122" s="871"/>
      <c r="CA122" s="871">
        <v>58164907</v>
      </c>
      <c r="CB122" s="871"/>
      <c r="CC122" s="871"/>
      <c r="CD122" s="871"/>
      <c r="CE122" s="871"/>
      <c r="CF122" s="872">
        <v>91.3</v>
      </c>
      <c r="CG122" s="873"/>
      <c r="CH122" s="873"/>
      <c r="CI122" s="873"/>
      <c r="CJ122" s="873"/>
      <c r="CK122" s="895"/>
      <c r="CL122" s="881"/>
      <c r="CM122" s="881"/>
      <c r="CN122" s="881"/>
      <c r="CO122" s="882"/>
      <c r="CP122" s="861" t="s">
        <v>371</v>
      </c>
      <c r="CQ122" s="862"/>
      <c r="CR122" s="862"/>
      <c r="CS122" s="862"/>
      <c r="CT122" s="862"/>
      <c r="CU122" s="862"/>
      <c r="CV122" s="862"/>
      <c r="CW122" s="862"/>
      <c r="CX122" s="862"/>
      <c r="CY122" s="862"/>
      <c r="CZ122" s="862"/>
      <c r="DA122" s="862"/>
      <c r="DB122" s="862"/>
      <c r="DC122" s="862"/>
      <c r="DD122" s="862"/>
      <c r="DE122" s="862"/>
      <c r="DF122" s="863"/>
      <c r="DG122" s="842" t="s">
        <v>174</v>
      </c>
      <c r="DH122" s="843"/>
      <c r="DI122" s="843"/>
      <c r="DJ122" s="843"/>
      <c r="DK122" s="843"/>
      <c r="DL122" s="843" t="s">
        <v>174</v>
      </c>
      <c r="DM122" s="843"/>
      <c r="DN122" s="843"/>
      <c r="DO122" s="843"/>
      <c r="DP122" s="843"/>
      <c r="DQ122" s="843" t="s">
        <v>174</v>
      </c>
      <c r="DR122" s="843"/>
      <c r="DS122" s="843"/>
      <c r="DT122" s="843"/>
      <c r="DU122" s="843"/>
      <c r="DV122" s="820" t="s">
        <v>174</v>
      </c>
      <c r="DW122" s="820"/>
      <c r="DX122" s="820"/>
      <c r="DY122" s="820"/>
      <c r="DZ122" s="821"/>
    </row>
    <row r="123" spans="1:130" s="220" customFormat="1" ht="26.25" customHeight="1" x14ac:dyDescent="0.15">
      <c r="A123" s="846"/>
      <c r="B123" s="847"/>
      <c r="C123" s="841" t="s">
        <v>356</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805" t="s">
        <v>174</v>
      </c>
      <c r="AB123" s="806"/>
      <c r="AC123" s="806"/>
      <c r="AD123" s="806"/>
      <c r="AE123" s="807"/>
      <c r="AF123" s="808" t="s">
        <v>174</v>
      </c>
      <c r="AG123" s="806"/>
      <c r="AH123" s="806"/>
      <c r="AI123" s="806"/>
      <c r="AJ123" s="807"/>
      <c r="AK123" s="808" t="s">
        <v>174</v>
      </c>
      <c r="AL123" s="806"/>
      <c r="AM123" s="806"/>
      <c r="AN123" s="806"/>
      <c r="AO123" s="807"/>
      <c r="AP123" s="850" t="s">
        <v>174</v>
      </c>
      <c r="AQ123" s="851"/>
      <c r="AR123" s="851"/>
      <c r="AS123" s="851"/>
      <c r="AT123" s="852"/>
      <c r="AU123" s="912"/>
      <c r="AV123" s="913"/>
      <c r="AW123" s="913"/>
      <c r="AX123" s="913"/>
      <c r="AY123" s="913"/>
      <c r="AZ123" s="241" t="s">
        <v>186</v>
      </c>
      <c r="BA123" s="241"/>
      <c r="BB123" s="241"/>
      <c r="BC123" s="241"/>
      <c r="BD123" s="241"/>
      <c r="BE123" s="241"/>
      <c r="BF123" s="241"/>
      <c r="BG123" s="241"/>
      <c r="BH123" s="241"/>
      <c r="BI123" s="241"/>
      <c r="BJ123" s="241"/>
      <c r="BK123" s="241"/>
      <c r="BL123" s="241"/>
      <c r="BM123" s="241"/>
      <c r="BN123" s="241"/>
      <c r="BO123" s="903" t="s">
        <v>372</v>
      </c>
      <c r="BP123" s="904"/>
      <c r="BQ123" s="858">
        <v>97080650</v>
      </c>
      <c r="BR123" s="859"/>
      <c r="BS123" s="859"/>
      <c r="BT123" s="859"/>
      <c r="BU123" s="859"/>
      <c r="BV123" s="859">
        <v>92900925</v>
      </c>
      <c r="BW123" s="859"/>
      <c r="BX123" s="859"/>
      <c r="BY123" s="859"/>
      <c r="BZ123" s="859"/>
      <c r="CA123" s="859">
        <v>93174604</v>
      </c>
      <c r="CB123" s="859"/>
      <c r="CC123" s="859"/>
      <c r="CD123" s="859"/>
      <c r="CE123" s="859"/>
      <c r="CF123" s="774"/>
      <c r="CG123" s="775"/>
      <c r="CH123" s="775"/>
      <c r="CI123" s="775"/>
      <c r="CJ123" s="860"/>
      <c r="CK123" s="895"/>
      <c r="CL123" s="881"/>
      <c r="CM123" s="881"/>
      <c r="CN123" s="881"/>
      <c r="CO123" s="882"/>
      <c r="CP123" s="861" t="s">
        <v>373</v>
      </c>
      <c r="CQ123" s="862"/>
      <c r="CR123" s="862"/>
      <c r="CS123" s="862"/>
      <c r="CT123" s="862"/>
      <c r="CU123" s="862"/>
      <c r="CV123" s="862"/>
      <c r="CW123" s="862"/>
      <c r="CX123" s="862"/>
      <c r="CY123" s="862"/>
      <c r="CZ123" s="862"/>
      <c r="DA123" s="862"/>
      <c r="DB123" s="862"/>
      <c r="DC123" s="862"/>
      <c r="DD123" s="862"/>
      <c r="DE123" s="862"/>
      <c r="DF123" s="863"/>
      <c r="DG123" s="805" t="s">
        <v>174</v>
      </c>
      <c r="DH123" s="806"/>
      <c r="DI123" s="806"/>
      <c r="DJ123" s="806"/>
      <c r="DK123" s="807"/>
      <c r="DL123" s="808" t="s">
        <v>174</v>
      </c>
      <c r="DM123" s="806"/>
      <c r="DN123" s="806"/>
      <c r="DO123" s="806"/>
      <c r="DP123" s="807"/>
      <c r="DQ123" s="808" t="s">
        <v>174</v>
      </c>
      <c r="DR123" s="806"/>
      <c r="DS123" s="806"/>
      <c r="DT123" s="806"/>
      <c r="DU123" s="807"/>
      <c r="DV123" s="850" t="s">
        <v>174</v>
      </c>
      <c r="DW123" s="851"/>
      <c r="DX123" s="851"/>
      <c r="DY123" s="851"/>
      <c r="DZ123" s="852"/>
    </row>
    <row r="124" spans="1:130" s="220" customFormat="1" ht="26.25" customHeight="1" thickBot="1" x14ac:dyDescent="0.2">
      <c r="A124" s="846"/>
      <c r="B124" s="847"/>
      <c r="C124" s="841" t="s">
        <v>359</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805" t="s">
        <v>174</v>
      </c>
      <c r="AB124" s="806"/>
      <c r="AC124" s="806"/>
      <c r="AD124" s="806"/>
      <c r="AE124" s="807"/>
      <c r="AF124" s="808" t="s">
        <v>174</v>
      </c>
      <c r="AG124" s="806"/>
      <c r="AH124" s="806"/>
      <c r="AI124" s="806"/>
      <c r="AJ124" s="807"/>
      <c r="AK124" s="808" t="s">
        <v>174</v>
      </c>
      <c r="AL124" s="806"/>
      <c r="AM124" s="806"/>
      <c r="AN124" s="806"/>
      <c r="AO124" s="807"/>
      <c r="AP124" s="850" t="s">
        <v>174</v>
      </c>
      <c r="AQ124" s="851"/>
      <c r="AR124" s="851"/>
      <c r="AS124" s="851"/>
      <c r="AT124" s="852"/>
      <c r="AU124" s="853" t="s">
        <v>374</v>
      </c>
      <c r="AV124" s="854"/>
      <c r="AW124" s="854"/>
      <c r="AX124" s="854"/>
      <c r="AY124" s="854"/>
      <c r="AZ124" s="854"/>
      <c r="BA124" s="854"/>
      <c r="BB124" s="854"/>
      <c r="BC124" s="854"/>
      <c r="BD124" s="854"/>
      <c r="BE124" s="854"/>
      <c r="BF124" s="854"/>
      <c r="BG124" s="854"/>
      <c r="BH124" s="854"/>
      <c r="BI124" s="854"/>
      <c r="BJ124" s="854"/>
      <c r="BK124" s="854"/>
      <c r="BL124" s="854"/>
      <c r="BM124" s="854"/>
      <c r="BN124" s="854"/>
      <c r="BO124" s="854"/>
      <c r="BP124" s="855"/>
      <c r="BQ124" s="856">
        <v>68.900000000000006</v>
      </c>
      <c r="BR124" s="857"/>
      <c r="BS124" s="857"/>
      <c r="BT124" s="857"/>
      <c r="BU124" s="857"/>
      <c r="BV124" s="857">
        <v>69.7</v>
      </c>
      <c r="BW124" s="857"/>
      <c r="BX124" s="857"/>
      <c r="BY124" s="857"/>
      <c r="BZ124" s="857"/>
      <c r="CA124" s="857">
        <v>62.2</v>
      </c>
      <c r="CB124" s="857"/>
      <c r="CC124" s="857"/>
      <c r="CD124" s="857"/>
      <c r="CE124" s="857"/>
      <c r="CF124" s="752"/>
      <c r="CG124" s="753"/>
      <c r="CH124" s="753"/>
      <c r="CI124" s="753"/>
      <c r="CJ124" s="888"/>
      <c r="CK124" s="896"/>
      <c r="CL124" s="896"/>
      <c r="CM124" s="896"/>
      <c r="CN124" s="896"/>
      <c r="CO124" s="897"/>
      <c r="CP124" s="861" t="s">
        <v>375</v>
      </c>
      <c r="CQ124" s="862"/>
      <c r="CR124" s="862"/>
      <c r="CS124" s="862"/>
      <c r="CT124" s="862"/>
      <c r="CU124" s="862"/>
      <c r="CV124" s="862"/>
      <c r="CW124" s="862"/>
      <c r="CX124" s="862"/>
      <c r="CY124" s="862"/>
      <c r="CZ124" s="862"/>
      <c r="DA124" s="862"/>
      <c r="DB124" s="862"/>
      <c r="DC124" s="862"/>
      <c r="DD124" s="862"/>
      <c r="DE124" s="862"/>
      <c r="DF124" s="863"/>
      <c r="DG124" s="789" t="s">
        <v>174</v>
      </c>
      <c r="DH124" s="790"/>
      <c r="DI124" s="790"/>
      <c r="DJ124" s="790"/>
      <c r="DK124" s="791"/>
      <c r="DL124" s="792" t="s">
        <v>174</v>
      </c>
      <c r="DM124" s="790"/>
      <c r="DN124" s="790"/>
      <c r="DO124" s="790"/>
      <c r="DP124" s="791"/>
      <c r="DQ124" s="792" t="s">
        <v>174</v>
      </c>
      <c r="DR124" s="790"/>
      <c r="DS124" s="790"/>
      <c r="DT124" s="790"/>
      <c r="DU124" s="791"/>
      <c r="DV124" s="874" t="s">
        <v>174</v>
      </c>
      <c r="DW124" s="875"/>
      <c r="DX124" s="875"/>
      <c r="DY124" s="875"/>
      <c r="DZ124" s="876"/>
    </row>
    <row r="125" spans="1:130" s="220" customFormat="1" ht="26.25" customHeight="1" x14ac:dyDescent="0.15">
      <c r="A125" s="846"/>
      <c r="B125" s="847"/>
      <c r="C125" s="841" t="s">
        <v>361</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805" t="s">
        <v>174</v>
      </c>
      <c r="AB125" s="806"/>
      <c r="AC125" s="806"/>
      <c r="AD125" s="806"/>
      <c r="AE125" s="807"/>
      <c r="AF125" s="808" t="s">
        <v>174</v>
      </c>
      <c r="AG125" s="806"/>
      <c r="AH125" s="806"/>
      <c r="AI125" s="806"/>
      <c r="AJ125" s="807"/>
      <c r="AK125" s="808" t="s">
        <v>174</v>
      </c>
      <c r="AL125" s="806"/>
      <c r="AM125" s="806"/>
      <c r="AN125" s="806"/>
      <c r="AO125" s="807"/>
      <c r="AP125" s="850" t="s">
        <v>174</v>
      </c>
      <c r="AQ125" s="851"/>
      <c r="AR125" s="851"/>
      <c r="AS125" s="851"/>
      <c r="AT125" s="852"/>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2"/>
      <c r="BR125" s="222"/>
      <c r="BS125" s="222"/>
      <c r="BT125" s="222"/>
      <c r="BU125" s="222"/>
      <c r="BV125" s="222"/>
      <c r="BW125" s="222"/>
      <c r="BX125" s="222"/>
      <c r="BY125" s="222"/>
      <c r="BZ125" s="222"/>
      <c r="CA125" s="222"/>
      <c r="CB125" s="222"/>
      <c r="CC125" s="222"/>
      <c r="CD125" s="222"/>
      <c r="CE125" s="222"/>
      <c r="CF125" s="222"/>
      <c r="CG125" s="222"/>
      <c r="CH125" s="222"/>
      <c r="CI125" s="222"/>
      <c r="CJ125" s="244"/>
      <c r="CK125" s="877" t="s">
        <v>376</v>
      </c>
      <c r="CL125" s="878"/>
      <c r="CM125" s="878"/>
      <c r="CN125" s="878"/>
      <c r="CO125" s="879"/>
      <c r="CP125" s="886" t="s">
        <v>377</v>
      </c>
      <c r="CQ125" s="834"/>
      <c r="CR125" s="834"/>
      <c r="CS125" s="834"/>
      <c r="CT125" s="834"/>
      <c r="CU125" s="834"/>
      <c r="CV125" s="834"/>
      <c r="CW125" s="834"/>
      <c r="CX125" s="834"/>
      <c r="CY125" s="834"/>
      <c r="CZ125" s="834"/>
      <c r="DA125" s="834"/>
      <c r="DB125" s="834"/>
      <c r="DC125" s="834"/>
      <c r="DD125" s="834"/>
      <c r="DE125" s="834"/>
      <c r="DF125" s="835"/>
      <c r="DG125" s="887" t="s">
        <v>174</v>
      </c>
      <c r="DH125" s="868"/>
      <c r="DI125" s="868"/>
      <c r="DJ125" s="868"/>
      <c r="DK125" s="868"/>
      <c r="DL125" s="868" t="s">
        <v>174</v>
      </c>
      <c r="DM125" s="868"/>
      <c r="DN125" s="868"/>
      <c r="DO125" s="868"/>
      <c r="DP125" s="868"/>
      <c r="DQ125" s="868" t="s">
        <v>174</v>
      </c>
      <c r="DR125" s="868"/>
      <c r="DS125" s="868"/>
      <c r="DT125" s="868"/>
      <c r="DU125" s="868"/>
      <c r="DV125" s="869" t="s">
        <v>174</v>
      </c>
      <c r="DW125" s="869"/>
      <c r="DX125" s="869"/>
      <c r="DY125" s="869"/>
      <c r="DZ125" s="870"/>
    </row>
    <row r="126" spans="1:130" s="220" customFormat="1" ht="26.25" customHeight="1" thickBot="1" x14ac:dyDescent="0.2">
      <c r="A126" s="846"/>
      <c r="B126" s="847"/>
      <c r="C126" s="841" t="s">
        <v>363</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805">
        <v>6327</v>
      </c>
      <c r="AB126" s="806"/>
      <c r="AC126" s="806"/>
      <c r="AD126" s="806"/>
      <c r="AE126" s="807"/>
      <c r="AF126" s="808">
        <v>6343</v>
      </c>
      <c r="AG126" s="806"/>
      <c r="AH126" s="806"/>
      <c r="AI126" s="806"/>
      <c r="AJ126" s="807"/>
      <c r="AK126" s="808">
        <v>6338</v>
      </c>
      <c r="AL126" s="806"/>
      <c r="AM126" s="806"/>
      <c r="AN126" s="806"/>
      <c r="AO126" s="807"/>
      <c r="AP126" s="850">
        <v>0</v>
      </c>
      <c r="AQ126" s="851"/>
      <c r="AR126" s="851"/>
      <c r="AS126" s="851"/>
      <c r="AT126" s="852"/>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45"/>
      <c r="CE126" s="245"/>
      <c r="CF126" s="245"/>
      <c r="CG126" s="222"/>
      <c r="CH126" s="222"/>
      <c r="CI126" s="222"/>
      <c r="CJ126" s="244"/>
      <c r="CK126" s="880"/>
      <c r="CL126" s="881"/>
      <c r="CM126" s="881"/>
      <c r="CN126" s="881"/>
      <c r="CO126" s="882"/>
      <c r="CP126" s="841" t="s">
        <v>378</v>
      </c>
      <c r="CQ126" s="778"/>
      <c r="CR126" s="778"/>
      <c r="CS126" s="778"/>
      <c r="CT126" s="778"/>
      <c r="CU126" s="778"/>
      <c r="CV126" s="778"/>
      <c r="CW126" s="778"/>
      <c r="CX126" s="778"/>
      <c r="CY126" s="778"/>
      <c r="CZ126" s="778"/>
      <c r="DA126" s="778"/>
      <c r="DB126" s="778"/>
      <c r="DC126" s="778"/>
      <c r="DD126" s="778"/>
      <c r="DE126" s="778"/>
      <c r="DF126" s="779"/>
      <c r="DG126" s="842" t="s">
        <v>174</v>
      </c>
      <c r="DH126" s="843"/>
      <c r="DI126" s="843"/>
      <c r="DJ126" s="843"/>
      <c r="DK126" s="843"/>
      <c r="DL126" s="843" t="s">
        <v>174</v>
      </c>
      <c r="DM126" s="843"/>
      <c r="DN126" s="843"/>
      <c r="DO126" s="843"/>
      <c r="DP126" s="843"/>
      <c r="DQ126" s="843" t="s">
        <v>174</v>
      </c>
      <c r="DR126" s="843"/>
      <c r="DS126" s="843"/>
      <c r="DT126" s="843"/>
      <c r="DU126" s="843"/>
      <c r="DV126" s="820" t="s">
        <v>174</v>
      </c>
      <c r="DW126" s="820"/>
      <c r="DX126" s="820"/>
      <c r="DY126" s="820"/>
      <c r="DZ126" s="821"/>
    </row>
    <row r="127" spans="1:130" s="220" customFormat="1" ht="26.25" customHeight="1" x14ac:dyDescent="0.15">
      <c r="A127" s="848"/>
      <c r="B127" s="849"/>
      <c r="C127" s="864" t="s">
        <v>379</v>
      </c>
      <c r="D127" s="865"/>
      <c r="E127" s="865"/>
      <c r="F127" s="865"/>
      <c r="G127" s="865"/>
      <c r="H127" s="865"/>
      <c r="I127" s="865"/>
      <c r="J127" s="865"/>
      <c r="K127" s="865"/>
      <c r="L127" s="865"/>
      <c r="M127" s="865"/>
      <c r="N127" s="865"/>
      <c r="O127" s="865"/>
      <c r="P127" s="865"/>
      <c r="Q127" s="865"/>
      <c r="R127" s="865"/>
      <c r="S127" s="865"/>
      <c r="T127" s="865"/>
      <c r="U127" s="865"/>
      <c r="V127" s="865"/>
      <c r="W127" s="865"/>
      <c r="X127" s="865"/>
      <c r="Y127" s="865"/>
      <c r="Z127" s="866"/>
      <c r="AA127" s="805">
        <v>27377</v>
      </c>
      <c r="AB127" s="806"/>
      <c r="AC127" s="806"/>
      <c r="AD127" s="806"/>
      <c r="AE127" s="807"/>
      <c r="AF127" s="808">
        <v>33683</v>
      </c>
      <c r="AG127" s="806"/>
      <c r="AH127" s="806"/>
      <c r="AI127" s="806"/>
      <c r="AJ127" s="807"/>
      <c r="AK127" s="808">
        <v>44388</v>
      </c>
      <c r="AL127" s="806"/>
      <c r="AM127" s="806"/>
      <c r="AN127" s="806"/>
      <c r="AO127" s="807"/>
      <c r="AP127" s="850">
        <v>0.1</v>
      </c>
      <c r="AQ127" s="851"/>
      <c r="AR127" s="851"/>
      <c r="AS127" s="851"/>
      <c r="AT127" s="852"/>
      <c r="AU127" s="222"/>
      <c r="AV127" s="222"/>
      <c r="AW127" s="222"/>
      <c r="AX127" s="867" t="s">
        <v>380</v>
      </c>
      <c r="AY127" s="838"/>
      <c r="AZ127" s="838"/>
      <c r="BA127" s="838"/>
      <c r="BB127" s="838"/>
      <c r="BC127" s="838"/>
      <c r="BD127" s="838"/>
      <c r="BE127" s="839"/>
      <c r="BF127" s="837" t="s">
        <v>381</v>
      </c>
      <c r="BG127" s="838"/>
      <c r="BH127" s="838"/>
      <c r="BI127" s="838"/>
      <c r="BJ127" s="838"/>
      <c r="BK127" s="838"/>
      <c r="BL127" s="839"/>
      <c r="BM127" s="837" t="s">
        <v>382</v>
      </c>
      <c r="BN127" s="838"/>
      <c r="BO127" s="838"/>
      <c r="BP127" s="838"/>
      <c r="BQ127" s="838"/>
      <c r="BR127" s="838"/>
      <c r="BS127" s="839"/>
      <c r="BT127" s="837" t="s">
        <v>383</v>
      </c>
      <c r="BU127" s="838"/>
      <c r="BV127" s="838"/>
      <c r="BW127" s="838"/>
      <c r="BX127" s="838"/>
      <c r="BY127" s="838"/>
      <c r="BZ127" s="840"/>
      <c r="CA127" s="222"/>
      <c r="CB127" s="222"/>
      <c r="CC127" s="222"/>
      <c r="CD127" s="245"/>
      <c r="CE127" s="245"/>
      <c r="CF127" s="245"/>
      <c r="CG127" s="222"/>
      <c r="CH127" s="222"/>
      <c r="CI127" s="222"/>
      <c r="CJ127" s="244"/>
      <c r="CK127" s="880"/>
      <c r="CL127" s="881"/>
      <c r="CM127" s="881"/>
      <c r="CN127" s="881"/>
      <c r="CO127" s="882"/>
      <c r="CP127" s="841" t="s">
        <v>384</v>
      </c>
      <c r="CQ127" s="778"/>
      <c r="CR127" s="778"/>
      <c r="CS127" s="778"/>
      <c r="CT127" s="778"/>
      <c r="CU127" s="778"/>
      <c r="CV127" s="778"/>
      <c r="CW127" s="778"/>
      <c r="CX127" s="778"/>
      <c r="CY127" s="778"/>
      <c r="CZ127" s="778"/>
      <c r="DA127" s="778"/>
      <c r="DB127" s="778"/>
      <c r="DC127" s="778"/>
      <c r="DD127" s="778"/>
      <c r="DE127" s="778"/>
      <c r="DF127" s="779"/>
      <c r="DG127" s="842" t="s">
        <v>174</v>
      </c>
      <c r="DH127" s="843"/>
      <c r="DI127" s="843"/>
      <c r="DJ127" s="843"/>
      <c r="DK127" s="843"/>
      <c r="DL127" s="843" t="s">
        <v>174</v>
      </c>
      <c r="DM127" s="843"/>
      <c r="DN127" s="843"/>
      <c r="DO127" s="843"/>
      <c r="DP127" s="843"/>
      <c r="DQ127" s="843" t="s">
        <v>174</v>
      </c>
      <c r="DR127" s="843"/>
      <c r="DS127" s="843"/>
      <c r="DT127" s="843"/>
      <c r="DU127" s="843"/>
      <c r="DV127" s="820" t="s">
        <v>174</v>
      </c>
      <c r="DW127" s="820"/>
      <c r="DX127" s="820"/>
      <c r="DY127" s="820"/>
      <c r="DZ127" s="821"/>
    </row>
    <row r="128" spans="1:130" s="220" customFormat="1" ht="26.25" customHeight="1" thickBot="1" x14ac:dyDescent="0.2">
      <c r="A128" s="822" t="s">
        <v>385</v>
      </c>
      <c r="B128" s="823"/>
      <c r="C128" s="823"/>
      <c r="D128" s="823"/>
      <c r="E128" s="823"/>
      <c r="F128" s="823"/>
      <c r="G128" s="823"/>
      <c r="H128" s="823"/>
      <c r="I128" s="823"/>
      <c r="J128" s="823"/>
      <c r="K128" s="823"/>
      <c r="L128" s="823"/>
      <c r="M128" s="823"/>
      <c r="N128" s="823"/>
      <c r="O128" s="823"/>
      <c r="P128" s="823"/>
      <c r="Q128" s="823"/>
      <c r="R128" s="823"/>
      <c r="S128" s="823"/>
      <c r="T128" s="823"/>
      <c r="U128" s="823"/>
      <c r="V128" s="823"/>
      <c r="W128" s="824" t="s">
        <v>386</v>
      </c>
      <c r="X128" s="824"/>
      <c r="Y128" s="824"/>
      <c r="Z128" s="825"/>
      <c r="AA128" s="826">
        <v>2959086</v>
      </c>
      <c r="AB128" s="827"/>
      <c r="AC128" s="827"/>
      <c r="AD128" s="827"/>
      <c r="AE128" s="828"/>
      <c r="AF128" s="829">
        <v>3051094</v>
      </c>
      <c r="AG128" s="827"/>
      <c r="AH128" s="827"/>
      <c r="AI128" s="827"/>
      <c r="AJ128" s="828"/>
      <c r="AK128" s="829">
        <v>3058302</v>
      </c>
      <c r="AL128" s="827"/>
      <c r="AM128" s="827"/>
      <c r="AN128" s="827"/>
      <c r="AO128" s="828"/>
      <c r="AP128" s="830"/>
      <c r="AQ128" s="831"/>
      <c r="AR128" s="831"/>
      <c r="AS128" s="831"/>
      <c r="AT128" s="832"/>
      <c r="AU128" s="222"/>
      <c r="AV128" s="222"/>
      <c r="AW128" s="222"/>
      <c r="AX128" s="833" t="s">
        <v>387</v>
      </c>
      <c r="AY128" s="834"/>
      <c r="AZ128" s="834"/>
      <c r="BA128" s="834"/>
      <c r="BB128" s="834"/>
      <c r="BC128" s="834"/>
      <c r="BD128" s="834"/>
      <c r="BE128" s="835"/>
      <c r="BF128" s="812" t="s">
        <v>174</v>
      </c>
      <c r="BG128" s="813"/>
      <c r="BH128" s="813"/>
      <c r="BI128" s="813"/>
      <c r="BJ128" s="813"/>
      <c r="BK128" s="813"/>
      <c r="BL128" s="836"/>
      <c r="BM128" s="812">
        <v>11.25</v>
      </c>
      <c r="BN128" s="813"/>
      <c r="BO128" s="813"/>
      <c r="BP128" s="813"/>
      <c r="BQ128" s="813"/>
      <c r="BR128" s="813"/>
      <c r="BS128" s="836"/>
      <c r="BT128" s="812">
        <v>20</v>
      </c>
      <c r="BU128" s="813"/>
      <c r="BV128" s="813"/>
      <c r="BW128" s="813"/>
      <c r="BX128" s="813"/>
      <c r="BY128" s="813"/>
      <c r="BZ128" s="814"/>
      <c r="CA128" s="245"/>
      <c r="CB128" s="245"/>
      <c r="CC128" s="245"/>
      <c r="CD128" s="245"/>
      <c r="CE128" s="245"/>
      <c r="CF128" s="245"/>
      <c r="CG128" s="222"/>
      <c r="CH128" s="222"/>
      <c r="CI128" s="222"/>
      <c r="CJ128" s="244"/>
      <c r="CK128" s="883"/>
      <c r="CL128" s="884"/>
      <c r="CM128" s="884"/>
      <c r="CN128" s="884"/>
      <c r="CO128" s="885"/>
      <c r="CP128" s="815" t="s">
        <v>388</v>
      </c>
      <c r="CQ128" s="756"/>
      <c r="CR128" s="756"/>
      <c r="CS128" s="756"/>
      <c r="CT128" s="756"/>
      <c r="CU128" s="756"/>
      <c r="CV128" s="756"/>
      <c r="CW128" s="756"/>
      <c r="CX128" s="756"/>
      <c r="CY128" s="756"/>
      <c r="CZ128" s="756"/>
      <c r="DA128" s="756"/>
      <c r="DB128" s="756"/>
      <c r="DC128" s="756"/>
      <c r="DD128" s="756"/>
      <c r="DE128" s="756"/>
      <c r="DF128" s="757"/>
      <c r="DG128" s="816">
        <v>5046</v>
      </c>
      <c r="DH128" s="817"/>
      <c r="DI128" s="817"/>
      <c r="DJ128" s="817"/>
      <c r="DK128" s="817"/>
      <c r="DL128" s="817" t="s">
        <v>174</v>
      </c>
      <c r="DM128" s="817"/>
      <c r="DN128" s="817"/>
      <c r="DO128" s="817"/>
      <c r="DP128" s="817"/>
      <c r="DQ128" s="817">
        <v>8934</v>
      </c>
      <c r="DR128" s="817"/>
      <c r="DS128" s="817"/>
      <c r="DT128" s="817"/>
      <c r="DU128" s="817"/>
      <c r="DV128" s="818">
        <v>0</v>
      </c>
      <c r="DW128" s="818"/>
      <c r="DX128" s="818"/>
      <c r="DY128" s="818"/>
      <c r="DZ128" s="819"/>
    </row>
    <row r="129" spans="1:131" s="220" customFormat="1" ht="26.25" customHeight="1" x14ac:dyDescent="0.15">
      <c r="A129" s="800" t="s">
        <v>107</v>
      </c>
      <c r="B129" s="801"/>
      <c r="C129" s="801"/>
      <c r="D129" s="801"/>
      <c r="E129" s="801"/>
      <c r="F129" s="801"/>
      <c r="G129" s="801"/>
      <c r="H129" s="801"/>
      <c r="I129" s="801"/>
      <c r="J129" s="801"/>
      <c r="K129" s="801"/>
      <c r="L129" s="801"/>
      <c r="M129" s="801"/>
      <c r="N129" s="801"/>
      <c r="O129" s="801"/>
      <c r="P129" s="801"/>
      <c r="Q129" s="801"/>
      <c r="R129" s="801"/>
      <c r="S129" s="801"/>
      <c r="T129" s="801"/>
      <c r="U129" s="801"/>
      <c r="V129" s="801"/>
      <c r="W129" s="802" t="s">
        <v>389</v>
      </c>
      <c r="X129" s="803"/>
      <c r="Y129" s="803"/>
      <c r="Z129" s="804"/>
      <c r="AA129" s="805">
        <v>64006993</v>
      </c>
      <c r="AB129" s="806"/>
      <c r="AC129" s="806"/>
      <c r="AD129" s="806"/>
      <c r="AE129" s="807"/>
      <c r="AF129" s="808">
        <v>65885027</v>
      </c>
      <c r="AG129" s="806"/>
      <c r="AH129" s="806"/>
      <c r="AI129" s="806"/>
      <c r="AJ129" s="807"/>
      <c r="AK129" s="808">
        <v>69162366</v>
      </c>
      <c r="AL129" s="806"/>
      <c r="AM129" s="806"/>
      <c r="AN129" s="806"/>
      <c r="AO129" s="807"/>
      <c r="AP129" s="809"/>
      <c r="AQ129" s="810"/>
      <c r="AR129" s="810"/>
      <c r="AS129" s="810"/>
      <c r="AT129" s="811"/>
      <c r="AU129" s="223"/>
      <c r="AV129" s="223"/>
      <c r="AW129" s="223"/>
      <c r="AX129" s="777" t="s">
        <v>390</v>
      </c>
      <c r="AY129" s="778"/>
      <c r="AZ129" s="778"/>
      <c r="BA129" s="778"/>
      <c r="BB129" s="778"/>
      <c r="BC129" s="778"/>
      <c r="BD129" s="778"/>
      <c r="BE129" s="779"/>
      <c r="BF129" s="796" t="s">
        <v>174</v>
      </c>
      <c r="BG129" s="797"/>
      <c r="BH129" s="797"/>
      <c r="BI129" s="797"/>
      <c r="BJ129" s="797"/>
      <c r="BK129" s="797"/>
      <c r="BL129" s="798"/>
      <c r="BM129" s="796">
        <v>16.25</v>
      </c>
      <c r="BN129" s="797"/>
      <c r="BO129" s="797"/>
      <c r="BP129" s="797"/>
      <c r="BQ129" s="797"/>
      <c r="BR129" s="797"/>
      <c r="BS129" s="798"/>
      <c r="BT129" s="796">
        <v>30</v>
      </c>
      <c r="BU129" s="797"/>
      <c r="BV129" s="797"/>
      <c r="BW129" s="797"/>
      <c r="BX129" s="797"/>
      <c r="BY129" s="797"/>
      <c r="BZ129" s="799"/>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3"/>
      <c r="DQ129" s="223"/>
      <c r="DR129" s="223"/>
      <c r="DS129" s="223"/>
      <c r="DT129" s="223"/>
      <c r="DU129" s="223"/>
      <c r="DV129" s="223"/>
      <c r="DW129" s="223"/>
      <c r="DX129" s="223"/>
      <c r="DY129" s="223"/>
      <c r="DZ129" s="223"/>
    </row>
    <row r="130" spans="1:131" s="220" customFormat="1" ht="26.25" customHeight="1" x14ac:dyDescent="0.15">
      <c r="A130" s="800" t="s">
        <v>391</v>
      </c>
      <c r="B130" s="801"/>
      <c r="C130" s="801"/>
      <c r="D130" s="801"/>
      <c r="E130" s="801"/>
      <c r="F130" s="801"/>
      <c r="G130" s="801"/>
      <c r="H130" s="801"/>
      <c r="I130" s="801"/>
      <c r="J130" s="801"/>
      <c r="K130" s="801"/>
      <c r="L130" s="801"/>
      <c r="M130" s="801"/>
      <c r="N130" s="801"/>
      <c r="O130" s="801"/>
      <c r="P130" s="801"/>
      <c r="Q130" s="801"/>
      <c r="R130" s="801"/>
      <c r="S130" s="801"/>
      <c r="T130" s="801"/>
      <c r="U130" s="801"/>
      <c r="V130" s="801"/>
      <c r="W130" s="802" t="s">
        <v>392</v>
      </c>
      <c r="X130" s="803"/>
      <c r="Y130" s="803"/>
      <c r="Z130" s="804"/>
      <c r="AA130" s="805">
        <v>5539768</v>
      </c>
      <c r="AB130" s="806"/>
      <c r="AC130" s="806"/>
      <c r="AD130" s="806"/>
      <c r="AE130" s="807"/>
      <c r="AF130" s="808">
        <v>5502136</v>
      </c>
      <c r="AG130" s="806"/>
      <c r="AH130" s="806"/>
      <c r="AI130" s="806"/>
      <c r="AJ130" s="807"/>
      <c r="AK130" s="808">
        <v>5469751</v>
      </c>
      <c r="AL130" s="806"/>
      <c r="AM130" s="806"/>
      <c r="AN130" s="806"/>
      <c r="AO130" s="807"/>
      <c r="AP130" s="809"/>
      <c r="AQ130" s="810"/>
      <c r="AR130" s="810"/>
      <c r="AS130" s="810"/>
      <c r="AT130" s="811"/>
      <c r="AU130" s="223"/>
      <c r="AV130" s="223"/>
      <c r="AW130" s="223"/>
      <c r="AX130" s="777" t="s">
        <v>393</v>
      </c>
      <c r="AY130" s="778"/>
      <c r="AZ130" s="778"/>
      <c r="BA130" s="778"/>
      <c r="BB130" s="778"/>
      <c r="BC130" s="778"/>
      <c r="BD130" s="778"/>
      <c r="BE130" s="779"/>
      <c r="BF130" s="780">
        <v>6.2</v>
      </c>
      <c r="BG130" s="781"/>
      <c r="BH130" s="781"/>
      <c r="BI130" s="781"/>
      <c r="BJ130" s="781"/>
      <c r="BK130" s="781"/>
      <c r="BL130" s="782"/>
      <c r="BM130" s="780">
        <v>25</v>
      </c>
      <c r="BN130" s="781"/>
      <c r="BO130" s="781"/>
      <c r="BP130" s="781"/>
      <c r="BQ130" s="781"/>
      <c r="BR130" s="781"/>
      <c r="BS130" s="782"/>
      <c r="BT130" s="780">
        <v>35</v>
      </c>
      <c r="BU130" s="781"/>
      <c r="BV130" s="781"/>
      <c r="BW130" s="781"/>
      <c r="BX130" s="781"/>
      <c r="BY130" s="781"/>
      <c r="BZ130" s="783"/>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3"/>
      <c r="DQ130" s="223"/>
      <c r="DR130" s="223"/>
      <c r="DS130" s="223"/>
      <c r="DT130" s="223"/>
      <c r="DU130" s="223"/>
      <c r="DV130" s="223"/>
      <c r="DW130" s="223"/>
      <c r="DX130" s="223"/>
      <c r="DY130" s="223"/>
      <c r="DZ130" s="223"/>
    </row>
    <row r="131" spans="1:131" s="220" customFormat="1" ht="26.25" customHeight="1" thickBot="1" x14ac:dyDescent="0.2">
      <c r="A131" s="784"/>
      <c r="B131" s="785"/>
      <c r="C131" s="785"/>
      <c r="D131" s="785"/>
      <c r="E131" s="785"/>
      <c r="F131" s="785"/>
      <c r="G131" s="785"/>
      <c r="H131" s="785"/>
      <c r="I131" s="785"/>
      <c r="J131" s="785"/>
      <c r="K131" s="785"/>
      <c r="L131" s="785"/>
      <c r="M131" s="785"/>
      <c r="N131" s="785"/>
      <c r="O131" s="785"/>
      <c r="P131" s="785"/>
      <c r="Q131" s="785"/>
      <c r="R131" s="785"/>
      <c r="S131" s="785"/>
      <c r="T131" s="785"/>
      <c r="U131" s="785"/>
      <c r="V131" s="785"/>
      <c r="W131" s="786" t="s">
        <v>394</v>
      </c>
      <c r="X131" s="787"/>
      <c r="Y131" s="787"/>
      <c r="Z131" s="788"/>
      <c r="AA131" s="789">
        <v>58467225</v>
      </c>
      <c r="AB131" s="790"/>
      <c r="AC131" s="790"/>
      <c r="AD131" s="790"/>
      <c r="AE131" s="791"/>
      <c r="AF131" s="792">
        <v>60382891</v>
      </c>
      <c r="AG131" s="790"/>
      <c r="AH131" s="790"/>
      <c r="AI131" s="790"/>
      <c r="AJ131" s="791"/>
      <c r="AK131" s="792">
        <v>63692615</v>
      </c>
      <c r="AL131" s="790"/>
      <c r="AM131" s="790"/>
      <c r="AN131" s="790"/>
      <c r="AO131" s="791"/>
      <c r="AP131" s="793"/>
      <c r="AQ131" s="794"/>
      <c r="AR131" s="794"/>
      <c r="AS131" s="794"/>
      <c r="AT131" s="795"/>
      <c r="AU131" s="223"/>
      <c r="AV131" s="223"/>
      <c r="AW131" s="223"/>
      <c r="AX131" s="755" t="s">
        <v>395</v>
      </c>
      <c r="AY131" s="756"/>
      <c r="AZ131" s="756"/>
      <c r="BA131" s="756"/>
      <c r="BB131" s="756"/>
      <c r="BC131" s="756"/>
      <c r="BD131" s="756"/>
      <c r="BE131" s="757"/>
      <c r="BF131" s="758">
        <v>62.2</v>
      </c>
      <c r="BG131" s="759"/>
      <c r="BH131" s="759"/>
      <c r="BI131" s="759"/>
      <c r="BJ131" s="759"/>
      <c r="BK131" s="759"/>
      <c r="BL131" s="760"/>
      <c r="BM131" s="758">
        <v>350</v>
      </c>
      <c r="BN131" s="759"/>
      <c r="BO131" s="759"/>
      <c r="BP131" s="759"/>
      <c r="BQ131" s="759"/>
      <c r="BR131" s="759"/>
      <c r="BS131" s="760"/>
      <c r="BT131" s="761"/>
      <c r="BU131" s="762"/>
      <c r="BV131" s="762"/>
      <c r="BW131" s="762"/>
      <c r="BX131" s="762"/>
      <c r="BY131" s="762"/>
      <c r="BZ131" s="763"/>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3"/>
      <c r="DQ131" s="223"/>
      <c r="DR131" s="223"/>
      <c r="DS131" s="223"/>
      <c r="DT131" s="223"/>
      <c r="DU131" s="223"/>
      <c r="DV131" s="223"/>
      <c r="DW131" s="223"/>
      <c r="DX131" s="223"/>
      <c r="DY131" s="223"/>
      <c r="DZ131" s="223"/>
    </row>
    <row r="132" spans="1:131" s="220" customFormat="1" ht="26.25" customHeight="1" x14ac:dyDescent="0.15">
      <c r="A132" s="764" t="s">
        <v>396</v>
      </c>
      <c r="B132" s="765"/>
      <c r="C132" s="765"/>
      <c r="D132" s="765"/>
      <c r="E132" s="765"/>
      <c r="F132" s="765"/>
      <c r="G132" s="765"/>
      <c r="H132" s="765"/>
      <c r="I132" s="765"/>
      <c r="J132" s="765"/>
      <c r="K132" s="765"/>
      <c r="L132" s="765"/>
      <c r="M132" s="765"/>
      <c r="N132" s="765"/>
      <c r="O132" s="765"/>
      <c r="P132" s="765"/>
      <c r="Q132" s="765"/>
      <c r="R132" s="765"/>
      <c r="S132" s="765"/>
      <c r="T132" s="765"/>
      <c r="U132" s="765"/>
      <c r="V132" s="768" t="s">
        <v>397</v>
      </c>
      <c r="W132" s="768"/>
      <c r="X132" s="768"/>
      <c r="Y132" s="768"/>
      <c r="Z132" s="769"/>
      <c r="AA132" s="770">
        <v>6.1777876410000001</v>
      </c>
      <c r="AB132" s="771"/>
      <c r="AC132" s="771"/>
      <c r="AD132" s="771"/>
      <c r="AE132" s="772"/>
      <c r="AF132" s="773">
        <v>6.0273960720000002</v>
      </c>
      <c r="AG132" s="771"/>
      <c r="AH132" s="771"/>
      <c r="AI132" s="771"/>
      <c r="AJ132" s="772"/>
      <c r="AK132" s="773">
        <v>6.5340903340000001</v>
      </c>
      <c r="AL132" s="771"/>
      <c r="AM132" s="771"/>
      <c r="AN132" s="771"/>
      <c r="AO132" s="772"/>
      <c r="AP132" s="774"/>
      <c r="AQ132" s="775"/>
      <c r="AR132" s="775"/>
      <c r="AS132" s="775"/>
      <c r="AT132" s="776"/>
      <c r="AU132" s="247"/>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4"/>
      <c r="BT132" s="223"/>
      <c r="BU132" s="223"/>
      <c r="BV132" s="223"/>
      <c r="BW132" s="223"/>
      <c r="BX132" s="223"/>
      <c r="BY132" s="223"/>
      <c r="BZ132" s="223"/>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3"/>
      <c r="DQ132" s="223"/>
      <c r="DR132" s="223"/>
      <c r="DS132" s="223"/>
      <c r="DT132" s="223"/>
      <c r="DU132" s="223"/>
      <c r="DV132" s="223"/>
      <c r="DW132" s="223"/>
      <c r="DX132" s="223"/>
      <c r="DY132" s="223"/>
      <c r="DZ132" s="223"/>
    </row>
    <row r="133" spans="1:131" s="220" customFormat="1" ht="26.25" customHeight="1" thickBot="1" x14ac:dyDescent="0.2">
      <c r="A133" s="766"/>
      <c r="B133" s="767"/>
      <c r="C133" s="767"/>
      <c r="D133" s="767"/>
      <c r="E133" s="767"/>
      <c r="F133" s="767"/>
      <c r="G133" s="767"/>
      <c r="H133" s="767"/>
      <c r="I133" s="767"/>
      <c r="J133" s="767"/>
      <c r="K133" s="767"/>
      <c r="L133" s="767"/>
      <c r="M133" s="767"/>
      <c r="N133" s="767"/>
      <c r="O133" s="767"/>
      <c r="P133" s="767"/>
      <c r="Q133" s="767"/>
      <c r="R133" s="767"/>
      <c r="S133" s="767"/>
      <c r="T133" s="767"/>
      <c r="U133" s="767"/>
      <c r="V133" s="747" t="s">
        <v>398</v>
      </c>
      <c r="W133" s="747"/>
      <c r="X133" s="747"/>
      <c r="Y133" s="747"/>
      <c r="Z133" s="748"/>
      <c r="AA133" s="749">
        <v>5.7</v>
      </c>
      <c r="AB133" s="750"/>
      <c r="AC133" s="750"/>
      <c r="AD133" s="750"/>
      <c r="AE133" s="751"/>
      <c r="AF133" s="749">
        <v>5.8</v>
      </c>
      <c r="AG133" s="750"/>
      <c r="AH133" s="750"/>
      <c r="AI133" s="750"/>
      <c r="AJ133" s="751"/>
      <c r="AK133" s="749">
        <v>6.2</v>
      </c>
      <c r="AL133" s="750"/>
      <c r="AM133" s="750"/>
      <c r="AN133" s="750"/>
      <c r="AO133" s="751"/>
      <c r="AP133" s="752"/>
      <c r="AQ133" s="753"/>
      <c r="AR133" s="753"/>
      <c r="AS133" s="753"/>
      <c r="AT133" s="754"/>
      <c r="AU133" s="223"/>
      <c r="AV133" s="223"/>
      <c r="AW133" s="223"/>
      <c r="AX133" s="223"/>
      <c r="AY133" s="223"/>
      <c r="AZ133" s="223"/>
      <c r="BA133" s="223"/>
      <c r="BB133" s="223"/>
      <c r="BC133" s="223"/>
      <c r="BD133" s="223"/>
      <c r="BE133" s="223"/>
      <c r="BF133" s="223"/>
      <c r="BG133" s="223"/>
      <c r="BH133" s="223"/>
      <c r="BI133" s="223"/>
      <c r="BJ133" s="223"/>
      <c r="BK133" s="223"/>
      <c r="BL133" s="223"/>
      <c r="BM133" s="223"/>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3"/>
      <c r="DQ133" s="223"/>
      <c r="DR133" s="223"/>
      <c r="DS133" s="223"/>
      <c r="DT133" s="223"/>
      <c r="DU133" s="223"/>
      <c r="DV133" s="223"/>
      <c r="DW133" s="223"/>
      <c r="DX133" s="223"/>
      <c r="DY133" s="223"/>
      <c r="DZ133" s="223"/>
    </row>
    <row r="134" spans="1:131" ht="11.25" customHeight="1" x14ac:dyDescent="0.1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3"/>
      <c r="AV134" s="223"/>
      <c r="AW134" s="223"/>
      <c r="AX134" s="223"/>
      <c r="AY134" s="223"/>
      <c r="AZ134" s="223"/>
      <c r="BA134" s="223"/>
      <c r="BB134" s="223"/>
      <c r="BC134" s="223"/>
      <c r="BD134" s="223"/>
      <c r="BE134" s="223"/>
      <c r="BF134" s="223"/>
      <c r="BG134" s="223"/>
      <c r="BH134" s="223"/>
      <c r="BI134" s="223"/>
      <c r="BJ134" s="223"/>
      <c r="BK134" s="223"/>
      <c r="BL134" s="223"/>
      <c r="BM134" s="223"/>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3"/>
      <c r="DQ134" s="223"/>
      <c r="DR134" s="223"/>
      <c r="DS134" s="223"/>
      <c r="DT134" s="223"/>
      <c r="DU134" s="223"/>
      <c r="DV134" s="223"/>
      <c r="DW134" s="223"/>
      <c r="DX134" s="223"/>
      <c r="DY134" s="223"/>
      <c r="DZ134" s="223"/>
      <c r="EA134" s="220"/>
    </row>
    <row r="135" spans="1:131" ht="14.25" hidden="1" x14ac:dyDescent="0.15">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YRICSwUSSePCKAz644wh0wRYeI495AUb6yt2da9fn4rMl1TOpbAevYwq7uz9mLRa043Fwg8Rw58UtHS/wIoNmA==" saltValue="jAVdljlSD0DH/6I5n1xLb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0" customWidth="1"/>
    <col min="121" max="121" width="0" style="249" hidden="1" customWidth="1"/>
    <col min="122" max="16384" width="9" style="249" hidden="1"/>
  </cols>
  <sheetData>
    <row r="1" spans="1:120"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9"/>
    </row>
    <row r="17" spans="119:120" x14ac:dyDescent="0.15">
      <c r="DP17" s="249"/>
    </row>
    <row r="18" spans="119:120" x14ac:dyDescent="0.15"/>
    <row r="19" spans="119:120" x14ac:dyDescent="0.15"/>
    <row r="20" spans="119:120" x14ac:dyDescent="0.15">
      <c r="DO20" s="249"/>
      <c r="DP20" s="249"/>
    </row>
    <row r="21" spans="119:120" x14ac:dyDescent="0.15">
      <c r="DP21" s="249"/>
    </row>
    <row r="22" spans="119:120" x14ac:dyDescent="0.15"/>
    <row r="23" spans="119:120" x14ac:dyDescent="0.15">
      <c r="DO23" s="249"/>
      <c r="DP23" s="249"/>
    </row>
    <row r="24" spans="119:120" x14ac:dyDescent="0.15">
      <c r="DP24" s="249"/>
    </row>
    <row r="25" spans="119:120" x14ac:dyDescent="0.15">
      <c r="DP25" s="249"/>
    </row>
    <row r="26" spans="119:120" x14ac:dyDescent="0.15">
      <c r="DO26" s="249"/>
      <c r="DP26" s="249"/>
    </row>
    <row r="27" spans="119:120" x14ac:dyDescent="0.15"/>
    <row r="28" spans="119:120" x14ac:dyDescent="0.15">
      <c r="DO28" s="249"/>
      <c r="DP28" s="249"/>
    </row>
    <row r="29" spans="119:120" x14ac:dyDescent="0.15">
      <c r="DP29" s="249"/>
    </row>
    <row r="30" spans="119:120" x14ac:dyDescent="0.15"/>
    <row r="31" spans="119:120" x14ac:dyDescent="0.15">
      <c r="DO31" s="249"/>
      <c r="DP31" s="249"/>
    </row>
    <row r="32" spans="119:120" x14ac:dyDescent="0.15"/>
    <row r="33" spans="98:120" x14ac:dyDescent="0.15">
      <c r="DO33" s="249"/>
      <c r="DP33" s="249"/>
    </row>
    <row r="34" spans="98:120" x14ac:dyDescent="0.15">
      <c r="DM34" s="249"/>
    </row>
    <row r="35" spans="98:120" x14ac:dyDescent="0.15">
      <c r="CT35" s="249"/>
      <c r="CU35" s="249"/>
      <c r="CV35" s="249"/>
      <c r="CY35" s="249"/>
      <c r="CZ35" s="249"/>
      <c r="DA35" s="249"/>
      <c r="DD35" s="249"/>
      <c r="DE35" s="249"/>
      <c r="DF35" s="249"/>
      <c r="DI35" s="249"/>
      <c r="DJ35" s="249"/>
      <c r="DK35" s="249"/>
      <c r="DM35" s="249"/>
      <c r="DN35" s="249"/>
      <c r="DO35" s="249"/>
      <c r="DP35" s="249"/>
    </row>
    <row r="36" spans="98:120" x14ac:dyDescent="0.15"/>
    <row r="37" spans="98:120" x14ac:dyDescent="0.15">
      <c r="CW37" s="249"/>
      <c r="DB37" s="249"/>
      <c r="DG37" s="249"/>
      <c r="DL37" s="249"/>
      <c r="DP37" s="249"/>
    </row>
    <row r="38" spans="98:120" x14ac:dyDescent="0.15">
      <c r="CT38" s="249"/>
      <c r="CU38" s="249"/>
      <c r="CV38" s="249"/>
      <c r="CW38" s="249"/>
      <c r="CY38" s="249"/>
      <c r="CZ38" s="249"/>
      <c r="DA38" s="249"/>
      <c r="DB38" s="249"/>
      <c r="DD38" s="249"/>
      <c r="DE38" s="249"/>
      <c r="DF38" s="249"/>
      <c r="DG38" s="249"/>
      <c r="DI38" s="249"/>
      <c r="DJ38" s="249"/>
      <c r="DK38" s="249"/>
      <c r="DL38" s="249"/>
      <c r="DN38" s="249"/>
      <c r="DO38" s="249"/>
      <c r="DP38" s="24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9"/>
      <c r="DO49" s="249"/>
      <c r="DP49" s="24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9"/>
      <c r="CS63" s="249"/>
      <c r="CX63" s="249"/>
      <c r="DC63" s="249"/>
      <c r="DH63" s="249"/>
    </row>
    <row r="64" spans="22:120" x14ac:dyDescent="0.15">
      <c r="V64" s="249"/>
    </row>
    <row r="65" spans="15:120" x14ac:dyDescent="0.15">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x14ac:dyDescent="0.15">
      <c r="Q66" s="249"/>
      <c r="S66" s="249"/>
      <c r="U66" s="249"/>
      <c r="DM66" s="249"/>
    </row>
    <row r="67" spans="15:120" x14ac:dyDescent="0.15">
      <c r="O67" s="249"/>
      <c r="P67" s="249"/>
      <c r="R67" s="249"/>
      <c r="T67" s="249"/>
      <c r="Y67" s="249"/>
      <c r="CT67" s="249"/>
      <c r="CV67" s="249"/>
      <c r="CW67" s="249"/>
      <c r="CY67" s="249"/>
      <c r="DA67" s="249"/>
      <c r="DB67" s="249"/>
      <c r="DD67" s="249"/>
      <c r="DF67" s="249"/>
      <c r="DG67" s="249"/>
      <c r="DI67" s="249"/>
      <c r="DK67" s="249"/>
      <c r="DL67" s="249"/>
      <c r="DN67" s="249"/>
      <c r="DO67" s="249"/>
      <c r="DP67" s="249"/>
    </row>
    <row r="68" spans="15:120" x14ac:dyDescent="0.15"/>
    <row r="69" spans="15:120" x14ac:dyDescent="0.15"/>
    <row r="70" spans="15:120" x14ac:dyDescent="0.15"/>
    <row r="71" spans="15:120" x14ac:dyDescent="0.15"/>
    <row r="72" spans="15:120" x14ac:dyDescent="0.15">
      <c r="DP72" s="249"/>
    </row>
    <row r="73" spans="15:120" x14ac:dyDescent="0.15">
      <c r="DP73" s="24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9"/>
      <c r="CX96" s="249"/>
      <c r="DC96" s="249"/>
      <c r="DH96" s="249"/>
    </row>
    <row r="97" spans="24:120" x14ac:dyDescent="0.15">
      <c r="CS97" s="249"/>
      <c r="CX97" s="249"/>
      <c r="DC97" s="249"/>
      <c r="DH97" s="249"/>
      <c r="DP97" s="250" t="s">
        <v>399</v>
      </c>
    </row>
    <row r="98" spans="24:120" hidden="1" x14ac:dyDescent="0.15">
      <c r="CS98" s="249"/>
      <c r="CX98" s="249"/>
      <c r="DC98" s="249"/>
      <c r="DH98" s="249"/>
    </row>
    <row r="99" spans="24:120" hidden="1" x14ac:dyDescent="0.15">
      <c r="CS99" s="249"/>
      <c r="CX99" s="249"/>
      <c r="DC99" s="249"/>
      <c r="DH99" s="249"/>
    </row>
    <row r="101" spans="24:120" ht="12" hidden="1" customHeight="1" x14ac:dyDescent="0.15">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15">
      <c r="CU102" s="249"/>
      <c r="CZ102" s="249"/>
      <c r="DE102" s="249"/>
      <c r="DJ102" s="249"/>
      <c r="DM102" s="249"/>
    </row>
    <row r="103" spans="24:120" hidden="1" x14ac:dyDescent="0.15">
      <c r="CT103" s="249"/>
      <c r="CV103" s="249"/>
      <c r="CW103" s="249"/>
      <c r="CY103" s="249"/>
      <c r="DA103" s="249"/>
      <c r="DB103" s="249"/>
      <c r="DD103" s="249"/>
      <c r="DF103" s="249"/>
      <c r="DG103" s="249"/>
      <c r="DI103" s="249"/>
      <c r="DK103" s="249"/>
      <c r="DL103" s="249"/>
      <c r="DM103" s="249"/>
      <c r="DN103" s="249"/>
      <c r="DO103" s="249"/>
      <c r="DP103" s="249"/>
    </row>
    <row r="104" spans="24:120" hidden="1" x14ac:dyDescent="0.15">
      <c r="CV104" s="249"/>
      <c r="CW104" s="249"/>
      <c r="DA104" s="249"/>
      <c r="DB104" s="249"/>
      <c r="DF104" s="249"/>
      <c r="DG104" s="249"/>
      <c r="DK104" s="249"/>
      <c r="DL104" s="249"/>
      <c r="DN104" s="249"/>
      <c r="DO104" s="249"/>
      <c r="DP104" s="249"/>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E1" zoomScale="55" zoomScaleNormal="55" zoomScaleSheetLayoutView="55" workbookViewId="0"/>
  </sheetViews>
  <sheetFormatPr defaultColWidth="0" defaultRowHeight="13.5" customHeight="1" zeroHeight="1" x14ac:dyDescent="0.15"/>
  <cols>
    <col min="1" max="116" width="2.625" style="250" customWidth="1"/>
    <col min="117" max="16384" width="9" style="249" hidden="1"/>
  </cols>
  <sheetData>
    <row r="1" spans="2:116"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x14ac:dyDescent="0.15"/>
    <row r="3" spans="2:116" x14ac:dyDescent="0.15"/>
    <row r="4" spans="2:116" x14ac:dyDescent="0.15">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x14ac:dyDescent="0.15">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x14ac:dyDescent="0.15"/>
    <row r="20" spans="9:116" x14ac:dyDescent="0.15"/>
    <row r="21" spans="9:116" x14ac:dyDescent="0.15">
      <c r="DL21" s="249"/>
    </row>
    <row r="22" spans="9:116" x14ac:dyDescent="0.15">
      <c r="DI22" s="249"/>
      <c r="DJ22" s="249"/>
      <c r="DK22" s="249"/>
      <c r="DL22" s="249"/>
    </row>
    <row r="23" spans="9:116" x14ac:dyDescent="0.15">
      <c r="CY23" s="249"/>
      <c r="CZ23" s="249"/>
      <c r="DA23" s="249"/>
      <c r="DB23" s="249"/>
      <c r="DC23" s="249"/>
      <c r="DD23" s="249"/>
      <c r="DE23" s="249"/>
      <c r="DF23" s="249"/>
      <c r="DG23" s="249"/>
      <c r="DH23" s="249"/>
      <c r="DI23" s="249"/>
      <c r="DJ23" s="249"/>
      <c r="DK23" s="249"/>
      <c r="DL23" s="24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9"/>
      <c r="DA35" s="249"/>
      <c r="DB35" s="249"/>
      <c r="DC35" s="249"/>
      <c r="DD35" s="249"/>
      <c r="DE35" s="249"/>
      <c r="DF35" s="249"/>
      <c r="DG35" s="249"/>
      <c r="DH35" s="249"/>
      <c r="DI35" s="249"/>
      <c r="DJ35" s="249"/>
      <c r="DK35" s="249"/>
      <c r="DL35" s="249"/>
    </row>
    <row r="36" spans="15:116" x14ac:dyDescent="0.15"/>
    <row r="37" spans="15:116" x14ac:dyDescent="0.15">
      <c r="DL37" s="249"/>
    </row>
    <row r="38" spans="15:116" x14ac:dyDescent="0.15">
      <c r="DI38" s="249"/>
      <c r="DJ38" s="249"/>
      <c r="DK38" s="249"/>
      <c r="DL38" s="249"/>
    </row>
    <row r="39" spans="15:116" x14ac:dyDescent="0.15"/>
    <row r="40" spans="15:116" x14ac:dyDescent="0.15"/>
    <row r="41" spans="15:116" x14ac:dyDescent="0.15"/>
    <row r="42" spans="15:116" x14ac:dyDescent="0.15"/>
    <row r="43" spans="15:116" x14ac:dyDescent="0.15">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x14ac:dyDescent="0.15">
      <c r="DL44" s="249"/>
    </row>
    <row r="45" spans="15:116" x14ac:dyDescent="0.15"/>
    <row r="46" spans="15:116" x14ac:dyDescent="0.15">
      <c r="DA46" s="249"/>
      <c r="DB46" s="249"/>
      <c r="DC46" s="249"/>
      <c r="DD46" s="249"/>
      <c r="DE46" s="249"/>
      <c r="DF46" s="249"/>
      <c r="DG46" s="249"/>
      <c r="DH46" s="249"/>
      <c r="DI46" s="249"/>
      <c r="DJ46" s="249"/>
      <c r="DK46" s="249"/>
      <c r="DL46" s="249"/>
    </row>
    <row r="47" spans="15:116" x14ac:dyDescent="0.15"/>
    <row r="48" spans="15:116" x14ac:dyDescent="0.15"/>
    <row r="49" spans="104:116" x14ac:dyDescent="0.15"/>
    <row r="50" spans="104:116" x14ac:dyDescent="0.15">
      <c r="CZ50" s="249"/>
      <c r="DA50" s="249"/>
      <c r="DB50" s="249"/>
      <c r="DC50" s="249"/>
      <c r="DD50" s="249"/>
      <c r="DE50" s="249"/>
      <c r="DF50" s="249"/>
      <c r="DG50" s="249"/>
      <c r="DH50" s="249"/>
      <c r="DI50" s="249"/>
      <c r="DJ50" s="249"/>
      <c r="DK50" s="249"/>
      <c r="DL50" s="249"/>
    </row>
    <row r="51" spans="104:116" x14ac:dyDescent="0.15"/>
    <row r="52" spans="104:116" x14ac:dyDescent="0.15"/>
    <row r="53" spans="104:116" x14ac:dyDescent="0.15">
      <c r="DL53" s="24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9"/>
      <c r="DD67" s="249"/>
      <c r="DE67" s="249"/>
      <c r="DF67" s="249"/>
      <c r="DG67" s="249"/>
      <c r="DH67" s="249"/>
      <c r="DI67" s="249"/>
      <c r="DJ67" s="249"/>
      <c r="DK67" s="249"/>
      <c r="DL67" s="24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5Bol0qTsVeNE7nmI2ng9tLvJJ1O0lV6S1nR2sTmqMihWfmdX+SthVzcBLeg8DqjdhY6S+oE5Z6/QbpeB2r7+Q==" saltValue="hN9C8McAisRtFHbwDY16K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7" zoomScale="70" zoomScaleSheetLayoutView="70" workbookViewId="0"/>
  </sheetViews>
  <sheetFormatPr defaultColWidth="0" defaultRowHeight="13.5" customHeight="1" zeroHeight="1" x14ac:dyDescent="0.15"/>
  <cols>
    <col min="1" max="36" width="2.5" style="251" customWidth="1"/>
    <col min="37" max="44" width="17" style="251" customWidth="1"/>
    <col min="45" max="45" width="6.125" style="258" customWidth="1"/>
    <col min="46" max="46" width="3" style="256" customWidth="1"/>
    <col min="47" max="47" width="19.125" style="251" hidden="1" customWidth="1"/>
    <col min="48" max="52" width="12.625" style="251" hidden="1" customWidth="1"/>
    <col min="53" max="16384" width="8.625" style="251"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400</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7" t="s">
        <v>401</v>
      </c>
      <c r="AL6" s="257"/>
      <c r="AM6" s="257"/>
      <c r="AN6" s="257"/>
      <c r="AO6" s="252"/>
      <c r="AP6" s="252"/>
      <c r="AQ6" s="252"/>
      <c r="AR6" s="252"/>
    </row>
    <row r="7" spans="1:46" ht="13.5" customHeight="1" x14ac:dyDescent="0.15">
      <c r="A7" s="256"/>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9"/>
      <c r="AL7" s="260"/>
      <c r="AM7" s="260"/>
      <c r="AN7" s="261"/>
      <c r="AO7" s="1149" t="s">
        <v>402</v>
      </c>
      <c r="AP7" s="262"/>
      <c r="AQ7" s="263" t="s">
        <v>403</v>
      </c>
      <c r="AR7" s="264"/>
    </row>
    <row r="8" spans="1:46" x14ac:dyDescent="0.15">
      <c r="A8" s="256"/>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65"/>
      <c r="AL8" s="266"/>
      <c r="AM8" s="266"/>
      <c r="AN8" s="267"/>
      <c r="AO8" s="1150"/>
      <c r="AP8" s="268" t="s">
        <v>404</v>
      </c>
      <c r="AQ8" s="269" t="s">
        <v>405</v>
      </c>
      <c r="AR8" s="270" t="s">
        <v>406</v>
      </c>
    </row>
    <row r="9" spans="1:46" x14ac:dyDescent="0.15">
      <c r="A9" s="256"/>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1161" t="s">
        <v>407</v>
      </c>
      <c r="AL9" s="1162"/>
      <c r="AM9" s="1162"/>
      <c r="AN9" s="1163"/>
      <c r="AO9" s="271">
        <v>20339661</v>
      </c>
      <c r="AP9" s="271">
        <v>57581</v>
      </c>
      <c r="AQ9" s="272">
        <v>62943</v>
      </c>
      <c r="AR9" s="273">
        <v>-8.5</v>
      </c>
    </row>
    <row r="10" spans="1:46" ht="13.5" customHeight="1" x14ac:dyDescent="0.15">
      <c r="A10" s="256"/>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1161" t="s">
        <v>408</v>
      </c>
      <c r="AL10" s="1162"/>
      <c r="AM10" s="1162"/>
      <c r="AN10" s="1163"/>
      <c r="AO10" s="274">
        <v>3406579</v>
      </c>
      <c r="AP10" s="274">
        <v>9644</v>
      </c>
      <c r="AQ10" s="275">
        <v>1681</v>
      </c>
      <c r="AR10" s="276">
        <v>473.7</v>
      </c>
    </row>
    <row r="11" spans="1:46" ht="13.5" customHeight="1" x14ac:dyDescent="0.15">
      <c r="A11" s="256"/>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1161" t="s">
        <v>409</v>
      </c>
      <c r="AL11" s="1162"/>
      <c r="AM11" s="1162"/>
      <c r="AN11" s="1163"/>
      <c r="AO11" s="274">
        <v>183308</v>
      </c>
      <c r="AP11" s="274">
        <v>519</v>
      </c>
      <c r="AQ11" s="275">
        <v>656</v>
      </c>
      <c r="AR11" s="276">
        <v>-20.9</v>
      </c>
    </row>
    <row r="12" spans="1:46" ht="13.5" customHeight="1" x14ac:dyDescent="0.15">
      <c r="A12" s="256"/>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1161" t="s">
        <v>410</v>
      </c>
      <c r="AL12" s="1162"/>
      <c r="AM12" s="1162"/>
      <c r="AN12" s="1163"/>
      <c r="AO12" s="274" t="s">
        <v>411</v>
      </c>
      <c r="AP12" s="274" t="s">
        <v>411</v>
      </c>
      <c r="AQ12" s="275">
        <v>24</v>
      </c>
      <c r="AR12" s="276" t="s">
        <v>411</v>
      </c>
    </row>
    <row r="13" spans="1:46" ht="13.5" customHeight="1" x14ac:dyDescent="0.15">
      <c r="A13" s="256"/>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1161" t="s">
        <v>412</v>
      </c>
      <c r="AL13" s="1162"/>
      <c r="AM13" s="1162"/>
      <c r="AN13" s="1163"/>
      <c r="AO13" s="274">
        <v>526248</v>
      </c>
      <c r="AP13" s="274">
        <v>1490</v>
      </c>
      <c r="AQ13" s="275">
        <v>1968</v>
      </c>
      <c r="AR13" s="276">
        <v>-24.3</v>
      </c>
    </row>
    <row r="14" spans="1:46" ht="13.5" customHeight="1" x14ac:dyDescent="0.15">
      <c r="A14" s="256"/>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1161" t="s">
        <v>413</v>
      </c>
      <c r="AL14" s="1162"/>
      <c r="AM14" s="1162"/>
      <c r="AN14" s="1163"/>
      <c r="AO14" s="274">
        <v>248134</v>
      </c>
      <c r="AP14" s="274">
        <v>702</v>
      </c>
      <c r="AQ14" s="275">
        <v>1222</v>
      </c>
      <c r="AR14" s="276">
        <v>-42.6</v>
      </c>
    </row>
    <row r="15" spans="1:46" ht="13.5" customHeight="1" x14ac:dyDescent="0.15">
      <c r="A15" s="256"/>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1164" t="s">
        <v>414</v>
      </c>
      <c r="AL15" s="1165"/>
      <c r="AM15" s="1165"/>
      <c r="AN15" s="1166"/>
      <c r="AO15" s="274">
        <v>-1210271</v>
      </c>
      <c r="AP15" s="274">
        <v>-3426</v>
      </c>
      <c r="AQ15" s="275">
        <v>-3725</v>
      </c>
      <c r="AR15" s="276">
        <v>-8</v>
      </c>
    </row>
    <row r="16" spans="1:46" x14ac:dyDescent="0.15">
      <c r="A16" s="256"/>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1164" t="s">
        <v>186</v>
      </c>
      <c r="AL16" s="1165"/>
      <c r="AM16" s="1165"/>
      <c r="AN16" s="1166"/>
      <c r="AO16" s="274">
        <v>23493659</v>
      </c>
      <c r="AP16" s="274">
        <v>66510</v>
      </c>
      <c r="AQ16" s="275">
        <v>64768</v>
      </c>
      <c r="AR16" s="276">
        <v>2.7</v>
      </c>
    </row>
    <row r="17" spans="1:46" x14ac:dyDescent="0.15">
      <c r="A17" s="256"/>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77"/>
    </row>
    <row r="18" spans="1:46" x14ac:dyDescent="0.15">
      <c r="A18" s="256"/>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78"/>
      <c r="AR18" s="278"/>
    </row>
    <row r="19" spans="1:46" x14ac:dyDescent="0.15">
      <c r="A19" s="256"/>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t="s">
        <v>415</v>
      </c>
      <c r="AL19" s="252"/>
      <c r="AM19" s="252"/>
      <c r="AN19" s="252"/>
      <c r="AO19" s="252"/>
      <c r="AP19" s="252"/>
      <c r="AQ19" s="252"/>
      <c r="AR19" s="252"/>
    </row>
    <row r="20" spans="1:46" x14ac:dyDescent="0.15">
      <c r="A20" s="256"/>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79"/>
      <c r="AL20" s="280"/>
      <c r="AM20" s="280"/>
      <c r="AN20" s="281"/>
      <c r="AO20" s="282" t="s">
        <v>416</v>
      </c>
      <c r="AP20" s="283" t="s">
        <v>417</v>
      </c>
      <c r="AQ20" s="284" t="s">
        <v>418</v>
      </c>
      <c r="AR20" s="285"/>
    </row>
    <row r="21" spans="1:46" s="291" customFormat="1" x14ac:dyDescent="0.15">
      <c r="A21" s="286"/>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1167" t="s">
        <v>419</v>
      </c>
      <c r="AL21" s="1168"/>
      <c r="AM21" s="1168"/>
      <c r="AN21" s="1169"/>
      <c r="AO21" s="287">
        <v>5.97</v>
      </c>
      <c r="AP21" s="288">
        <v>6.41</v>
      </c>
      <c r="AQ21" s="289">
        <v>-0.44</v>
      </c>
      <c r="AR21" s="257"/>
      <c r="AS21" s="290"/>
      <c r="AT21" s="286"/>
    </row>
    <row r="22" spans="1:46" s="291" customFormat="1" x14ac:dyDescent="0.15">
      <c r="A22" s="286"/>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1167" t="s">
        <v>420</v>
      </c>
      <c r="AL22" s="1168"/>
      <c r="AM22" s="1168"/>
      <c r="AN22" s="1169"/>
      <c r="AO22" s="292">
        <v>102.3</v>
      </c>
      <c r="AP22" s="293">
        <v>99.7</v>
      </c>
      <c r="AQ22" s="294">
        <v>2.6</v>
      </c>
      <c r="AR22" s="278"/>
      <c r="AS22" s="290"/>
      <c r="AT22" s="286"/>
    </row>
    <row r="23" spans="1:46" s="291" customFormat="1" x14ac:dyDescent="0.15">
      <c r="A23" s="286"/>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78"/>
      <c r="AQ23" s="278"/>
      <c r="AR23" s="278"/>
      <c r="AS23" s="290"/>
      <c r="AT23" s="286"/>
    </row>
    <row r="24" spans="1:46" s="291" customFormat="1" x14ac:dyDescent="0.15">
      <c r="A24" s="286"/>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78"/>
      <c r="AQ24" s="278"/>
      <c r="AR24" s="278"/>
      <c r="AS24" s="290"/>
      <c r="AT24" s="286"/>
    </row>
    <row r="25" spans="1:46" s="291" customFormat="1" x14ac:dyDescent="0.15">
      <c r="A25" s="295"/>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7"/>
      <c r="AQ25" s="297"/>
      <c r="AR25" s="297"/>
      <c r="AS25" s="298"/>
      <c r="AT25" s="286"/>
    </row>
    <row r="26" spans="1:46" s="291" customFormat="1" x14ac:dyDescent="0.15">
      <c r="A26" s="1160" t="s">
        <v>421</v>
      </c>
      <c r="B26" s="1160"/>
      <c r="C26" s="1160"/>
      <c r="D26" s="1160"/>
      <c r="E26" s="1160"/>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0"/>
      <c r="AJ26" s="1160"/>
      <c r="AK26" s="1160"/>
      <c r="AL26" s="1160"/>
      <c r="AM26" s="1160"/>
      <c r="AN26" s="1160"/>
      <c r="AO26" s="1160"/>
      <c r="AP26" s="1160"/>
      <c r="AQ26" s="1160"/>
      <c r="AR26" s="1160"/>
      <c r="AS26" s="1160"/>
      <c r="AT26" s="257"/>
    </row>
    <row r="27" spans="1:46" x14ac:dyDescent="0.15">
      <c r="A27" s="299"/>
      <c r="AO27" s="252"/>
      <c r="AP27" s="252"/>
      <c r="AQ27" s="252"/>
      <c r="AR27" s="252"/>
      <c r="AS27" s="252"/>
      <c r="AT27" s="252"/>
    </row>
    <row r="28" spans="1:46" ht="17.25" x14ac:dyDescent="0.15">
      <c r="A28" s="253" t="s">
        <v>422</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300"/>
    </row>
    <row r="29" spans="1:46" x14ac:dyDescent="0.15">
      <c r="A29" s="256"/>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7" t="s">
        <v>423</v>
      </c>
      <c r="AL29" s="257"/>
      <c r="AM29" s="257"/>
      <c r="AN29" s="257"/>
      <c r="AO29" s="252"/>
      <c r="AP29" s="252"/>
      <c r="AQ29" s="252"/>
      <c r="AR29" s="252"/>
      <c r="AS29" s="301"/>
    </row>
    <row r="30" spans="1:46" ht="13.5" customHeight="1" x14ac:dyDescent="0.15">
      <c r="A30" s="256"/>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9"/>
      <c r="AL30" s="260"/>
      <c r="AM30" s="260"/>
      <c r="AN30" s="261"/>
      <c r="AO30" s="1149" t="s">
        <v>402</v>
      </c>
      <c r="AP30" s="262"/>
      <c r="AQ30" s="263" t="s">
        <v>403</v>
      </c>
      <c r="AR30" s="264"/>
    </row>
    <row r="31" spans="1:46" x14ac:dyDescent="0.15">
      <c r="A31" s="256"/>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65"/>
      <c r="AL31" s="266"/>
      <c r="AM31" s="266"/>
      <c r="AN31" s="267"/>
      <c r="AO31" s="1150"/>
      <c r="AP31" s="268" t="s">
        <v>404</v>
      </c>
      <c r="AQ31" s="269" t="s">
        <v>405</v>
      </c>
      <c r="AR31" s="270" t="s">
        <v>406</v>
      </c>
    </row>
    <row r="32" spans="1:46" ht="27" customHeight="1" x14ac:dyDescent="0.15">
      <c r="A32" s="256"/>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1151" t="s">
        <v>424</v>
      </c>
      <c r="AL32" s="1152"/>
      <c r="AM32" s="1152"/>
      <c r="AN32" s="1153"/>
      <c r="AO32" s="302">
        <v>11085044</v>
      </c>
      <c r="AP32" s="302">
        <v>31381</v>
      </c>
      <c r="AQ32" s="303">
        <v>36898</v>
      </c>
      <c r="AR32" s="304">
        <v>-15</v>
      </c>
    </row>
    <row r="33" spans="1:46" ht="13.5" customHeight="1" x14ac:dyDescent="0.15">
      <c r="A33" s="256"/>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1151" t="s">
        <v>425</v>
      </c>
      <c r="AL33" s="1152"/>
      <c r="AM33" s="1152"/>
      <c r="AN33" s="1153"/>
      <c r="AO33" s="302" t="s">
        <v>411</v>
      </c>
      <c r="AP33" s="302" t="s">
        <v>411</v>
      </c>
      <c r="AQ33" s="303">
        <v>2</v>
      </c>
      <c r="AR33" s="304" t="s">
        <v>411</v>
      </c>
    </row>
    <row r="34" spans="1:46" ht="27" customHeight="1" x14ac:dyDescent="0.15">
      <c r="A34" s="256"/>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1151" t="s">
        <v>426</v>
      </c>
      <c r="AL34" s="1152"/>
      <c r="AM34" s="1152"/>
      <c r="AN34" s="1153"/>
      <c r="AO34" s="302" t="s">
        <v>411</v>
      </c>
      <c r="AP34" s="302" t="s">
        <v>411</v>
      </c>
      <c r="AQ34" s="303">
        <v>63</v>
      </c>
      <c r="AR34" s="304" t="s">
        <v>411</v>
      </c>
    </row>
    <row r="35" spans="1:46" ht="27" customHeight="1" x14ac:dyDescent="0.15">
      <c r="A35" s="256"/>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1151" t="s">
        <v>427</v>
      </c>
      <c r="AL35" s="1152"/>
      <c r="AM35" s="1152"/>
      <c r="AN35" s="1153"/>
      <c r="AO35" s="302">
        <v>1103366</v>
      </c>
      <c r="AP35" s="302">
        <v>3124</v>
      </c>
      <c r="AQ35" s="303">
        <v>8350</v>
      </c>
      <c r="AR35" s="304">
        <v>-62.6</v>
      </c>
    </row>
    <row r="36" spans="1:46" ht="27" customHeight="1" x14ac:dyDescent="0.15">
      <c r="A36" s="256"/>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1151" t="s">
        <v>428</v>
      </c>
      <c r="AL36" s="1152"/>
      <c r="AM36" s="1152"/>
      <c r="AN36" s="1153"/>
      <c r="AO36" s="302">
        <v>215805</v>
      </c>
      <c r="AP36" s="302">
        <v>611</v>
      </c>
      <c r="AQ36" s="303">
        <v>436</v>
      </c>
      <c r="AR36" s="304">
        <v>40.1</v>
      </c>
    </row>
    <row r="37" spans="1:46" ht="13.5" customHeight="1" x14ac:dyDescent="0.15">
      <c r="A37" s="256"/>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1151" t="s">
        <v>429</v>
      </c>
      <c r="AL37" s="1152"/>
      <c r="AM37" s="1152"/>
      <c r="AN37" s="1153"/>
      <c r="AO37" s="302">
        <v>285571</v>
      </c>
      <c r="AP37" s="302">
        <v>808</v>
      </c>
      <c r="AQ37" s="303">
        <v>641</v>
      </c>
      <c r="AR37" s="304">
        <v>26.1</v>
      </c>
    </row>
    <row r="38" spans="1:46" ht="27" customHeight="1" x14ac:dyDescent="0.15">
      <c r="A38" s="256"/>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1154" t="s">
        <v>430</v>
      </c>
      <c r="AL38" s="1155"/>
      <c r="AM38" s="1155"/>
      <c r="AN38" s="1156"/>
      <c r="AO38" s="305" t="s">
        <v>411</v>
      </c>
      <c r="AP38" s="305" t="s">
        <v>411</v>
      </c>
      <c r="AQ38" s="306">
        <v>1</v>
      </c>
      <c r="AR38" s="294" t="s">
        <v>411</v>
      </c>
      <c r="AS38" s="301"/>
    </row>
    <row r="39" spans="1:46" x14ac:dyDescent="0.15">
      <c r="A39" s="256"/>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1154" t="s">
        <v>431</v>
      </c>
      <c r="AL39" s="1155"/>
      <c r="AM39" s="1155"/>
      <c r="AN39" s="1156"/>
      <c r="AO39" s="302">
        <v>-3058302</v>
      </c>
      <c r="AP39" s="302">
        <v>-8658</v>
      </c>
      <c r="AQ39" s="303">
        <v>-7817</v>
      </c>
      <c r="AR39" s="304">
        <v>10.8</v>
      </c>
      <c r="AS39" s="301"/>
    </row>
    <row r="40" spans="1:46" ht="27" customHeight="1" x14ac:dyDescent="0.15">
      <c r="A40" s="256"/>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1151" t="s">
        <v>432</v>
      </c>
      <c r="AL40" s="1152"/>
      <c r="AM40" s="1152"/>
      <c r="AN40" s="1153"/>
      <c r="AO40" s="302">
        <v>-5469751</v>
      </c>
      <c r="AP40" s="302">
        <v>-15485</v>
      </c>
      <c r="AQ40" s="303">
        <v>-28299</v>
      </c>
      <c r="AR40" s="304">
        <v>-45.3</v>
      </c>
      <c r="AS40" s="301"/>
    </row>
    <row r="41" spans="1:46" x14ac:dyDescent="0.15">
      <c r="A41" s="256"/>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1157" t="s">
        <v>246</v>
      </c>
      <c r="AL41" s="1158"/>
      <c r="AM41" s="1158"/>
      <c r="AN41" s="1159"/>
      <c r="AO41" s="302">
        <v>4161733</v>
      </c>
      <c r="AP41" s="302">
        <v>11782</v>
      </c>
      <c r="AQ41" s="303">
        <v>10277</v>
      </c>
      <c r="AR41" s="304">
        <v>14.6</v>
      </c>
      <c r="AS41" s="301"/>
    </row>
    <row r="42" spans="1:46" x14ac:dyDescent="0.15">
      <c r="A42" s="256"/>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307" t="s">
        <v>433</v>
      </c>
      <c r="AL42" s="252"/>
      <c r="AM42" s="252"/>
      <c r="AN42" s="252"/>
      <c r="AO42" s="252"/>
      <c r="AP42" s="252"/>
      <c r="AQ42" s="278"/>
      <c r="AR42" s="278"/>
      <c r="AS42" s="301"/>
    </row>
    <row r="43" spans="1:46" x14ac:dyDescent="0.15">
      <c r="A43" s="256"/>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308"/>
      <c r="AQ43" s="278"/>
      <c r="AR43" s="252"/>
      <c r="AS43" s="301"/>
    </row>
    <row r="44" spans="1:46" x14ac:dyDescent="0.15">
      <c r="A44" s="256"/>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78"/>
      <c r="AR44" s="252"/>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9"/>
      <c r="AR45" s="254"/>
      <c r="AS45" s="254"/>
      <c r="AT45" s="252"/>
    </row>
    <row r="46" spans="1:46" x14ac:dyDescent="0.15">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252"/>
    </row>
    <row r="47" spans="1:46" ht="17.25" customHeight="1" x14ac:dyDescent="0.15">
      <c r="A47" s="311" t="s">
        <v>434</v>
      </c>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row>
    <row r="48" spans="1:46" x14ac:dyDescent="0.15">
      <c r="A48" s="256"/>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312" t="s">
        <v>435</v>
      </c>
      <c r="AL48" s="312"/>
      <c r="AM48" s="312"/>
      <c r="AN48" s="312"/>
      <c r="AO48" s="312"/>
      <c r="AP48" s="312"/>
      <c r="AQ48" s="313"/>
      <c r="AR48" s="312"/>
    </row>
    <row r="49" spans="1:44" ht="13.5" customHeight="1" x14ac:dyDescent="0.15">
      <c r="A49" s="256"/>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314"/>
      <c r="AL49" s="315"/>
      <c r="AM49" s="1144" t="s">
        <v>402</v>
      </c>
      <c r="AN49" s="1146" t="s">
        <v>436</v>
      </c>
      <c r="AO49" s="1147"/>
      <c r="AP49" s="1147"/>
      <c r="AQ49" s="1147"/>
      <c r="AR49" s="1148"/>
    </row>
    <row r="50" spans="1:44" x14ac:dyDescent="0.15">
      <c r="A50" s="256"/>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316"/>
      <c r="AL50" s="317"/>
      <c r="AM50" s="1145"/>
      <c r="AN50" s="318" t="s">
        <v>437</v>
      </c>
      <c r="AO50" s="319" t="s">
        <v>438</v>
      </c>
      <c r="AP50" s="320" t="s">
        <v>439</v>
      </c>
      <c r="AQ50" s="321" t="s">
        <v>440</v>
      </c>
      <c r="AR50" s="322" t="s">
        <v>441</v>
      </c>
    </row>
    <row r="51" spans="1:44" x14ac:dyDescent="0.15">
      <c r="A51" s="256"/>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314" t="s">
        <v>442</v>
      </c>
      <c r="AL51" s="315"/>
      <c r="AM51" s="323">
        <v>14143724</v>
      </c>
      <c r="AN51" s="324">
        <v>40132</v>
      </c>
      <c r="AO51" s="325">
        <v>10.8</v>
      </c>
      <c r="AP51" s="326">
        <v>48088</v>
      </c>
      <c r="AQ51" s="327">
        <v>3.6</v>
      </c>
      <c r="AR51" s="328">
        <v>7.2</v>
      </c>
    </row>
    <row r="52" spans="1:44" x14ac:dyDescent="0.15">
      <c r="A52" s="256"/>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329"/>
      <c r="AL52" s="330" t="s">
        <v>443</v>
      </c>
      <c r="AM52" s="331">
        <v>9621171</v>
      </c>
      <c r="AN52" s="332">
        <v>27299</v>
      </c>
      <c r="AO52" s="333">
        <v>-2</v>
      </c>
      <c r="AP52" s="334">
        <v>25183</v>
      </c>
      <c r="AQ52" s="335">
        <v>-4.3</v>
      </c>
      <c r="AR52" s="336">
        <v>2.2999999999999998</v>
      </c>
    </row>
    <row r="53" spans="1:44" x14ac:dyDescent="0.15">
      <c r="A53" s="256"/>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314" t="s">
        <v>444</v>
      </c>
      <c r="AL53" s="315"/>
      <c r="AM53" s="323">
        <v>10911060</v>
      </c>
      <c r="AN53" s="324">
        <v>30899</v>
      </c>
      <c r="AO53" s="325">
        <v>-23</v>
      </c>
      <c r="AP53" s="326">
        <v>46457</v>
      </c>
      <c r="AQ53" s="327">
        <v>-3.4</v>
      </c>
      <c r="AR53" s="328">
        <v>-19.600000000000001</v>
      </c>
    </row>
    <row r="54" spans="1:44" x14ac:dyDescent="0.15">
      <c r="A54" s="256"/>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329"/>
      <c r="AL54" s="330" t="s">
        <v>443</v>
      </c>
      <c r="AM54" s="331">
        <v>7681204</v>
      </c>
      <c r="AN54" s="332">
        <v>21753</v>
      </c>
      <c r="AO54" s="333">
        <v>-20.3</v>
      </c>
      <c r="AP54" s="334">
        <v>24020</v>
      </c>
      <c r="AQ54" s="335">
        <v>-4.5999999999999996</v>
      </c>
      <c r="AR54" s="336">
        <v>-15.7</v>
      </c>
    </row>
    <row r="55" spans="1:44" x14ac:dyDescent="0.15">
      <c r="A55" s="256"/>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314" t="s">
        <v>445</v>
      </c>
      <c r="AL55" s="315"/>
      <c r="AM55" s="323">
        <v>8346308</v>
      </c>
      <c r="AN55" s="324">
        <v>23624</v>
      </c>
      <c r="AO55" s="325">
        <v>-23.5</v>
      </c>
      <c r="AP55" s="326">
        <v>51849</v>
      </c>
      <c r="AQ55" s="327">
        <v>11.6</v>
      </c>
      <c r="AR55" s="328">
        <v>-35.1</v>
      </c>
    </row>
    <row r="56" spans="1:44" x14ac:dyDescent="0.15">
      <c r="A56" s="256"/>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329"/>
      <c r="AL56" s="330" t="s">
        <v>443</v>
      </c>
      <c r="AM56" s="331">
        <v>5095103</v>
      </c>
      <c r="AN56" s="332">
        <v>14421</v>
      </c>
      <c r="AO56" s="333">
        <v>-33.700000000000003</v>
      </c>
      <c r="AP56" s="334">
        <v>26326</v>
      </c>
      <c r="AQ56" s="335">
        <v>9.6</v>
      </c>
      <c r="AR56" s="336">
        <v>-43.3</v>
      </c>
    </row>
    <row r="57" spans="1:44" x14ac:dyDescent="0.15">
      <c r="A57" s="256"/>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314" t="s">
        <v>446</v>
      </c>
      <c r="AL57" s="315"/>
      <c r="AM57" s="323">
        <v>7948775</v>
      </c>
      <c r="AN57" s="324">
        <v>22501</v>
      </c>
      <c r="AO57" s="325">
        <v>-4.8</v>
      </c>
      <c r="AP57" s="326">
        <v>52191</v>
      </c>
      <c r="AQ57" s="327">
        <v>0.7</v>
      </c>
      <c r="AR57" s="328">
        <v>-5.5</v>
      </c>
    </row>
    <row r="58" spans="1:44" x14ac:dyDescent="0.15">
      <c r="A58" s="256"/>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329"/>
      <c r="AL58" s="330" t="s">
        <v>443</v>
      </c>
      <c r="AM58" s="331">
        <v>5643553</v>
      </c>
      <c r="AN58" s="332">
        <v>15976</v>
      </c>
      <c r="AO58" s="333">
        <v>10.8</v>
      </c>
      <c r="AP58" s="334">
        <v>26807</v>
      </c>
      <c r="AQ58" s="335">
        <v>1.8</v>
      </c>
      <c r="AR58" s="336">
        <v>9</v>
      </c>
    </row>
    <row r="59" spans="1:44" x14ac:dyDescent="0.15">
      <c r="A59" s="256"/>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314" t="s">
        <v>447</v>
      </c>
      <c r="AL59" s="315"/>
      <c r="AM59" s="323">
        <v>8600446</v>
      </c>
      <c r="AN59" s="324">
        <v>24348</v>
      </c>
      <c r="AO59" s="325">
        <v>8.1999999999999993</v>
      </c>
      <c r="AP59" s="326">
        <v>48105</v>
      </c>
      <c r="AQ59" s="327">
        <v>-7.8</v>
      </c>
      <c r="AR59" s="328">
        <v>16</v>
      </c>
    </row>
    <row r="60" spans="1:44" x14ac:dyDescent="0.15">
      <c r="A60" s="256"/>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329"/>
      <c r="AL60" s="330" t="s">
        <v>443</v>
      </c>
      <c r="AM60" s="331">
        <v>5392738</v>
      </c>
      <c r="AN60" s="332">
        <v>15267</v>
      </c>
      <c r="AO60" s="333">
        <v>-4.4000000000000004</v>
      </c>
      <c r="AP60" s="334">
        <v>24072</v>
      </c>
      <c r="AQ60" s="335">
        <v>-10.199999999999999</v>
      </c>
      <c r="AR60" s="336">
        <v>5.8</v>
      </c>
    </row>
    <row r="61" spans="1:44" x14ac:dyDescent="0.15">
      <c r="A61" s="256"/>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314" t="s">
        <v>448</v>
      </c>
      <c r="AL61" s="337"/>
      <c r="AM61" s="338">
        <v>9990063</v>
      </c>
      <c r="AN61" s="339">
        <v>28301</v>
      </c>
      <c r="AO61" s="340">
        <v>-6.5</v>
      </c>
      <c r="AP61" s="341">
        <v>49338</v>
      </c>
      <c r="AQ61" s="342">
        <v>0.9</v>
      </c>
      <c r="AR61" s="328">
        <v>-7.4</v>
      </c>
    </row>
    <row r="62" spans="1:44" x14ac:dyDescent="0.15">
      <c r="A62" s="256"/>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329"/>
      <c r="AL62" s="330" t="s">
        <v>443</v>
      </c>
      <c r="AM62" s="331">
        <v>6686754</v>
      </c>
      <c r="AN62" s="332">
        <v>18943</v>
      </c>
      <c r="AO62" s="333">
        <v>-9.9</v>
      </c>
      <c r="AP62" s="334">
        <v>25282</v>
      </c>
      <c r="AQ62" s="335">
        <v>-1.5</v>
      </c>
      <c r="AR62" s="336">
        <v>-8.4</v>
      </c>
    </row>
    <row r="63" spans="1:44" x14ac:dyDescent="0.15">
      <c r="A63" s="256"/>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row>
    <row r="64" spans="1:44" x14ac:dyDescent="0.15">
      <c r="A64" s="256"/>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row>
    <row r="65" spans="1:46" x14ac:dyDescent="0.15">
      <c r="A65" s="256"/>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row>
    <row r="66" spans="1:46" x14ac:dyDescent="0.15">
      <c r="A66" s="343"/>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44"/>
    </row>
    <row r="67" spans="1:46" ht="13.5" hidden="1" customHeight="1" x14ac:dyDescent="0.15">
      <c r="AK67" s="252"/>
      <c r="AL67" s="252"/>
      <c r="AM67" s="252"/>
      <c r="AN67" s="252"/>
      <c r="AO67" s="252"/>
      <c r="AP67" s="252"/>
      <c r="AQ67" s="252"/>
      <c r="AR67" s="252"/>
      <c r="AS67" s="252"/>
      <c r="AT67" s="252"/>
    </row>
    <row r="68" spans="1:46" ht="13.5" hidden="1" customHeight="1" x14ac:dyDescent="0.15">
      <c r="AK68" s="252"/>
      <c r="AL68" s="252"/>
      <c r="AM68" s="252"/>
      <c r="AN68" s="252"/>
      <c r="AO68" s="252"/>
      <c r="AP68" s="252"/>
      <c r="AQ68" s="252"/>
      <c r="AR68" s="252"/>
    </row>
    <row r="69" spans="1:46" ht="13.5" hidden="1" customHeight="1" x14ac:dyDescent="0.15">
      <c r="AK69" s="252"/>
      <c r="AL69" s="252"/>
      <c r="AM69" s="252"/>
      <c r="AN69" s="252"/>
      <c r="AO69" s="252"/>
      <c r="AP69" s="252"/>
      <c r="AQ69" s="252"/>
      <c r="AR69" s="252"/>
    </row>
    <row r="70" spans="1:46" hidden="1" x14ac:dyDescent="0.15">
      <c r="AK70" s="252"/>
      <c r="AL70" s="252"/>
      <c r="AM70" s="252"/>
      <c r="AN70" s="252"/>
      <c r="AO70" s="252"/>
      <c r="AP70" s="252"/>
      <c r="AQ70" s="252"/>
      <c r="AR70" s="252"/>
    </row>
    <row r="71" spans="1:46" hidden="1" x14ac:dyDescent="0.15">
      <c r="AK71" s="252"/>
      <c r="AL71" s="252"/>
      <c r="AM71" s="252"/>
      <c r="AN71" s="252"/>
      <c r="AO71" s="252"/>
      <c r="AP71" s="252"/>
      <c r="AQ71" s="252"/>
      <c r="AR71" s="252"/>
    </row>
    <row r="72" spans="1:46" hidden="1" x14ac:dyDescent="0.15">
      <c r="AK72" s="252"/>
      <c r="AL72" s="252"/>
      <c r="AM72" s="252"/>
      <c r="AN72" s="252"/>
      <c r="AO72" s="252"/>
      <c r="AP72" s="252"/>
      <c r="AQ72" s="252"/>
      <c r="AR72" s="252"/>
    </row>
    <row r="73" spans="1:46" hidden="1" x14ac:dyDescent="0.15">
      <c r="AK73" s="252"/>
      <c r="AL73" s="252"/>
      <c r="AM73" s="252"/>
      <c r="AN73" s="252"/>
      <c r="AO73" s="252"/>
      <c r="AP73" s="252"/>
      <c r="AQ73" s="252"/>
      <c r="AR73" s="252"/>
    </row>
  </sheetData>
  <sheetProtection algorithmName="SHA-512" hashValue="Eb0ufwL/NSCqf3E5BLKW5DpiusNLx9WcfJ83zATFse5pmowB5lYTI4De+ZaDQ2g7glZQX0LiyYAmXN1rDv9a6w==" saltValue="8lFo5TTEJzlYoTyiJWDNK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3" zoomScale="55" zoomScaleNormal="55" zoomScaleSheetLayoutView="55" workbookViewId="0"/>
  </sheetViews>
  <sheetFormatPr defaultColWidth="0" defaultRowHeight="13.5" customHeight="1" zeroHeight="1" x14ac:dyDescent="0.15"/>
  <cols>
    <col min="1" max="125" width="2.5" style="250" customWidth="1"/>
    <col min="126" max="16384" width="9" style="249" hidden="1"/>
  </cols>
  <sheetData>
    <row r="1" spans="2:125"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x14ac:dyDescent="0.15">
      <c r="B2" s="249"/>
      <c r="DG2" s="249"/>
    </row>
    <row r="3" spans="2:125" x14ac:dyDescent="0.15">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x14ac:dyDescent="0.15"/>
    <row r="5" spans="2:125" x14ac:dyDescent="0.15"/>
    <row r="6" spans="2:125" x14ac:dyDescent="0.15"/>
    <row r="7" spans="2:125" x14ac:dyDescent="0.15"/>
    <row r="8" spans="2:125" x14ac:dyDescent="0.15"/>
    <row r="9" spans="2:125" x14ac:dyDescent="0.15">
      <c r="DU9" s="24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9"/>
    </row>
    <row r="18" spans="125:125" x14ac:dyDescent="0.15"/>
    <row r="19" spans="125:125" x14ac:dyDescent="0.15"/>
    <row r="20" spans="125:125" x14ac:dyDescent="0.15">
      <c r="DU20" s="249"/>
    </row>
    <row r="21" spans="125:125" x14ac:dyDescent="0.15">
      <c r="DU21" s="24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9"/>
    </row>
    <row r="29" spans="125:125" x14ac:dyDescent="0.15"/>
    <row r="30" spans="125:125" x14ac:dyDescent="0.15"/>
    <row r="31" spans="125:125" x14ac:dyDescent="0.15"/>
    <row r="32" spans="125:125" x14ac:dyDescent="0.15"/>
    <row r="33" spans="2:125" x14ac:dyDescent="0.15">
      <c r="B33" s="249"/>
      <c r="G33" s="249"/>
      <c r="I33" s="249"/>
    </row>
    <row r="34" spans="2:125" x14ac:dyDescent="0.15">
      <c r="C34" s="249"/>
      <c r="P34" s="249"/>
      <c r="DE34" s="249"/>
      <c r="DH34" s="249"/>
    </row>
    <row r="35" spans="2:125" x14ac:dyDescent="0.15">
      <c r="D35" s="249"/>
      <c r="E35" s="249"/>
      <c r="DG35" s="249"/>
      <c r="DJ35" s="249"/>
      <c r="DP35" s="249"/>
      <c r="DQ35" s="249"/>
      <c r="DR35" s="249"/>
      <c r="DS35" s="249"/>
      <c r="DT35" s="249"/>
      <c r="DU35" s="249"/>
    </row>
    <row r="36" spans="2:125" x14ac:dyDescent="0.15">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x14ac:dyDescent="0.15">
      <c r="DU37" s="249"/>
    </row>
    <row r="38" spans="2:125" x14ac:dyDescent="0.15">
      <c r="DT38" s="249"/>
      <c r="DU38" s="249"/>
    </row>
    <row r="39" spans="2:125" x14ac:dyDescent="0.15"/>
    <row r="40" spans="2:125" x14ac:dyDescent="0.15">
      <c r="DH40" s="249"/>
    </row>
    <row r="41" spans="2:125" x14ac:dyDescent="0.15">
      <c r="DE41" s="249"/>
    </row>
    <row r="42" spans="2:125" x14ac:dyDescent="0.15">
      <c r="DG42" s="249"/>
      <c r="DJ42" s="249"/>
    </row>
    <row r="43" spans="2:125" x14ac:dyDescent="0.15">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x14ac:dyDescent="0.15">
      <c r="DU44" s="249"/>
    </row>
    <row r="45" spans="2:125" x14ac:dyDescent="0.15"/>
    <row r="46" spans="2:125" x14ac:dyDescent="0.15"/>
    <row r="47" spans="2:125" x14ac:dyDescent="0.15"/>
    <row r="48" spans="2:125" x14ac:dyDescent="0.15">
      <c r="DT48" s="249"/>
      <c r="DU48" s="249"/>
    </row>
    <row r="49" spans="120:125" x14ac:dyDescent="0.15">
      <c r="DU49" s="249"/>
    </row>
    <row r="50" spans="120:125" x14ac:dyDescent="0.15">
      <c r="DU50" s="249"/>
    </row>
    <row r="51" spans="120:125" x14ac:dyDescent="0.15">
      <c r="DP51" s="249"/>
      <c r="DQ51" s="249"/>
      <c r="DR51" s="249"/>
      <c r="DS51" s="249"/>
      <c r="DT51" s="249"/>
      <c r="DU51" s="249"/>
    </row>
    <row r="52" spans="120:125" x14ac:dyDescent="0.15"/>
    <row r="53" spans="120:125" x14ac:dyDescent="0.15"/>
    <row r="54" spans="120:125" x14ac:dyDescent="0.15">
      <c r="DU54" s="249"/>
    </row>
    <row r="55" spans="120:125" x14ac:dyDescent="0.15"/>
    <row r="56" spans="120:125" x14ac:dyDescent="0.15"/>
    <row r="57" spans="120:125" x14ac:dyDescent="0.15"/>
    <row r="58" spans="120:125" x14ac:dyDescent="0.15">
      <c r="DU58" s="249"/>
    </row>
    <row r="59" spans="120:125" x14ac:dyDescent="0.15"/>
    <row r="60" spans="120:125" x14ac:dyDescent="0.15"/>
    <row r="61" spans="120:125" x14ac:dyDescent="0.15"/>
    <row r="62" spans="120:125" x14ac:dyDescent="0.15"/>
    <row r="63" spans="120:125" x14ac:dyDescent="0.15">
      <c r="DU63" s="249"/>
    </row>
    <row r="64" spans="120:125" x14ac:dyDescent="0.15">
      <c r="DT64" s="249"/>
      <c r="DU64" s="249"/>
    </row>
    <row r="65" spans="123:125" x14ac:dyDescent="0.15"/>
    <row r="66" spans="123:125" x14ac:dyDescent="0.15"/>
    <row r="67" spans="123:125" x14ac:dyDescent="0.15"/>
    <row r="68" spans="123:125" x14ac:dyDescent="0.15"/>
    <row r="69" spans="123:125" x14ac:dyDescent="0.15">
      <c r="DS69" s="249"/>
      <c r="DT69" s="249"/>
      <c r="DU69" s="24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9"/>
    </row>
    <row r="83" spans="116:125" x14ac:dyDescent="0.15">
      <c r="DM83" s="249"/>
      <c r="DN83" s="249"/>
      <c r="DO83" s="249"/>
      <c r="DP83" s="249"/>
      <c r="DQ83" s="249"/>
      <c r="DR83" s="249"/>
      <c r="DS83" s="249"/>
      <c r="DT83" s="249"/>
      <c r="DU83" s="249"/>
    </row>
    <row r="84" spans="116:125" x14ac:dyDescent="0.15"/>
    <row r="85" spans="116:125" x14ac:dyDescent="0.15"/>
    <row r="86" spans="116:125" x14ac:dyDescent="0.15"/>
    <row r="87" spans="116:125" x14ac:dyDescent="0.15"/>
    <row r="88" spans="116:125" x14ac:dyDescent="0.15">
      <c r="DU88" s="24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9"/>
      <c r="DT94" s="249"/>
      <c r="DU94" s="249"/>
    </row>
    <row r="95" spans="116:125" ht="13.5" customHeight="1" x14ac:dyDescent="0.15">
      <c r="DU95" s="24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9"/>
    </row>
    <row r="102" spans="124:125" ht="13.5" customHeight="1" x14ac:dyDescent="0.15"/>
    <row r="103" spans="124:125" ht="13.5" customHeight="1" x14ac:dyDescent="0.15"/>
    <row r="104" spans="124:125" ht="13.5" customHeight="1" x14ac:dyDescent="0.15">
      <c r="DT104" s="249"/>
      <c r="DU104" s="24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450</v>
      </c>
    </row>
    <row r="120" spans="125:125" ht="13.5" hidden="1" customHeight="1" x14ac:dyDescent="0.15"/>
    <row r="121" spans="125:125" ht="13.5" hidden="1" customHeight="1" x14ac:dyDescent="0.15">
      <c r="DU121" s="249"/>
    </row>
  </sheetData>
  <sheetProtection algorithmName="SHA-512" hashValue="ECDmaaBhEf2T3DpnXeAGM8hMjmjW+OYGRQLdUSZpbdLurAlKH53cO5OAokuXWwTX3/Xysu/nSDU0phAC/4D9sg==" saltValue="hs3uOHzqF6ZZnH15gprxW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0" customWidth="1"/>
    <col min="126" max="142" width="0" style="249" hidden="1" customWidth="1"/>
    <col min="143" max="16384" width="9" style="249" hidden="1"/>
  </cols>
  <sheetData>
    <row r="1" spans="1:125"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x14ac:dyDescent="0.15">
      <c r="B2" s="249"/>
      <c r="T2" s="249"/>
    </row>
    <row r="3" spans="1:125"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9"/>
      <c r="G33" s="249"/>
      <c r="I33" s="249"/>
    </row>
    <row r="34" spans="2:125" x14ac:dyDescent="0.15">
      <c r="C34" s="249"/>
      <c r="P34" s="249"/>
      <c r="R34" s="249"/>
      <c r="U34" s="249"/>
    </row>
    <row r="35" spans="2:125" x14ac:dyDescent="0.15">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x14ac:dyDescent="0.15">
      <c r="F36" s="249"/>
      <c r="H36" s="249"/>
      <c r="J36" s="249"/>
      <c r="K36" s="249"/>
      <c r="L36" s="249"/>
      <c r="M36" s="249"/>
      <c r="N36" s="249"/>
      <c r="O36" s="249"/>
      <c r="Q36" s="249"/>
      <c r="S36" s="249"/>
      <c r="V36" s="249"/>
    </row>
    <row r="37" spans="2:125" x14ac:dyDescent="0.15"/>
    <row r="38" spans="2:125" x14ac:dyDescent="0.15"/>
    <row r="39" spans="2:125" x14ac:dyDescent="0.15"/>
    <row r="40" spans="2:125" x14ac:dyDescent="0.15">
      <c r="U40" s="249"/>
    </row>
    <row r="41" spans="2:125" x14ac:dyDescent="0.15">
      <c r="R41" s="249"/>
    </row>
    <row r="42" spans="2:125" x14ac:dyDescent="0.15">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x14ac:dyDescent="0.15">
      <c r="Q43" s="249"/>
      <c r="S43" s="249"/>
      <c r="V43" s="24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451</v>
      </c>
    </row>
  </sheetData>
  <sheetProtection algorithmName="SHA-512" hashValue="jxAZSA5YEaz22iDkyR8x23vj3YG9S+THzjk7BUxDazzPHC+QMav2+EcZVac7vopDld2zQpvRxSOxT4xAggV1yQ==" saltValue="tBt/hDX69QwzeNS9Bf1b6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452</v>
      </c>
      <c r="G46" s="8" t="s">
        <v>453</v>
      </c>
      <c r="H46" s="8" t="s">
        <v>454</v>
      </c>
      <c r="I46" s="8" t="s">
        <v>455</v>
      </c>
      <c r="J46" s="9" t="s">
        <v>456</v>
      </c>
    </row>
    <row r="47" spans="2:10" ht="57.75" customHeight="1" x14ac:dyDescent="0.15">
      <c r="B47" s="10"/>
      <c r="C47" s="1170" t="s">
        <v>3</v>
      </c>
      <c r="D47" s="1170"/>
      <c r="E47" s="1171"/>
      <c r="F47" s="11">
        <v>6.53</v>
      </c>
      <c r="G47" s="12">
        <v>6.13</v>
      </c>
      <c r="H47" s="12">
        <v>4.29</v>
      </c>
      <c r="I47" s="12">
        <v>4.6399999999999997</v>
      </c>
      <c r="J47" s="13">
        <v>5.42</v>
      </c>
    </row>
    <row r="48" spans="2:10" ht="57.75" customHeight="1" x14ac:dyDescent="0.15">
      <c r="B48" s="14"/>
      <c r="C48" s="1172" t="s">
        <v>4</v>
      </c>
      <c r="D48" s="1172"/>
      <c r="E48" s="1173"/>
      <c r="F48" s="15">
        <v>7.77</v>
      </c>
      <c r="G48" s="16">
        <v>4.53</v>
      </c>
      <c r="H48" s="16">
        <v>5.16</v>
      </c>
      <c r="I48" s="16">
        <v>6.17</v>
      </c>
      <c r="J48" s="17">
        <v>11.1</v>
      </c>
    </row>
    <row r="49" spans="2:10" ht="57.75" customHeight="1" thickBot="1" x14ac:dyDescent="0.2">
      <c r="B49" s="18"/>
      <c r="C49" s="1174" t="s">
        <v>5</v>
      </c>
      <c r="D49" s="1174"/>
      <c r="E49" s="1175"/>
      <c r="F49" s="19">
        <v>0.74</v>
      </c>
      <c r="G49" s="20" t="s">
        <v>457</v>
      </c>
      <c r="H49" s="20" t="s">
        <v>458</v>
      </c>
      <c r="I49" s="20">
        <v>1.64</v>
      </c>
      <c r="J49" s="21">
        <v>6.21</v>
      </c>
    </row>
    <row r="50" spans="2:10" x14ac:dyDescent="0.15"/>
  </sheetData>
  <sheetProtection algorithmName="SHA-512" hashValue="embohQwrNEmBtriUbRKdBeNZ1/uHAAIE46gV1Tr+H8PjMoTUUFcdUyTci1IRS0sStv+Kl0W/tspv5lMwE3hthQ==" saltValue="r9DaUnu/EOtY9mxkHeKa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Administrator</cp:lastModifiedBy>
  <cp:lastPrinted>2023-03-14T08:42:47Z</cp:lastPrinted>
  <dcterms:created xsi:type="dcterms:W3CDTF">2023-02-20T04:25:18Z</dcterms:created>
  <dcterms:modified xsi:type="dcterms:W3CDTF">2023-10-09T02:24:34Z</dcterms:modified>
  <cp:category/>
</cp:coreProperties>
</file>