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部共有\【経済対策担当】強い経済の構築に向けた戦略会議\02_価格交渉支援ツール\R7.6更新\"/>
    </mc:Choice>
  </mc:AlternateContent>
  <xr:revisionPtr revIDLastSave="0" documentId="13_ncr:1_{E65E6642-AB85-43F6-A9CF-795C0730D629}" xr6:coauthVersionLast="47" xr6:coauthVersionMax="47" xr10:uidLastSave="{00000000-0000-0000-0000-000000000000}"/>
  <workbookProtection workbookAlgorithmName="SHA-512" workbookHashValue="qsIRefaeRgFTPIqXwkaPsS+F45z+6d4w90luUtG24q+7S8UDeAAT6T/FkQFFCI4UwjFmnl+F05UBQXfM2YcHUw==" workbookSaltValue="q+7xF6XZqv2tsy1uoP2fcA==" workbookSpinCount="100000" lockStructure="1"/>
  <bookViews>
    <workbookView xWindow="28680" yWindow="-2070" windowWidth="29040" windowHeight="15720" tabRatio="700" activeTab="1"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definedNames>
    <definedName name="_xlnm._FilterDatabase" localSheetId="9" hidden="1">元データ!$A$13:$BW$1433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4" l="1"/>
  <c r="E9" i="14"/>
  <c r="E7" i="14"/>
  <c r="D11" i="14"/>
  <c r="D9" i="14"/>
  <c r="D7" i="14"/>
  <c r="BW1434" i="14"/>
  <c r="BV1434" i="14"/>
  <c r="BU1434" i="14"/>
  <c r="BW1433" i="14"/>
  <c r="BV1433" i="14"/>
  <c r="BU1433" i="14"/>
  <c r="BW1432" i="14"/>
  <c r="BV1432" i="14"/>
  <c r="BU1432" i="14"/>
  <c r="BW1431" i="14"/>
  <c r="BV1431" i="14"/>
  <c r="BU1431" i="14"/>
  <c r="BW1430" i="14"/>
  <c r="BV1430" i="14"/>
  <c r="BU1430" i="14"/>
  <c r="BW1429" i="14"/>
  <c r="BV1429" i="14"/>
  <c r="BU1429" i="14"/>
  <c r="BW1428" i="14"/>
  <c r="BV1428" i="14"/>
  <c r="BU1428" i="14"/>
  <c r="BW1427" i="14"/>
  <c r="BV1427" i="14"/>
  <c r="BU1427" i="14"/>
  <c r="BW1426" i="14"/>
  <c r="BV1426" i="14"/>
  <c r="BU1426" i="14"/>
  <c r="BW1425" i="14"/>
  <c r="BV1425" i="14"/>
  <c r="BU1425" i="14"/>
  <c r="BW1424" i="14"/>
  <c r="BV1424" i="14"/>
  <c r="BU1424" i="14"/>
  <c r="BW1423" i="14"/>
  <c r="BV1423" i="14"/>
  <c r="BU1423" i="14"/>
  <c r="BW1422" i="14"/>
  <c r="BV1422" i="14"/>
  <c r="BU1422" i="14"/>
  <c r="BW1421" i="14"/>
  <c r="BV1421" i="14"/>
  <c r="BU1421" i="14"/>
  <c r="BW1420" i="14"/>
  <c r="BV1420" i="14"/>
  <c r="BU1420" i="14"/>
  <c r="BW1419" i="14"/>
  <c r="BV1419" i="14"/>
  <c r="BU1419" i="14"/>
  <c r="BW1418" i="14"/>
  <c r="BV1418" i="14"/>
  <c r="BU1418" i="14"/>
  <c r="BW1417" i="14"/>
  <c r="BV1417" i="14"/>
  <c r="BU1417" i="14"/>
  <c r="BW1416" i="14"/>
  <c r="BV1416" i="14"/>
  <c r="BU1416" i="14"/>
  <c r="BW1415" i="14"/>
  <c r="BV1415" i="14"/>
  <c r="BU1415" i="14"/>
  <c r="BW1414" i="14"/>
  <c r="BV1414" i="14"/>
  <c r="BU1414" i="14"/>
  <c r="BW1413" i="14"/>
  <c r="BV1413" i="14"/>
  <c r="BU1413" i="14"/>
  <c r="BW1412" i="14"/>
  <c r="BV1412" i="14"/>
  <c r="BU1412" i="14"/>
  <c r="BW1411" i="14"/>
  <c r="BV1411" i="14"/>
  <c r="BU1411" i="14"/>
  <c r="BW1410" i="14"/>
  <c r="BV1410" i="14"/>
  <c r="BU1410" i="14"/>
  <c r="BW1409" i="14"/>
  <c r="BV1409" i="14"/>
  <c r="BU1409" i="14"/>
  <c r="BW1408" i="14"/>
  <c r="BV1408" i="14"/>
  <c r="BU1408" i="14"/>
  <c r="BW1407" i="14"/>
  <c r="BV1407" i="14"/>
  <c r="BU1407" i="14"/>
  <c r="BW1406" i="14"/>
  <c r="BV1406" i="14"/>
  <c r="BU1406" i="14"/>
  <c r="BW1405" i="14"/>
  <c r="BV1405" i="14"/>
  <c r="BU1405" i="14"/>
  <c r="BW1404" i="14"/>
  <c r="BV1404" i="14"/>
  <c r="BU1404" i="14"/>
  <c r="BW1403" i="14"/>
  <c r="BV1403" i="14"/>
  <c r="BU1403" i="14"/>
  <c r="BW1402" i="14"/>
  <c r="BV1402" i="14"/>
  <c r="BU1402" i="14"/>
  <c r="BW1401" i="14"/>
  <c r="BV1401" i="14"/>
  <c r="BU1401" i="14"/>
  <c r="BW1400" i="14"/>
  <c r="BV1400" i="14"/>
  <c r="BU1400" i="14"/>
  <c r="BW1399" i="14"/>
  <c r="BV1399" i="14"/>
  <c r="BU1399" i="14"/>
  <c r="BW1398" i="14"/>
  <c r="BV1398" i="14"/>
  <c r="BU1398" i="14"/>
  <c r="BW1397" i="14"/>
  <c r="BV1397" i="14"/>
  <c r="BU1397" i="14"/>
  <c r="BW1396" i="14"/>
  <c r="BV1396" i="14"/>
  <c r="BU1396" i="14"/>
  <c r="BW1395" i="14"/>
  <c r="BV1395" i="14"/>
  <c r="BU1395" i="14"/>
  <c r="BW1394" i="14"/>
  <c r="BV1394" i="14"/>
  <c r="BU1394" i="14"/>
  <c r="BW1393" i="14"/>
  <c r="BV1393" i="14"/>
  <c r="BU1393" i="14"/>
  <c r="BW1392" i="14"/>
  <c r="BV1392" i="14"/>
  <c r="BU1392" i="14"/>
  <c r="BW1391" i="14"/>
  <c r="BV1391" i="14"/>
  <c r="BU1391" i="14"/>
  <c r="BW1390" i="14"/>
  <c r="BV1390" i="14"/>
  <c r="BU1390" i="14"/>
  <c r="BW1389" i="14"/>
  <c r="BV1389" i="14"/>
  <c r="BU1389" i="14"/>
  <c r="BW1388" i="14"/>
  <c r="BV1388" i="14"/>
  <c r="BU1388" i="14"/>
  <c r="BW1387" i="14"/>
  <c r="BV1387" i="14"/>
  <c r="BU1387" i="14"/>
  <c r="BW1386" i="14"/>
  <c r="BV1386" i="14"/>
  <c r="BU1386" i="14"/>
  <c r="BW1385" i="14"/>
  <c r="BV1385" i="14"/>
  <c r="BU1385" i="14"/>
  <c r="BW1384" i="14"/>
  <c r="BV1384" i="14"/>
  <c r="BU1384" i="14"/>
  <c r="BW1383" i="14"/>
  <c r="BV1383" i="14"/>
  <c r="BU1383" i="14"/>
  <c r="BW1382" i="14"/>
  <c r="BV1382" i="14"/>
  <c r="BU1382" i="14"/>
  <c r="BW1381" i="14"/>
  <c r="BV1381" i="14"/>
  <c r="BU1381" i="14"/>
  <c r="BW1380" i="14"/>
  <c r="BV1380" i="14"/>
  <c r="BU1380" i="14"/>
  <c r="BW1379" i="14"/>
  <c r="BV1379" i="14"/>
  <c r="BU1379" i="14"/>
  <c r="BW1378" i="14"/>
  <c r="BV1378" i="14"/>
  <c r="BU1378" i="14"/>
  <c r="BW1377" i="14"/>
  <c r="BV1377" i="14"/>
  <c r="BU1377" i="14"/>
  <c r="BW1376" i="14"/>
  <c r="BV1376" i="14"/>
  <c r="BU1376" i="14"/>
  <c r="BW1375" i="14"/>
  <c r="BV1375" i="14"/>
  <c r="BU1375" i="14"/>
  <c r="BW1374" i="14"/>
  <c r="BV1374" i="14"/>
  <c r="BU1374" i="14"/>
  <c r="BW1373" i="14"/>
  <c r="BV1373" i="14"/>
  <c r="BU1373" i="14"/>
  <c r="BW1372" i="14"/>
  <c r="BV1372" i="14"/>
  <c r="BU1372" i="14"/>
  <c r="BW1371" i="14"/>
  <c r="BV1371" i="14"/>
  <c r="BU1371" i="14"/>
  <c r="BW1370" i="14"/>
  <c r="BV1370" i="14"/>
  <c r="BU1370" i="14"/>
  <c r="BW1369" i="14"/>
  <c r="BV1369" i="14"/>
  <c r="BU1369" i="14"/>
  <c r="BW1368" i="14"/>
  <c r="BV1368" i="14"/>
  <c r="BU1368" i="14"/>
  <c r="BW1367" i="14"/>
  <c r="BV1367" i="14"/>
  <c r="BU1367" i="14"/>
  <c r="BW1366" i="14"/>
  <c r="BV1366" i="14"/>
  <c r="BU1366" i="14"/>
  <c r="BW1365" i="14"/>
  <c r="BV1365" i="14"/>
  <c r="BU1365" i="14"/>
  <c r="BW1364" i="14"/>
  <c r="BV1364" i="14"/>
  <c r="BU1364" i="14"/>
  <c r="BW1363" i="14"/>
  <c r="BV1363" i="14"/>
  <c r="BU1363" i="14"/>
  <c r="BW1362" i="14"/>
  <c r="BV1362" i="14"/>
  <c r="BU1362" i="14"/>
  <c r="BW1361" i="14"/>
  <c r="BV1361" i="14"/>
  <c r="BU1361" i="14"/>
  <c r="BW1360" i="14"/>
  <c r="BV1360" i="14"/>
  <c r="BU1360" i="14"/>
  <c r="BW1359" i="14"/>
  <c r="BV1359" i="14"/>
  <c r="BU1359" i="14"/>
  <c r="BW1358" i="14"/>
  <c r="BV1358" i="14"/>
  <c r="BU1358" i="14"/>
  <c r="BW1357" i="14"/>
  <c r="BV1357" i="14"/>
  <c r="BU1357" i="14"/>
  <c r="BW1356" i="14"/>
  <c r="BV1356" i="14"/>
  <c r="BU1356" i="14"/>
  <c r="BW1355" i="14"/>
  <c r="BV1355" i="14"/>
  <c r="BU1355" i="14"/>
  <c r="BW1354" i="14"/>
  <c r="BV1354" i="14"/>
  <c r="BU1354" i="14"/>
  <c r="BW1353" i="14"/>
  <c r="BV1353" i="14"/>
  <c r="BU1353" i="14"/>
  <c r="BW1352" i="14"/>
  <c r="BV1352" i="14"/>
  <c r="BU1352" i="14"/>
  <c r="BW1351" i="14"/>
  <c r="BV1351" i="14"/>
  <c r="BU1351" i="14"/>
  <c r="BW1350" i="14"/>
  <c r="BV1350" i="14"/>
  <c r="BU1350" i="14"/>
  <c r="BW1349" i="14"/>
  <c r="BV1349" i="14"/>
  <c r="BU1349" i="14"/>
  <c r="BW1348" i="14"/>
  <c r="BV1348" i="14"/>
  <c r="BU1348" i="14"/>
  <c r="BW1347" i="14"/>
  <c r="BV1347" i="14"/>
  <c r="BU1347" i="14"/>
  <c r="BW1346" i="14"/>
  <c r="BV1346" i="14"/>
  <c r="BU1346" i="14"/>
  <c r="BW1345" i="14"/>
  <c r="BV1345" i="14"/>
  <c r="BU1345" i="14"/>
  <c r="BW1344" i="14"/>
  <c r="BV1344" i="14"/>
  <c r="BU1344" i="14"/>
  <c r="BW1343" i="14"/>
  <c r="BV1343" i="14"/>
  <c r="BU1343" i="14"/>
  <c r="BW1342" i="14"/>
  <c r="BV1342" i="14"/>
  <c r="BU1342" i="14"/>
  <c r="BW1341" i="14"/>
  <c r="BV1341" i="14"/>
  <c r="BU1341" i="14"/>
  <c r="BW1340" i="14"/>
  <c r="BV1340" i="14"/>
  <c r="BU1340" i="14"/>
  <c r="BW1339" i="14"/>
  <c r="BV1339" i="14"/>
  <c r="BU1339" i="14"/>
  <c r="BW1338" i="14"/>
  <c r="BV1338" i="14"/>
  <c r="BU1338" i="14"/>
  <c r="BW1337" i="14"/>
  <c r="BV1337" i="14"/>
  <c r="BU1337" i="14"/>
  <c r="BW1336" i="14"/>
  <c r="BV1336" i="14"/>
  <c r="BU1336" i="14"/>
  <c r="BW1335" i="14"/>
  <c r="BV1335" i="14"/>
  <c r="BU1335" i="14"/>
  <c r="BW1334" i="14"/>
  <c r="BV1334" i="14"/>
  <c r="BU1334" i="14"/>
  <c r="BW1333" i="14"/>
  <c r="BV1333" i="14"/>
  <c r="BU1333" i="14"/>
  <c r="BW1332" i="14"/>
  <c r="BV1332" i="14"/>
  <c r="BU1332" i="14"/>
  <c r="BW1331" i="14"/>
  <c r="BV1331" i="14"/>
  <c r="BU1331" i="14"/>
  <c r="BW1330" i="14"/>
  <c r="BV1330" i="14"/>
  <c r="BU1330" i="14"/>
  <c r="BW1329" i="14"/>
  <c r="BV1329" i="14"/>
  <c r="BU1329" i="14"/>
  <c r="BW1328" i="14"/>
  <c r="BV1328" i="14"/>
  <c r="BU1328" i="14"/>
  <c r="BW1327" i="14"/>
  <c r="BV1327" i="14"/>
  <c r="BU1327" i="14"/>
  <c r="BW1326" i="14"/>
  <c r="BV1326" i="14"/>
  <c r="BU1326" i="14"/>
  <c r="BW1325" i="14"/>
  <c r="BV1325" i="14"/>
  <c r="BU1325" i="14"/>
  <c r="BW1324" i="14"/>
  <c r="BV1324" i="14"/>
  <c r="BU1324" i="14"/>
  <c r="BW1323" i="14"/>
  <c r="BV1323" i="14"/>
  <c r="BU1323" i="14"/>
  <c r="BW1322" i="14"/>
  <c r="BV1322" i="14"/>
  <c r="BU1322" i="14"/>
  <c r="BW1321" i="14"/>
  <c r="BV1321" i="14"/>
  <c r="BU1321" i="14"/>
  <c r="BW1320" i="14"/>
  <c r="BV1320" i="14"/>
  <c r="BU1320" i="14"/>
  <c r="BW1319" i="14"/>
  <c r="BV1319" i="14"/>
  <c r="BU1319" i="14"/>
  <c r="BW1318" i="14"/>
  <c r="BV1318" i="14"/>
  <c r="BU1318" i="14"/>
  <c r="BW1317" i="14"/>
  <c r="BV1317" i="14"/>
  <c r="BU1317" i="14"/>
  <c r="BW1316" i="14"/>
  <c r="BV1316" i="14"/>
  <c r="BU1316" i="14"/>
  <c r="BW1315" i="14"/>
  <c r="BV1315" i="14"/>
  <c r="BU1315" i="14"/>
  <c r="BW1314" i="14"/>
  <c r="BV1314" i="14"/>
  <c r="BU1314" i="14"/>
  <c r="BW1313" i="14"/>
  <c r="BV1313" i="14"/>
  <c r="BU1313" i="14"/>
  <c r="BW1312" i="14"/>
  <c r="BV1312" i="14"/>
  <c r="BU1312" i="14"/>
  <c r="BW1311" i="14"/>
  <c r="BV1311" i="14"/>
  <c r="BU1311" i="14"/>
  <c r="BW1310" i="14"/>
  <c r="BV1310" i="14"/>
  <c r="BU1310" i="14"/>
  <c r="BW1309" i="14"/>
  <c r="BV1309" i="14"/>
  <c r="BU1309" i="14"/>
  <c r="BW1308" i="14"/>
  <c r="BV1308" i="14"/>
  <c r="BU1308" i="14"/>
  <c r="BW1307" i="14"/>
  <c r="BV1307" i="14"/>
  <c r="BU1307" i="14"/>
  <c r="BW1306" i="14"/>
  <c r="BV1306" i="14"/>
  <c r="BU1306" i="14"/>
  <c r="BW1305" i="14"/>
  <c r="BV1305" i="14"/>
  <c r="BU1305" i="14"/>
  <c r="BW1304" i="14"/>
  <c r="BV1304" i="14"/>
  <c r="BU1304" i="14"/>
  <c r="BW1303" i="14"/>
  <c r="BV1303" i="14"/>
  <c r="BU1303" i="14"/>
  <c r="BW1302" i="14"/>
  <c r="BV1302" i="14"/>
  <c r="BU1302" i="14"/>
  <c r="BW1301" i="14"/>
  <c r="BV1301" i="14"/>
  <c r="BU1301" i="14"/>
  <c r="BW1300" i="14"/>
  <c r="BV1300" i="14"/>
  <c r="BU1300" i="14"/>
  <c r="BW1299" i="14"/>
  <c r="BV1299" i="14"/>
  <c r="BU1299" i="14"/>
  <c r="BW1298" i="14"/>
  <c r="BV1298" i="14"/>
  <c r="BU1298" i="14"/>
  <c r="BW1297" i="14"/>
  <c r="BV1297" i="14"/>
  <c r="BU1297" i="14"/>
  <c r="BW1296" i="14"/>
  <c r="BV1296" i="14"/>
  <c r="BU1296" i="14"/>
  <c r="BW1295" i="14"/>
  <c r="BV1295" i="14"/>
  <c r="BU1295" i="14"/>
  <c r="BW1294" i="14"/>
  <c r="BV1294" i="14"/>
  <c r="BU1294" i="14"/>
  <c r="BW1293" i="14"/>
  <c r="BV1293" i="14"/>
  <c r="BU1293" i="14"/>
  <c r="BW1292" i="14"/>
  <c r="BV1292" i="14"/>
  <c r="BU1292" i="14"/>
  <c r="BW1291" i="14"/>
  <c r="BV1291" i="14"/>
  <c r="BU1291" i="14"/>
  <c r="BW1290" i="14"/>
  <c r="BV1290" i="14"/>
  <c r="BU1290" i="14"/>
  <c r="BW1289" i="14"/>
  <c r="BV1289" i="14"/>
  <c r="BU1289" i="14"/>
  <c r="BW1288" i="14"/>
  <c r="BV1288" i="14"/>
  <c r="BU1288" i="14"/>
  <c r="BW1287" i="14"/>
  <c r="BV1287" i="14"/>
  <c r="BU1287" i="14"/>
  <c r="BW1286" i="14"/>
  <c r="BV1286" i="14"/>
  <c r="BU1286" i="14"/>
  <c r="BW1285" i="14"/>
  <c r="BV1285" i="14"/>
  <c r="BU1285" i="14"/>
  <c r="BW1284" i="14"/>
  <c r="BV1284" i="14"/>
  <c r="BU1284" i="14"/>
  <c r="BW1283" i="14"/>
  <c r="BV1283" i="14"/>
  <c r="BU1283" i="14"/>
  <c r="BW1282" i="14"/>
  <c r="BV1282" i="14"/>
  <c r="BU1282" i="14"/>
  <c r="BW1281" i="14"/>
  <c r="BV1281" i="14"/>
  <c r="BU1281" i="14"/>
  <c r="BW1280" i="14"/>
  <c r="BV1280" i="14"/>
  <c r="BU1280" i="14"/>
  <c r="BW1279" i="14"/>
  <c r="BV1279" i="14"/>
  <c r="BU1279" i="14"/>
  <c r="BW1278" i="14"/>
  <c r="BV1278" i="14"/>
  <c r="BU1278" i="14"/>
  <c r="BW1277" i="14"/>
  <c r="BV1277" i="14"/>
  <c r="BU1277" i="14"/>
  <c r="BW1276" i="14"/>
  <c r="BV1276" i="14"/>
  <c r="BU1276" i="14"/>
  <c r="BW1275" i="14"/>
  <c r="BV1275" i="14"/>
  <c r="BU1275" i="14"/>
  <c r="BW1274" i="14"/>
  <c r="BV1274" i="14"/>
  <c r="BU1274" i="14"/>
  <c r="BW1273" i="14"/>
  <c r="BV1273" i="14"/>
  <c r="BU1273" i="14"/>
  <c r="BW1272" i="14"/>
  <c r="BV1272" i="14"/>
  <c r="BU1272" i="14"/>
  <c r="BW1271" i="14"/>
  <c r="BV1271" i="14"/>
  <c r="BU1271" i="14"/>
  <c r="BW1270" i="14"/>
  <c r="BV1270" i="14"/>
  <c r="BU1270" i="14"/>
  <c r="BW1269" i="14"/>
  <c r="BV1269" i="14"/>
  <c r="BU1269" i="14"/>
  <c r="BW1268" i="14"/>
  <c r="BV1268" i="14"/>
  <c r="BU1268" i="14"/>
  <c r="BW1267" i="14"/>
  <c r="BV1267" i="14"/>
  <c r="BU1267" i="14"/>
  <c r="BW1266" i="14"/>
  <c r="BV1266" i="14"/>
  <c r="BU1266" i="14"/>
  <c r="BW1265" i="14"/>
  <c r="BV1265" i="14"/>
  <c r="BU1265" i="14"/>
  <c r="BW1264" i="14"/>
  <c r="BV1264" i="14"/>
  <c r="BU1264" i="14"/>
  <c r="BW1263" i="14"/>
  <c r="BV1263" i="14"/>
  <c r="BU1263" i="14"/>
  <c r="BW1262" i="14"/>
  <c r="BV1262" i="14"/>
  <c r="BU1262" i="14"/>
  <c r="BW1261" i="14"/>
  <c r="BV1261" i="14"/>
  <c r="BU1261" i="14"/>
  <c r="BW1260" i="14"/>
  <c r="BV1260" i="14"/>
  <c r="BU1260" i="14"/>
  <c r="BW1259" i="14"/>
  <c r="BV1259" i="14"/>
  <c r="BU1259" i="14"/>
  <c r="BW1258" i="14"/>
  <c r="BV1258" i="14"/>
  <c r="BU1258" i="14"/>
  <c r="BW1257" i="14"/>
  <c r="BV1257" i="14"/>
  <c r="BU1257" i="14"/>
  <c r="BW1256" i="14"/>
  <c r="BV1256" i="14"/>
  <c r="BU1256" i="14"/>
  <c r="BW1255" i="14"/>
  <c r="BV1255" i="14"/>
  <c r="BU1255" i="14"/>
  <c r="BW1254" i="14"/>
  <c r="BV1254" i="14"/>
  <c r="BU1254" i="14"/>
  <c r="BW1253" i="14"/>
  <c r="BV1253" i="14"/>
  <c r="BU1253" i="14"/>
  <c r="BW1252" i="14"/>
  <c r="BV1252" i="14"/>
  <c r="BU1252" i="14"/>
  <c r="BW1251" i="14"/>
  <c r="BV1251" i="14"/>
  <c r="BU1251" i="14"/>
  <c r="BW1250" i="14"/>
  <c r="BV1250" i="14"/>
  <c r="BU1250" i="14"/>
  <c r="BW1249" i="14"/>
  <c r="BV1249" i="14"/>
  <c r="BU1249" i="14"/>
  <c r="BW1248" i="14"/>
  <c r="BV1248" i="14"/>
  <c r="BU1248" i="14"/>
  <c r="BW1247" i="14"/>
  <c r="BV1247" i="14"/>
  <c r="BU1247" i="14"/>
  <c r="BW1246" i="14"/>
  <c r="BV1246" i="14"/>
  <c r="BU1246" i="14"/>
  <c r="BW1245" i="14"/>
  <c r="BV1245" i="14"/>
  <c r="BU1245" i="14"/>
  <c r="BW1244" i="14"/>
  <c r="BV1244" i="14"/>
  <c r="BU1244" i="14"/>
  <c r="BW1243" i="14"/>
  <c r="BV1243" i="14"/>
  <c r="BU1243" i="14"/>
  <c r="BW1242" i="14"/>
  <c r="BV1242" i="14"/>
  <c r="BU1242" i="14"/>
  <c r="BW1241" i="14"/>
  <c r="BV1241" i="14"/>
  <c r="BU1241" i="14"/>
  <c r="BW1240" i="14"/>
  <c r="BV1240" i="14"/>
  <c r="BU1240" i="14"/>
  <c r="BW1239" i="14"/>
  <c r="BV1239" i="14"/>
  <c r="BU1239" i="14"/>
  <c r="BW1238" i="14"/>
  <c r="BV1238" i="14"/>
  <c r="BU1238" i="14"/>
  <c r="BW1237" i="14"/>
  <c r="BV1237" i="14"/>
  <c r="BU1237" i="14"/>
  <c r="BW1236" i="14"/>
  <c r="BV1236" i="14"/>
  <c r="BU1236" i="14"/>
  <c r="BW1235" i="14"/>
  <c r="BV1235" i="14"/>
  <c r="BU1235" i="14"/>
  <c r="BW1234" i="14"/>
  <c r="BV1234" i="14"/>
  <c r="BU1234" i="14"/>
  <c r="BW1233" i="14"/>
  <c r="BV1233" i="14"/>
  <c r="BU1233" i="14"/>
  <c r="BW1232" i="14"/>
  <c r="BV1232" i="14"/>
  <c r="BU1232" i="14"/>
  <c r="BW1231" i="14"/>
  <c r="BV1231" i="14"/>
  <c r="BU1231" i="14"/>
  <c r="BW1230" i="14"/>
  <c r="BV1230" i="14"/>
  <c r="BU1230" i="14"/>
  <c r="BW1229" i="14"/>
  <c r="BV1229" i="14"/>
  <c r="BU1229" i="14"/>
  <c r="BW1228" i="14"/>
  <c r="BV1228" i="14"/>
  <c r="BU1228" i="14"/>
  <c r="BW1227" i="14"/>
  <c r="BV1227" i="14"/>
  <c r="BU1227" i="14"/>
  <c r="BW1226" i="14"/>
  <c r="BV1226" i="14"/>
  <c r="BU1226" i="14"/>
  <c r="BW1225" i="14"/>
  <c r="BV1225" i="14"/>
  <c r="BU1225" i="14"/>
  <c r="BW1224" i="14"/>
  <c r="BV1224" i="14"/>
  <c r="BU1224" i="14"/>
  <c r="BW1223" i="14"/>
  <c r="BV1223" i="14"/>
  <c r="BU1223" i="14"/>
  <c r="BW1222" i="14"/>
  <c r="BV1222" i="14"/>
  <c r="BU1222" i="14"/>
  <c r="BW1221" i="14"/>
  <c r="BV1221" i="14"/>
  <c r="BU1221" i="14"/>
  <c r="BW1220" i="14"/>
  <c r="BV1220" i="14"/>
  <c r="BU1220" i="14"/>
  <c r="BW1219" i="14"/>
  <c r="BV1219" i="14"/>
  <c r="BU1219" i="14"/>
  <c r="BW1218" i="14"/>
  <c r="BV1218" i="14"/>
  <c r="BU1218" i="14"/>
  <c r="BW1217" i="14"/>
  <c r="BV1217" i="14"/>
  <c r="BU1217" i="14"/>
  <c r="BW1216" i="14"/>
  <c r="BV1216" i="14"/>
  <c r="BU1216" i="14"/>
  <c r="BW1215" i="14"/>
  <c r="BV1215" i="14"/>
  <c r="BU1215" i="14"/>
  <c r="BW1214" i="14"/>
  <c r="BV1214" i="14"/>
  <c r="BU1214" i="14"/>
  <c r="BW1213" i="14"/>
  <c r="BV1213" i="14"/>
  <c r="BU1213" i="14"/>
  <c r="BW1212" i="14"/>
  <c r="BV1212" i="14"/>
  <c r="BU1212" i="14"/>
  <c r="BW1211" i="14"/>
  <c r="BV1211" i="14"/>
  <c r="BU1211" i="14"/>
  <c r="BW1210" i="14"/>
  <c r="BV1210" i="14"/>
  <c r="BU1210" i="14"/>
  <c r="BW1209" i="14"/>
  <c r="BV1209" i="14"/>
  <c r="BU1209" i="14"/>
  <c r="BW1208" i="14"/>
  <c r="BV1208" i="14"/>
  <c r="BU1208" i="14"/>
  <c r="BW1207" i="14"/>
  <c r="BV1207" i="14"/>
  <c r="BU1207" i="14"/>
  <c r="BW1206" i="14"/>
  <c r="BV1206" i="14"/>
  <c r="BU1206" i="14"/>
  <c r="BW1205" i="14"/>
  <c r="BV1205" i="14"/>
  <c r="BU1205" i="14"/>
  <c r="BW1204" i="14"/>
  <c r="BV1204" i="14"/>
  <c r="BU1204" i="14"/>
  <c r="BW1203" i="14"/>
  <c r="BV1203" i="14"/>
  <c r="BU1203" i="14"/>
  <c r="BW1202" i="14"/>
  <c r="BV1202" i="14"/>
  <c r="BU1202" i="14"/>
  <c r="BW1201" i="14"/>
  <c r="BV1201" i="14"/>
  <c r="BU1201" i="14"/>
  <c r="BW1200" i="14"/>
  <c r="BV1200" i="14"/>
  <c r="BU1200" i="14"/>
  <c r="BW1199" i="14"/>
  <c r="BV1199" i="14"/>
  <c r="BU1199" i="14"/>
  <c r="BW1198" i="14"/>
  <c r="BV1198" i="14"/>
  <c r="BU1198" i="14"/>
  <c r="BW1197" i="14"/>
  <c r="BV1197" i="14"/>
  <c r="BU1197" i="14"/>
  <c r="BU1196" i="14"/>
  <c r="BV1196" i="14"/>
  <c r="BW1196" i="14"/>
  <c r="BW1195" i="14"/>
  <c r="BV1195" i="14"/>
  <c r="BU1195" i="14"/>
  <c r="BW1194" i="14"/>
  <c r="BV1194" i="14"/>
  <c r="BU1194" i="14"/>
  <c r="BW1193" i="14"/>
  <c r="BV1193" i="14"/>
  <c r="BU1193" i="14"/>
  <c r="BW1192" i="14"/>
  <c r="BV1192" i="14"/>
  <c r="BU1192" i="14"/>
  <c r="BW1191" i="14"/>
  <c r="BV1191" i="14"/>
  <c r="BU1191" i="14"/>
  <c r="BW1190" i="14"/>
  <c r="BV1190" i="14"/>
  <c r="BU1190" i="14"/>
  <c r="BW1189" i="14"/>
  <c r="BV1189" i="14"/>
  <c r="BU1189" i="14"/>
  <c r="BW1188" i="14"/>
  <c r="BV1188" i="14"/>
  <c r="BU1188" i="14"/>
  <c r="BW1187" i="14"/>
  <c r="BV1187" i="14"/>
  <c r="BU1187" i="14"/>
  <c r="BW1186" i="14"/>
  <c r="BV1186" i="14"/>
  <c r="BU1186" i="14"/>
  <c r="BW1185" i="14"/>
  <c r="BV1185" i="14"/>
  <c r="BU1185" i="14"/>
  <c r="BW1184" i="14"/>
  <c r="BV1184" i="14"/>
  <c r="BU1184" i="14"/>
  <c r="BW1183" i="14"/>
  <c r="BV1183" i="14"/>
  <c r="BU1183" i="14"/>
  <c r="BW1182" i="14"/>
  <c r="BV1182" i="14"/>
  <c r="BU1182" i="14"/>
  <c r="BW1181" i="14"/>
  <c r="BV1181" i="14"/>
  <c r="BU1181" i="14"/>
  <c r="BW1180" i="14"/>
  <c r="BV1180" i="14"/>
  <c r="BU1180" i="14"/>
  <c r="BW1179" i="14"/>
  <c r="BV1179" i="14"/>
  <c r="BU1179" i="14"/>
  <c r="BW1178" i="14"/>
  <c r="BV1178" i="14"/>
  <c r="BU1178" i="14"/>
  <c r="BW1177" i="14"/>
  <c r="BV1177" i="14"/>
  <c r="BU1177" i="14"/>
  <c r="BW1176" i="14"/>
  <c r="BV1176" i="14"/>
  <c r="BU1176" i="14"/>
  <c r="BW1175" i="14"/>
  <c r="BV1175" i="14"/>
  <c r="BU1175" i="14"/>
  <c r="BW1174" i="14"/>
  <c r="BV1174" i="14"/>
  <c r="BU1174" i="14"/>
  <c r="BW1173" i="14"/>
  <c r="BV1173" i="14"/>
  <c r="BU1173" i="14"/>
  <c r="BW1172" i="14"/>
  <c r="BV1172" i="14"/>
  <c r="BU1172" i="14"/>
  <c r="BW1171" i="14"/>
  <c r="BV1171" i="14"/>
  <c r="BU1171" i="14"/>
  <c r="BW1170" i="14"/>
  <c r="BV1170" i="14"/>
  <c r="BU1170" i="14"/>
  <c r="BW1169" i="14"/>
  <c r="BV1169" i="14"/>
  <c r="BU1169" i="14"/>
  <c r="BW1168" i="14"/>
  <c r="BV1168" i="14"/>
  <c r="BU1168" i="14"/>
  <c r="BW1167" i="14"/>
  <c r="BV1167" i="14"/>
  <c r="BU1167" i="14"/>
  <c r="BW1166" i="14"/>
  <c r="BV1166" i="14"/>
  <c r="BU1166" i="14"/>
  <c r="BW1165" i="14"/>
  <c r="BV1165" i="14"/>
  <c r="BU1165" i="14"/>
  <c r="BW1164" i="14"/>
  <c r="BV1164" i="14"/>
  <c r="BU1164" i="14"/>
  <c r="BW1163" i="14"/>
  <c r="BV1163" i="14"/>
  <c r="BU1163" i="14"/>
  <c r="BW1162" i="14"/>
  <c r="BV1162" i="14"/>
  <c r="BU1162" i="14"/>
  <c r="BW1161" i="14"/>
  <c r="BV1161" i="14"/>
  <c r="BU1161" i="14"/>
  <c r="BW1160" i="14"/>
  <c r="BV1160" i="14"/>
  <c r="BU1160" i="14"/>
  <c r="BW1159" i="14"/>
  <c r="BV1159" i="14"/>
  <c r="BU1159" i="14"/>
  <c r="BW1158" i="14"/>
  <c r="BV1158" i="14"/>
  <c r="BU1158" i="14"/>
  <c r="BW1157" i="14"/>
  <c r="BV1157" i="14"/>
  <c r="BU1157" i="14"/>
  <c r="BW1156" i="14"/>
  <c r="BV1156" i="14"/>
  <c r="BU1156" i="14"/>
  <c r="BW1155" i="14"/>
  <c r="BV1155" i="14"/>
  <c r="BU1155" i="14"/>
  <c r="BW1154" i="14"/>
  <c r="BV1154" i="14"/>
  <c r="BU1154" i="14"/>
  <c r="BW1153" i="14"/>
  <c r="BV1153" i="14"/>
  <c r="BU1153" i="14"/>
  <c r="BW1152" i="14"/>
  <c r="BV1152" i="14"/>
  <c r="BU1152" i="14"/>
  <c r="BW1151" i="14"/>
  <c r="BV1151" i="14"/>
  <c r="BU1151" i="14"/>
  <c r="BW1150" i="14"/>
  <c r="BV1150" i="14"/>
  <c r="BU1150" i="14"/>
  <c r="BW1149" i="14"/>
  <c r="BV1149" i="14"/>
  <c r="BU1149" i="14"/>
  <c r="BW1148" i="14"/>
  <c r="BV1148" i="14"/>
  <c r="BU1148" i="14"/>
  <c r="BW1147" i="14"/>
  <c r="BV1147" i="14"/>
  <c r="BU1147" i="14"/>
  <c r="BW1146" i="14"/>
  <c r="BV1146" i="14"/>
  <c r="BU1146" i="14"/>
  <c r="BW1145" i="14"/>
  <c r="BV1145" i="14"/>
  <c r="BU1145" i="14"/>
  <c r="BW1144" i="14"/>
  <c r="BV1144" i="14"/>
  <c r="BU1144" i="14"/>
  <c r="BW1143" i="14"/>
  <c r="BV1143" i="14"/>
  <c r="BU1143" i="14"/>
  <c r="BW1142" i="14"/>
  <c r="BV1142" i="14"/>
  <c r="BU1142" i="14"/>
  <c r="BW1141" i="14"/>
  <c r="BV1141" i="14"/>
  <c r="BU1141" i="14"/>
  <c r="BW1140" i="14"/>
  <c r="BV1140" i="14"/>
  <c r="BU1140" i="14"/>
  <c r="BW1139" i="14"/>
  <c r="BV1139" i="14"/>
  <c r="BU1139" i="14"/>
  <c r="BW1138" i="14"/>
  <c r="BV1138" i="14"/>
  <c r="BU1138" i="14"/>
  <c r="BW1137" i="14"/>
  <c r="BV1137" i="14"/>
  <c r="BU1137" i="14"/>
  <c r="BW1136" i="14"/>
  <c r="BV1136" i="14"/>
  <c r="BU1136" i="14"/>
  <c r="BW1135" i="14"/>
  <c r="BV1135" i="14"/>
  <c r="BU1135" i="14"/>
  <c r="BW1134" i="14"/>
  <c r="BV1134" i="14"/>
  <c r="BU1134" i="14"/>
  <c r="BW1133" i="14"/>
  <c r="BV1133" i="14"/>
  <c r="BU1133" i="14"/>
  <c r="BW1132" i="14"/>
  <c r="BV1132" i="14"/>
  <c r="BU1132" i="14"/>
  <c r="BW1131" i="14"/>
  <c r="BV1131" i="14"/>
  <c r="BU1131" i="14"/>
  <c r="BW1130" i="14"/>
  <c r="BV1130" i="14"/>
  <c r="BU1130" i="14"/>
  <c r="BW1129" i="14"/>
  <c r="BV1129" i="14"/>
  <c r="BU1129" i="14"/>
  <c r="BW1128" i="14"/>
  <c r="BV1128" i="14"/>
  <c r="BU1128" i="14"/>
  <c r="BW1127" i="14"/>
  <c r="BV1127" i="14"/>
  <c r="BU1127" i="14"/>
  <c r="BW1126" i="14"/>
  <c r="BV1126" i="14"/>
  <c r="BU1126" i="14"/>
  <c r="BW1125" i="14"/>
  <c r="BV1125" i="14"/>
  <c r="BU1125" i="14"/>
  <c r="BW1124" i="14"/>
  <c r="BV1124" i="14"/>
  <c r="BU1124" i="14"/>
  <c r="BW1123" i="14"/>
  <c r="BV1123" i="14"/>
  <c r="BU1123" i="14"/>
  <c r="BW1122" i="14"/>
  <c r="BV1122" i="14"/>
  <c r="BU1122" i="14"/>
  <c r="BW1121" i="14"/>
  <c r="BV1121" i="14"/>
  <c r="BU1121" i="14"/>
  <c r="BW1120" i="14"/>
  <c r="BV1120" i="14"/>
  <c r="BU1120" i="14"/>
  <c r="BW1119" i="14"/>
  <c r="BV1119" i="14"/>
  <c r="BU1119" i="14"/>
  <c r="BW1118" i="14"/>
  <c r="BV1118" i="14"/>
  <c r="BU1118" i="14"/>
  <c r="BW1117" i="14"/>
  <c r="BV1117" i="14"/>
  <c r="BU1117" i="14"/>
  <c r="BW1116" i="14"/>
  <c r="BV1116" i="14"/>
  <c r="BU1116" i="14"/>
  <c r="BW1115" i="14"/>
  <c r="BV1115" i="14"/>
  <c r="BU1115" i="14"/>
  <c r="BW1114" i="14"/>
  <c r="BV1114" i="14"/>
  <c r="BU1114" i="14"/>
  <c r="BW1113" i="14"/>
  <c r="BV1113" i="14"/>
  <c r="BU1113" i="14"/>
  <c r="BW1112" i="14"/>
  <c r="BV1112" i="14"/>
  <c r="BU1112" i="14"/>
  <c r="BW1111" i="14"/>
  <c r="BV1111" i="14"/>
  <c r="BU1111" i="14"/>
  <c r="BW1110" i="14"/>
  <c r="BV1110" i="14"/>
  <c r="BU1110" i="14"/>
  <c r="BW1109" i="14"/>
  <c r="BV1109" i="14"/>
  <c r="BU1109" i="14"/>
  <c r="BW1108" i="14"/>
  <c r="BV1108" i="14"/>
  <c r="BU1108" i="14"/>
  <c r="BW1107" i="14"/>
  <c r="BV1107" i="14"/>
  <c r="BU1107" i="14"/>
  <c r="BW1106" i="14"/>
  <c r="BV1106" i="14"/>
  <c r="BU1106" i="14"/>
  <c r="BW1105" i="14"/>
  <c r="BV1105" i="14"/>
  <c r="BU1105" i="14"/>
  <c r="BW1104" i="14"/>
  <c r="BV1104" i="14"/>
  <c r="BU1104" i="14"/>
  <c r="BW1103" i="14"/>
  <c r="BV1103" i="14"/>
  <c r="BU1103" i="14"/>
  <c r="BW1102" i="14"/>
  <c r="BV1102" i="14"/>
  <c r="BU1102" i="14"/>
  <c r="BW1101" i="14"/>
  <c r="BV1101" i="14"/>
  <c r="BU1101" i="14"/>
  <c r="BW1100" i="14"/>
  <c r="BV1100" i="14"/>
  <c r="BU1100" i="14"/>
  <c r="BW1099" i="14"/>
  <c r="BV1099" i="14"/>
  <c r="BU1099" i="14"/>
  <c r="BW1098" i="14"/>
  <c r="BV1098" i="14"/>
  <c r="BU1098" i="14"/>
  <c r="BW1097" i="14"/>
  <c r="BV1097" i="14"/>
  <c r="BU1097" i="14"/>
  <c r="BW1096" i="14"/>
  <c r="BV1096" i="14"/>
  <c r="BU1096" i="14"/>
  <c r="BW1095" i="14"/>
  <c r="BV1095" i="14"/>
  <c r="BU1095" i="14"/>
  <c r="BW1094" i="14"/>
  <c r="BV1094" i="14"/>
  <c r="BU1094" i="14"/>
  <c r="BW1093" i="14"/>
  <c r="BV1093" i="14"/>
  <c r="BU1093" i="14"/>
  <c r="BW1092" i="14"/>
  <c r="BV1092" i="14"/>
  <c r="BU1092" i="14"/>
  <c r="BW1091" i="14"/>
  <c r="BV1091" i="14"/>
  <c r="BU1091" i="14"/>
  <c r="BW1090" i="14"/>
  <c r="BV1090" i="14"/>
  <c r="BU1090" i="14"/>
  <c r="BW1089" i="14"/>
  <c r="BV1089" i="14"/>
  <c r="BU1089" i="14"/>
  <c r="BW1088" i="14"/>
  <c r="BV1088" i="14"/>
  <c r="BU1088" i="14"/>
  <c r="BW1087" i="14"/>
  <c r="BV1087" i="14"/>
  <c r="BU1087" i="14"/>
  <c r="BW1086" i="14"/>
  <c r="BV1086" i="14"/>
  <c r="BU1086" i="14"/>
  <c r="BW1085" i="14"/>
  <c r="BV1085" i="14"/>
  <c r="BU1085" i="14"/>
  <c r="BW1084" i="14"/>
  <c r="BV1084" i="14"/>
  <c r="BU1084" i="14"/>
  <c r="BW1083" i="14"/>
  <c r="BV1083" i="14"/>
  <c r="BU1083" i="14"/>
  <c r="BW1082" i="14"/>
  <c r="BV1082" i="14"/>
  <c r="BU1082" i="14"/>
  <c r="BW1081" i="14"/>
  <c r="BV1081" i="14"/>
  <c r="BU1081" i="14"/>
  <c r="BW1080" i="14"/>
  <c r="BV1080" i="14"/>
  <c r="BU1080" i="14"/>
  <c r="BW1079" i="14"/>
  <c r="BV1079" i="14"/>
  <c r="BU1079" i="14"/>
  <c r="BW1078" i="14"/>
  <c r="BV1078" i="14"/>
  <c r="BU1078" i="14"/>
  <c r="BW1077" i="14"/>
  <c r="BV1077" i="14"/>
  <c r="BU1077" i="14"/>
  <c r="BW1076" i="14"/>
  <c r="BV1076" i="14"/>
  <c r="BU1076" i="14"/>
  <c r="BW1075" i="14"/>
  <c r="BV1075" i="14"/>
  <c r="BU1075" i="14"/>
  <c r="BW1074" i="14"/>
  <c r="BV1074" i="14"/>
  <c r="BU1074" i="14"/>
  <c r="BW1073" i="14"/>
  <c r="BV1073" i="14"/>
  <c r="BU1073" i="14"/>
  <c r="BW1072" i="14"/>
  <c r="BV1072" i="14"/>
  <c r="BU1072" i="14"/>
  <c r="BW1071" i="14"/>
  <c r="BV1071" i="14"/>
  <c r="BU1071" i="14"/>
  <c r="BW1070" i="14"/>
  <c r="BV1070" i="14"/>
  <c r="BU1070" i="14"/>
  <c r="BW1069" i="14"/>
  <c r="BV1069" i="14"/>
  <c r="BU1069" i="14"/>
  <c r="BW1068" i="14"/>
  <c r="BV1068" i="14"/>
  <c r="BU1068" i="14"/>
  <c r="BW1067" i="14"/>
  <c r="BV1067" i="14"/>
  <c r="BU1067" i="14"/>
  <c r="BW1066" i="14"/>
  <c r="BV1066" i="14"/>
  <c r="BU1066" i="14"/>
  <c r="BW1065" i="14"/>
  <c r="BV1065" i="14"/>
  <c r="BU1065" i="14"/>
  <c r="BW1064" i="14"/>
  <c r="BV1064" i="14"/>
  <c r="BU1064" i="14"/>
  <c r="BW1063" i="14"/>
  <c r="BV1063" i="14"/>
  <c r="BU1063" i="14"/>
  <c r="BW1062" i="14"/>
  <c r="BV1062" i="14"/>
  <c r="BU1062" i="14"/>
  <c r="BW1061" i="14"/>
  <c r="BV1061" i="14"/>
  <c r="BU1061" i="14"/>
  <c r="BW1060" i="14"/>
  <c r="BV1060" i="14"/>
  <c r="BU1060" i="14"/>
  <c r="BW1059" i="14"/>
  <c r="BV1059" i="14"/>
  <c r="BU1059" i="14"/>
  <c r="BW1058" i="14"/>
  <c r="BV1058" i="14"/>
  <c r="BU1058" i="14"/>
  <c r="BW1057" i="14"/>
  <c r="BV1057" i="14"/>
  <c r="BU1057" i="14"/>
  <c r="BW1056" i="14"/>
  <c r="BV1056" i="14"/>
  <c r="BU1056" i="14"/>
  <c r="BW1055" i="14"/>
  <c r="BV1055" i="14"/>
  <c r="BU1055" i="14"/>
  <c r="BW1054" i="14"/>
  <c r="BV1054" i="14"/>
  <c r="BU1054" i="14"/>
  <c r="BW1053" i="14"/>
  <c r="BV1053" i="14"/>
  <c r="BU1053" i="14"/>
  <c r="BW1052" i="14"/>
  <c r="BV1052" i="14"/>
  <c r="BU1052" i="14"/>
  <c r="BW1051" i="14"/>
  <c r="BV1051" i="14"/>
  <c r="BU1051" i="14"/>
  <c r="BW1050" i="14"/>
  <c r="BV1050" i="14"/>
  <c r="BU1050" i="14"/>
  <c r="BW1049" i="14"/>
  <c r="BV1049" i="14"/>
  <c r="BU1049" i="14"/>
  <c r="BW1048" i="14"/>
  <c r="BV1048" i="14"/>
  <c r="BU1048" i="14"/>
  <c r="BW1047" i="14"/>
  <c r="BV1047" i="14"/>
  <c r="BU1047" i="14"/>
  <c r="BW1046" i="14"/>
  <c r="BV1046" i="14"/>
  <c r="BU1046" i="14"/>
  <c r="BW1045" i="14"/>
  <c r="BV1045" i="14"/>
  <c r="BU1045" i="14"/>
  <c r="BW1044" i="14"/>
  <c r="BV1044" i="14"/>
  <c r="BU1044" i="14"/>
  <c r="BW1043" i="14"/>
  <c r="BV1043" i="14"/>
  <c r="BU1043" i="14"/>
  <c r="BW1042" i="14"/>
  <c r="BV1042" i="14"/>
  <c r="BU1042" i="14"/>
  <c r="BW1041" i="14"/>
  <c r="BV1041" i="14"/>
  <c r="BU1041" i="14"/>
  <c r="BW1040" i="14"/>
  <c r="BV1040" i="14"/>
  <c r="BU1040" i="14"/>
  <c r="BW1039" i="14"/>
  <c r="BV1039" i="14"/>
  <c r="BU1039" i="14"/>
  <c r="BW1038" i="14"/>
  <c r="BV1038" i="14"/>
  <c r="BU1038" i="14"/>
  <c r="BW1037" i="14"/>
  <c r="BV1037" i="14"/>
  <c r="BU1037" i="14"/>
  <c r="BW1036" i="14"/>
  <c r="BV1036" i="14"/>
  <c r="BU1036" i="14"/>
  <c r="BW1035" i="14"/>
  <c r="BV1035" i="14"/>
  <c r="BU1035" i="14"/>
  <c r="BW1034" i="14"/>
  <c r="BV1034" i="14"/>
  <c r="BU1034" i="14"/>
  <c r="BW1033" i="14"/>
  <c r="BV1033" i="14"/>
  <c r="BU1033" i="14"/>
  <c r="BW1032" i="14"/>
  <c r="BV1032" i="14"/>
  <c r="BU1032" i="14"/>
  <c r="BW1031" i="14"/>
  <c r="BV1031" i="14"/>
  <c r="BU1031" i="14"/>
  <c r="BW1030" i="14"/>
  <c r="BV1030" i="14"/>
  <c r="BU1030" i="14"/>
  <c r="BW1029" i="14"/>
  <c r="BV1029" i="14"/>
  <c r="BU1029" i="14"/>
  <c r="BW1028" i="14"/>
  <c r="BV1028" i="14"/>
  <c r="BU1028" i="14"/>
  <c r="BW1027" i="14"/>
  <c r="BV1027" i="14"/>
  <c r="BU1027" i="14"/>
  <c r="BW1026" i="14"/>
  <c r="BV1026" i="14"/>
  <c r="BU1026" i="14"/>
  <c r="BW1025" i="14"/>
  <c r="BV1025" i="14"/>
  <c r="BU1025" i="14"/>
  <c r="BW1024" i="14"/>
  <c r="BV1024" i="14"/>
  <c r="BU1024" i="14"/>
  <c r="BW1023" i="14"/>
  <c r="BV1023" i="14"/>
  <c r="BU1023" i="14"/>
  <c r="BW1022" i="14"/>
  <c r="BV1022" i="14"/>
  <c r="BU1022" i="14"/>
  <c r="BW1021" i="14"/>
  <c r="BV1021" i="14"/>
  <c r="BU1021" i="14"/>
  <c r="BW1020" i="14"/>
  <c r="BV1020" i="14"/>
  <c r="BU1020" i="14"/>
  <c r="BW1019" i="14"/>
  <c r="BV1019" i="14"/>
  <c r="BU1019" i="14"/>
  <c r="BW1018" i="14"/>
  <c r="BV1018" i="14"/>
  <c r="BU1018" i="14"/>
  <c r="BW1017" i="14"/>
  <c r="BV1017" i="14"/>
  <c r="BU1017" i="14"/>
  <c r="BW1016" i="14"/>
  <c r="BV1016" i="14"/>
  <c r="BU1016" i="14"/>
  <c r="BW1015" i="14"/>
  <c r="BV1015" i="14"/>
  <c r="BU1015" i="14"/>
  <c r="BW1014" i="14"/>
  <c r="BV1014" i="14"/>
  <c r="BU1014" i="14"/>
  <c r="BW1013" i="14"/>
  <c r="BV1013" i="14"/>
  <c r="BU1013" i="14"/>
  <c r="BW1012" i="14"/>
  <c r="BV1012" i="14"/>
  <c r="BU1012" i="14"/>
  <c r="BW1011" i="14"/>
  <c r="BV1011" i="14"/>
  <c r="BU1011" i="14"/>
  <c r="BW1010" i="14"/>
  <c r="BV1010" i="14"/>
  <c r="BU1010" i="14"/>
  <c r="BW1009" i="14"/>
  <c r="BV1009" i="14"/>
  <c r="BU1009" i="14"/>
  <c r="BW1008" i="14"/>
  <c r="BV1008" i="14"/>
  <c r="BU1008" i="14"/>
  <c r="BW1007" i="14"/>
  <c r="BV1007" i="14"/>
  <c r="BU1007" i="14"/>
  <c r="BW1006" i="14"/>
  <c r="BV1006" i="14"/>
  <c r="BU1006" i="14"/>
  <c r="BW1005" i="14"/>
  <c r="BV1005" i="14"/>
  <c r="BU1005" i="14"/>
  <c r="BW1004" i="14"/>
  <c r="BV1004" i="14"/>
  <c r="BU1004" i="14"/>
  <c r="BW1003" i="14"/>
  <c r="BV1003" i="14"/>
  <c r="BU1003" i="14"/>
  <c r="BW1002" i="14"/>
  <c r="BV1002" i="14"/>
  <c r="BU1002" i="14"/>
  <c r="BW1001" i="14"/>
  <c r="BV1001" i="14"/>
  <c r="BU1001" i="14"/>
  <c r="BW1000" i="14"/>
  <c r="BV1000" i="14"/>
  <c r="BU1000" i="14"/>
  <c r="BW999" i="14"/>
  <c r="BV999" i="14"/>
  <c r="BU999" i="14"/>
  <c r="BW998" i="14"/>
  <c r="BV998" i="14"/>
  <c r="BU998" i="14"/>
  <c r="BW997" i="14"/>
  <c r="BV997" i="14"/>
  <c r="BU997" i="14"/>
  <c r="BW996" i="14"/>
  <c r="BV996" i="14"/>
  <c r="BU996" i="14"/>
  <c r="BW995" i="14"/>
  <c r="BV995" i="14"/>
  <c r="BU995" i="14"/>
  <c r="BW994" i="14"/>
  <c r="BV994" i="14"/>
  <c r="BU994" i="14"/>
  <c r="BW993" i="14"/>
  <c r="BV993" i="14"/>
  <c r="BU993" i="14"/>
  <c r="BW992" i="14"/>
  <c r="BV992" i="14"/>
  <c r="BU992" i="14"/>
  <c r="BW991" i="14"/>
  <c r="BV991" i="14"/>
  <c r="BU991" i="14"/>
  <c r="BW990" i="14"/>
  <c r="BV990" i="14"/>
  <c r="BU990" i="14"/>
  <c r="BW989" i="14"/>
  <c r="BV989" i="14"/>
  <c r="BU989" i="14"/>
  <c r="BW988" i="14"/>
  <c r="BV988" i="14"/>
  <c r="BU988" i="14"/>
  <c r="BW987" i="14"/>
  <c r="BV987" i="14"/>
  <c r="BU987" i="14"/>
  <c r="BW986" i="14"/>
  <c r="BV986" i="14"/>
  <c r="BU986" i="14"/>
  <c r="BW985" i="14"/>
  <c r="BV985" i="14"/>
  <c r="BU985" i="14"/>
  <c r="BW984" i="14"/>
  <c r="BV984" i="14"/>
  <c r="BU984" i="14"/>
  <c r="BW983" i="14"/>
  <c r="BV983" i="14"/>
  <c r="BU983" i="14"/>
  <c r="BW982" i="14"/>
  <c r="BV982" i="14"/>
  <c r="BU982" i="14"/>
  <c r="BW981" i="14"/>
  <c r="BV981" i="14"/>
  <c r="BU981" i="14"/>
  <c r="BW980" i="14"/>
  <c r="BV980" i="14"/>
  <c r="BU980" i="14"/>
  <c r="BW979" i="14"/>
  <c r="BV979" i="14"/>
  <c r="BU979" i="14"/>
  <c r="BW978" i="14"/>
  <c r="BV978" i="14"/>
  <c r="BU978" i="14"/>
  <c r="BW977" i="14"/>
  <c r="BV977" i="14"/>
  <c r="BU977" i="14"/>
  <c r="BW976" i="14"/>
  <c r="BV976" i="14"/>
  <c r="BU976" i="14"/>
  <c r="BW975" i="14"/>
  <c r="BV975" i="14"/>
  <c r="BU975" i="14"/>
  <c r="BW974" i="14"/>
  <c r="BV974" i="14"/>
  <c r="BU974" i="14"/>
  <c r="BW973" i="14"/>
  <c r="BV973" i="14"/>
  <c r="BU973" i="14"/>
  <c r="BW972" i="14"/>
  <c r="BV972" i="14"/>
  <c r="BU972" i="14"/>
  <c r="BW971" i="14"/>
  <c r="BV971" i="14"/>
  <c r="BU971" i="14"/>
  <c r="BW970" i="14"/>
  <c r="BV970" i="14"/>
  <c r="BU970" i="14"/>
  <c r="BW969" i="14"/>
  <c r="BV969" i="14"/>
  <c r="BU969" i="14"/>
  <c r="BW968" i="14"/>
  <c r="BV968" i="14"/>
  <c r="BU968" i="14"/>
  <c r="BW967" i="14"/>
  <c r="BV967" i="14"/>
  <c r="BU967" i="14"/>
  <c r="BW966" i="14"/>
  <c r="BV966" i="14"/>
  <c r="BU966" i="14"/>
  <c r="BW965" i="14"/>
  <c r="BV965" i="14"/>
  <c r="BU965" i="14"/>
  <c r="BW964" i="14"/>
  <c r="BV964" i="14"/>
  <c r="BU964" i="14"/>
  <c r="BW963" i="14"/>
  <c r="BV963" i="14"/>
  <c r="BU963" i="14"/>
  <c r="BW962" i="14"/>
  <c r="BV962" i="14"/>
  <c r="BU962" i="14"/>
  <c r="BW961" i="14"/>
  <c r="BV961" i="14"/>
  <c r="BU961" i="14"/>
  <c r="BW960" i="14"/>
  <c r="BV960" i="14"/>
  <c r="BU960" i="14"/>
  <c r="BW959" i="14"/>
  <c r="BV959" i="14"/>
  <c r="BU959" i="14"/>
  <c r="BW958" i="14"/>
  <c r="BV958" i="14"/>
  <c r="BU958" i="14"/>
  <c r="BW957" i="14"/>
  <c r="BV957" i="14"/>
  <c r="BU957" i="14"/>
  <c r="BW956" i="14"/>
  <c r="BV956" i="14"/>
  <c r="BU956" i="14"/>
  <c r="BW955" i="14"/>
  <c r="BV955" i="14"/>
  <c r="BU955" i="14"/>
  <c r="BW954" i="14"/>
  <c r="BV954" i="14"/>
  <c r="BU954" i="14"/>
  <c r="BW953" i="14"/>
  <c r="BV953" i="14"/>
  <c r="BU953" i="14"/>
  <c r="BW952" i="14"/>
  <c r="BV952" i="14"/>
  <c r="BU952" i="14"/>
  <c r="BW951" i="14"/>
  <c r="BV951" i="14"/>
  <c r="BU951" i="14"/>
  <c r="BW950" i="14"/>
  <c r="BV950" i="14"/>
  <c r="BU950" i="14"/>
  <c r="BW949" i="14"/>
  <c r="BV949" i="14"/>
  <c r="BU949" i="14"/>
  <c r="BW948" i="14"/>
  <c r="BV948" i="14"/>
  <c r="BU948" i="14"/>
  <c r="BW947" i="14"/>
  <c r="BV947" i="14"/>
  <c r="BU947" i="14"/>
  <c r="BW946" i="14"/>
  <c r="BV946" i="14"/>
  <c r="BU946" i="14"/>
  <c r="BW945" i="14"/>
  <c r="BV945" i="14"/>
  <c r="BU945" i="14"/>
  <c r="BW944" i="14"/>
  <c r="BV944" i="14"/>
  <c r="BU944" i="14"/>
  <c r="BW943" i="14"/>
  <c r="BV943" i="14"/>
  <c r="BU943" i="14"/>
  <c r="BW942" i="14"/>
  <c r="BV942" i="14"/>
  <c r="BU942" i="14"/>
  <c r="BW941" i="14"/>
  <c r="BV941" i="14"/>
  <c r="BU941" i="14"/>
  <c r="BW940" i="14"/>
  <c r="BV940" i="14"/>
  <c r="BU940" i="14"/>
  <c r="BW939" i="14"/>
  <c r="BV939" i="14"/>
  <c r="BU939" i="14"/>
  <c r="BW938" i="14"/>
  <c r="BV938" i="14"/>
  <c r="BU938" i="14"/>
  <c r="BW937" i="14"/>
  <c r="BV937" i="14"/>
  <c r="BU937" i="14"/>
  <c r="BW936" i="14"/>
  <c r="BV936" i="14"/>
  <c r="BU936" i="14"/>
  <c r="BW935" i="14"/>
  <c r="BV935" i="14"/>
  <c r="BU935" i="14"/>
  <c r="BW934" i="14"/>
  <c r="BV934" i="14"/>
  <c r="BU934" i="14"/>
  <c r="BW933" i="14"/>
  <c r="BV933" i="14"/>
  <c r="BU933" i="14"/>
  <c r="BW932" i="14"/>
  <c r="BV932" i="14"/>
  <c r="BU932" i="14"/>
  <c r="BW931" i="14"/>
  <c r="BV931" i="14"/>
  <c r="BU931" i="14"/>
  <c r="BW930" i="14"/>
  <c r="BV930" i="14"/>
  <c r="BU930" i="14"/>
  <c r="BW929" i="14"/>
  <c r="BV929" i="14"/>
  <c r="BU929" i="14"/>
  <c r="BW928" i="14"/>
  <c r="BV928" i="14"/>
  <c r="BU928" i="14"/>
  <c r="BW927" i="14"/>
  <c r="BV927" i="14"/>
  <c r="BU927" i="14"/>
  <c r="BW926" i="14"/>
  <c r="BV926" i="14"/>
  <c r="BU926" i="14"/>
  <c r="BW925" i="14"/>
  <c r="BV925" i="14"/>
  <c r="BU925" i="14"/>
  <c r="BW924" i="14"/>
  <c r="BV924" i="14"/>
  <c r="BU924" i="14"/>
  <c r="BW923" i="14"/>
  <c r="BV923" i="14"/>
  <c r="BU923" i="14"/>
  <c r="BW922" i="14"/>
  <c r="BV922" i="14"/>
  <c r="BU922" i="14"/>
  <c r="BW921" i="14"/>
  <c r="BV921" i="14"/>
  <c r="BU921" i="14"/>
  <c r="BW920" i="14"/>
  <c r="BV920" i="14"/>
  <c r="BU920" i="14"/>
  <c r="BW919" i="14"/>
  <c r="BV919" i="14"/>
  <c r="BU919" i="14"/>
  <c r="BW918" i="14"/>
  <c r="BV918" i="14"/>
  <c r="BU918" i="14"/>
  <c r="BW917" i="14"/>
  <c r="BV917" i="14"/>
  <c r="BU917" i="14"/>
  <c r="BW916" i="14"/>
  <c r="BV916" i="14"/>
  <c r="BU916" i="14"/>
  <c r="BW915" i="14"/>
  <c r="BV915" i="14"/>
  <c r="BU915" i="14"/>
  <c r="BW914" i="14"/>
  <c r="BV914" i="14"/>
  <c r="BU914" i="14"/>
  <c r="BW913" i="14"/>
  <c r="BV913" i="14"/>
  <c r="BU913" i="14"/>
  <c r="BW912" i="14"/>
  <c r="BV912" i="14"/>
  <c r="BU912" i="14"/>
  <c r="BW911" i="14"/>
  <c r="BV911" i="14"/>
  <c r="BU911" i="14"/>
  <c r="BW910" i="14"/>
  <c r="BV910" i="14"/>
  <c r="BU910" i="14"/>
  <c r="BW909" i="14"/>
  <c r="BV909" i="14"/>
  <c r="BU909" i="14"/>
  <c r="BW908" i="14"/>
  <c r="BV908" i="14"/>
  <c r="BU908" i="14"/>
  <c r="BW907" i="14"/>
  <c r="BV907" i="14"/>
  <c r="BU907" i="14"/>
  <c r="BW906" i="14"/>
  <c r="BV906" i="14"/>
  <c r="BU906" i="14"/>
  <c r="BW905" i="14"/>
  <c r="BV905" i="14"/>
  <c r="BU905" i="14"/>
  <c r="BW904" i="14"/>
  <c r="BV904" i="14"/>
  <c r="BU904" i="14"/>
  <c r="BW903" i="14"/>
  <c r="BV903" i="14"/>
  <c r="BU903" i="14"/>
  <c r="BW902" i="14"/>
  <c r="BV902" i="14"/>
  <c r="BU902" i="14"/>
  <c r="BW901" i="14"/>
  <c r="BV901" i="14"/>
  <c r="BU901" i="14"/>
  <c r="BW900" i="14"/>
  <c r="BV900" i="14"/>
  <c r="BU900" i="14"/>
  <c r="BW899" i="14"/>
  <c r="BV899" i="14"/>
  <c r="BU899" i="14"/>
  <c r="BW898" i="14"/>
  <c r="BV898" i="14"/>
  <c r="BU898" i="14"/>
  <c r="BW897" i="14"/>
  <c r="BV897" i="14"/>
  <c r="BU897" i="14"/>
  <c r="BW896" i="14"/>
  <c r="BV896" i="14"/>
  <c r="BU896" i="14"/>
  <c r="BW895" i="14"/>
  <c r="BV895" i="14"/>
  <c r="BU895" i="14"/>
  <c r="BW894" i="14"/>
  <c r="BV894" i="14"/>
  <c r="BU894" i="14"/>
  <c r="BW893" i="14"/>
  <c r="BV893" i="14"/>
  <c r="BU893" i="14"/>
  <c r="BW892" i="14"/>
  <c r="BV892" i="14"/>
  <c r="BU892" i="14"/>
  <c r="BW891" i="14"/>
  <c r="BV891" i="14"/>
  <c r="BU891" i="14"/>
  <c r="BW890" i="14"/>
  <c r="BV890" i="14"/>
  <c r="BU890" i="14"/>
  <c r="BW889" i="14"/>
  <c r="BV889" i="14"/>
  <c r="BU889" i="14"/>
  <c r="BW888" i="14"/>
  <c r="BV888" i="14"/>
  <c r="BU888" i="14"/>
  <c r="BW887" i="14"/>
  <c r="BV887" i="14"/>
  <c r="BU887" i="14"/>
  <c r="BW886" i="14"/>
  <c r="BV886" i="14"/>
  <c r="BU886" i="14"/>
  <c r="BW885" i="14"/>
  <c r="BV885" i="14"/>
  <c r="BU885" i="14"/>
  <c r="BW884" i="14"/>
  <c r="BV884" i="14"/>
  <c r="BU884" i="14"/>
  <c r="BW883" i="14"/>
  <c r="BV883" i="14"/>
  <c r="BU883" i="14"/>
  <c r="BW882" i="14"/>
  <c r="BV882" i="14"/>
  <c r="BU882" i="14"/>
  <c r="BW881" i="14"/>
  <c r="BV881" i="14"/>
  <c r="BU881" i="14"/>
  <c r="BW880" i="14"/>
  <c r="BV880" i="14"/>
  <c r="BU880" i="14"/>
  <c r="BW879" i="14"/>
  <c r="BV879" i="14"/>
  <c r="BU879" i="14"/>
  <c r="BW878" i="14"/>
  <c r="BV878" i="14"/>
  <c r="BU878" i="14"/>
  <c r="BW877" i="14"/>
  <c r="BV877" i="14"/>
  <c r="BU877" i="14"/>
  <c r="BW876" i="14"/>
  <c r="BV876" i="14"/>
  <c r="BU876" i="14"/>
  <c r="BW875" i="14"/>
  <c r="BV875" i="14"/>
  <c r="BU875" i="14"/>
  <c r="BW874" i="14"/>
  <c r="BV874" i="14"/>
  <c r="BU874" i="14"/>
  <c r="BW873" i="14"/>
  <c r="BV873" i="14"/>
  <c r="BU873" i="14"/>
  <c r="BW872" i="14"/>
  <c r="BV872" i="14"/>
  <c r="BU872" i="14"/>
  <c r="BW871" i="14"/>
  <c r="BV871" i="14"/>
  <c r="BU871" i="14"/>
  <c r="BW870" i="14"/>
  <c r="BV870" i="14"/>
  <c r="BU870" i="14"/>
  <c r="BW869" i="14"/>
  <c r="BV869" i="14"/>
  <c r="BU869" i="14"/>
  <c r="BW868" i="14"/>
  <c r="BV868" i="14"/>
  <c r="BU868" i="14"/>
  <c r="BW867" i="14"/>
  <c r="BV867" i="14"/>
  <c r="BU867" i="14"/>
  <c r="BW866" i="14"/>
  <c r="BV866" i="14"/>
  <c r="BU866" i="14"/>
  <c r="BW865" i="14"/>
  <c r="BV865" i="14"/>
  <c r="BU865" i="14"/>
  <c r="BW864" i="14"/>
  <c r="BV864" i="14"/>
  <c r="BU864" i="14"/>
  <c r="BW863" i="14"/>
  <c r="BV863" i="14"/>
  <c r="BU863" i="14"/>
  <c r="BW862" i="14"/>
  <c r="BV862" i="14"/>
  <c r="BU862" i="14"/>
  <c r="BW861" i="14"/>
  <c r="BV861" i="14"/>
  <c r="BU861" i="14"/>
  <c r="BW860" i="14"/>
  <c r="BV860" i="14"/>
  <c r="BU860" i="14"/>
  <c r="BW859" i="14"/>
  <c r="BV859" i="14"/>
  <c r="BU859" i="14"/>
  <c r="BW858" i="14"/>
  <c r="BV858" i="14"/>
  <c r="BU858" i="14"/>
  <c r="BW857" i="14"/>
  <c r="BV857" i="14"/>
  <c r="BU857" i="14"/>
  <c r="BW856" i="14"/>
  <c r="BV856" i="14"/>
  <c r="BU856" i="14"/>
  <c r="BW855" i="14"/>
  <c r="BV855" i="14"/>
  <c r="BU855" i="14"/>
  <c r="BW854" i="14"/>
  <c r="BV854" i="14"/>
  <c r="BU854" i="14"/>
  <c r="BW853" i="14"/>
  <c r="BV853" i="14"/>
  <c r="BU853" i="14"/>
  <c r="BW852" i="14"/>
  <c r="BV852" i="14"/>
  <c r="BU852" i="14"/>
  <c r="BW851" i="14"/>
  <c r="BV851" i="14"/>
  <c r="BU851" i="14"/>
  <c r="BW850" i="14"/>
  <c r="BV850" i="14"/>
  <c r="BU850" i="14"/>
  <c r="BW849" i="14"/>
  <c r="BV849" i="14"/>
  <c r="BU849" i="14"/>
  <c r="BW848" i="14"/>
  <c r="BV848" i="14"/>
  <c r="BU848" i="14"/>
  <c r="BW847" i="14"/>
  <c r="BV847" i="14"/>
  <c r="BU847" i="14"/>
  <c r="BW846" i="14"/>
  <c r="BV846" i="14"/>
  <c r="BU846" i="14"/>
  <c r="BW845" i="14"/>
  <c r="BV845" i="14"/>
  <c r="BU845" i="14"/>
  <c r="BW844" i="14"/>
  <c r="BV844" i="14"/>
  <c r="BU844" i="14"/>
  <c r="BW843" i="14"/>
  <c r="BV843" i="14"/>
  <c r="BU843" i="14"/>
  <c r="BW842" i="14"/>
  <c r="BV842" i="14"/>
  <c r="BU842" i="14"/>
  <c r="BW841" i="14"/>
  <c r="BV841" i="14"/>
  <c r="BU841" i="14"/>
  <c r="BW840" i="14"/>
  <c r="BV840" i="14"/>
  <c r="BU840" i="14"/>
  <c r="BW839" i="14"/>
  <c r="BV839" i="14"/>
  <c r="BU839" i="14"/>
  <c r="BW838" i="14"/>
  <c r="BV838" i="14"/>
  <c r="BU838" i="14"/>
  <c r="BW837" i="14"/>
  <c r="BV837" i="14"/>
  <c r="BU837" i="14"/>
  <c r="BW836" i="14"/>
  <c r="BV836" i="14"/>
  <c r="BU836" i="14"/>
  <c r="BW835" i="14"/>
  <c r="BV835" i="14"/>
  <c r="BU835" i="14"/>
  <c r="BW834" i="14"/>
  <c r="BV834" i="14"/>
  <c r="BU834" i="14"/>
  <c r="BW833" i="14"/>
  <c r="BV833" i="14"/>
  <c r="BU833" i="14"/>
  <c r="BW832" i="14"/>
  <c r="BV832" i="14"/>
  <c r="BU832" i="14"/>
  <c r="BW831" i="14"/>
  <c r="BV831" i="14"/>
  <c r="BU831" i="14"/>
  <c r="BW830" i="14"/>
  <c r="BV830" i="14"/>
  <c r="BU830" i="14"/>
  <c r="BW829" i="14"/>
  <c r="BV829" i="14"/>
  <c r="BU829" i="14"/>
  <c r="BW828" i="14"/>
  <c r="BV828" i="14"/>
  <c r="BU828" i="14"/>
  <c r="BW827" i="14"/>
  <c r="BV827" i="14"/>
  <c r="BU827" i="14"/>
  <c r="BW826" i="14"/>
  <c r="BV826" i="14"/>
  <c r="BU826" i="14"/>
  <c r="BW825" i="14"/>
  <c r="BV825" i="14"/>
  <c r="BU825" i="14"/>
  <c r="BW824" i="14"/>
  <c r="BV824" i="14"/>
  <c r="BU824" i="14"/>
  <c r="BW823" i="14"/>
  <c r="BV823" i="14"/>
  <c r="BU823" i="14"/>
  <c r="BW822" i="14"/>
  <c r="BV822" i="14"/>
  <c r="BU822" i="14"/>
  <c r="BW821" i="14"/>
  <c r="BV821" i="14"/>
  <c r="BU821" i="14"/>
  <c r="BW820" i="14"/>
  <c r="BV820" i="14"/>
  <c r="BU820" i="14"/>
  <c r="BW819" i="14"/>
  <c r="BV819" i="14"/>
  <c r="BU819" i="14"/>
  <c r="BW818" i="14"/>
  <c r="BV818" i="14"/>
  <c r="BU818" i="14"/>
  <c r="BW817" i="14"/>
  <c r="BV817" i="14"/>
  <c r="BU817" i="14"/>
  <c r="BW816" i="14"/>
  <c r="BV816" i="14"/>
  <c r="BU816" i="14"/>
  <c r="BW815" i="14"/>
  <c r="BV815" i="14"/>
  <c r="BU815" i="14"/>
  <c r="BW814" i="14"/>
  <c r="BV814" i="14"/>
  <c r="BU814" i="14"/>
  <c r="BW813" i="14"/>
  <c r="BV813" i="14"/>
  <c r="BU813" i="14"/>
  <c r="BW812" i="14"/>
  <c r="BV812" i="14"/>
  <c r="BU812" i="14"/>
  <c r="BW811" i="14"/>
  <c r="BV811" i="14"/>
  <c r="BU811" i="14"/>
  <c r="BW810" i="14"/>
  <c r="BV810" i="14"/>
  <c r="BU810" i="14"/>
  <c r="BW809" i="14"/>
  <c r="BV809" i="14"/>
  <c r="BU809" i="14"/>
  <c r="BW808" i="14"/>
  <c r="BV808" i="14"/>
  <c r="BU808" i="14"/>
  <c r="BW807" i="14"/>
  <c r="BV807" i="14"/>
  <c r="BU807" i="14"/>
  <c r="BW806" i="14"/>
  <c r="BV806" i="14"/>
  <c r="BU806" i="14"/>
  <c r="BW805" i="14"/>
  <c r="BV805" i="14"/>
  <c r="BU805" i="14"/>
  <c r="BW804" i="14"/>
  <c r="BV804" i="14"/>
  <c r="BU804" i="14"/>
  <c r="BW803" i="14"/>
  <c r="BV803" i="14"/>
  <c r="BU803" i="14"/>
  <c r="BW802" i="14"/>
  <c r="BV802" i="14"/>
  <c r="BU802" i="14"/>
  <c r="BW801" i="14"/>
  <c r="BV801" i="14"/>
  <c r="BU801" i="14"/>
  <c r="BW800" i="14"/>
  <c r="BV800" i="14"/>
  <c r="BU800" i="14"/>
  <c r="BW799" i="14"/>
  <c r="BV799" i="14"/>
  <c r="BU799" i="14"/>
  <c r="BW798" i="14"/>
  <c r="BV798" i="14"/>
  <c r="BU798" i="14"/>
  <c r="BW797" i="14"/>
  <c r="BV797" i="14"/>
  <c r="BU797" i="14"/>
  <c r="BW796" i="14"/>
  <c r="BV796" i="14"/>
  <c r="BU796" i="14"/>
  <c r="BW795" i="14"/>
  <c r="BV795" i="14"/>
  <c r="BU795" i="14"/>
  <c r="BW794" i="14"/>
  <c r="BV794" i="14"/>
  <c r="BU794" i="14"/>
  <c r="BW793" i="14"/>
  <c r="BV793" i="14"/>
  <c r="BU793" i="14"/>
  <c r="BW792" i="14"/>
  <c r="BV792" i="14"/>
  <c r="BU792" i="14"/>
  <c r="BW791" i="14"/>
  <c r="BV791" i="14"/>
  <c r="BU791" i="14"/>
  <c r="BW790" i="14"/>
  <c r="BV790" i="14"/>
  <c r="BU790" i="14"/>
  <c r="BW789" i="14"/>
  <c r="BV789" i="14"/>
  <c r="BU789" i="14"/>
  <c r="BW788" i="14"/>
  <c r="BV788" i="14"/>
  <c r="BU788" i="14"/>
  <c r="BW787" i="14"/>
  <c r="BV787" i="14"/>
  <c r="BU787" i="14"/>
  <c r="BW786" i="14"/>
  <c r="BV786" i="14"/>
  <c r="BU786" i="14"/>
  <c r="BW785" i="14"/>
  <c r="BV785" i="14"/>
  <c r="BU785" i="14"/>
  <c r="BW784" i="14"/>
  <c r="BV784" i="14"/>
  <c r="BU784" i="14"/>
  <c r="BW783" i="14"/>
  <c r="BV783" i="14"/>
  <c r="BU783" i="14"/>
  <c r="BW782" i="14"/>
  <c r="BV782" i="14"/>
  <c r="BU782" i="14"/>
  <c r="BW781" i="14"/>
  <c r="BV781" i="14"/>
  <c r="BU781" i="14"/>
  <c r="BW780" i="14"/>
  <c r="BV780" i="14"/>
  <c r="BU780" i="14"/>
  <c r="BW779" i="14"/>
  <c r="BV779" i="14"/>
  <c r="BU779" i="14"/>
  <c r="BW778" i="14"/>
  <c r="BV778" i="14"/>
  <c r="BU778" i="14"/>
  <c r="BW777" i="14"/>
  <c r="BV777" i="14"/>
  <c r="BU777" i="14"/>
  <c r="BW776" i="14"/>
  <c r="BV776" i="14"/>
  <c r="BU776" i="14"/>
  <c r="BW775" i="14"/>
  <c r="BV775" i="14"/>
  <c r="BU775" i="14"/>
  <c r="BW774" i="14"/>
  <c r="BV774" i="14"/>
  <c r="BU774" i="14"/>
  <c r="BW773" i="14"/>
  <c r="BV773" i="14"/>
  <c r="BU773" i="14"/>
  <c r="BW772" i="14"/>
  <c r="BV772" i="14"/>
  <c r="BU772" i="14"/>
  <c r="BW771" i="14"/>
  <c r="BV771" i="14"/>
  <c r="BU771" i="14"/>
  <c r="BW770" i="14"/>
  <c r="BV770" i="14"/>
  <c r="BU770" i="14"/>
  <c r="BW769" i="14"/>
  <c r="BV769" i="14"/>
  <c r="BU769" i="14"/>
  <c r="BW768" i="14"/>
  <c r="BV768" i="14"/>
  <c r="BU768" i="14"/>
  <c r="BW767" i="14"/>
  <c r="BV767" i="14"/>
  <c r="BU767" i="14"/>
  <c r="BW766" i="14"/>
  <c r="BV766" i="14"/>
  <c r="BU766" i="14"/>
  <c r="BW765" i="14"/>
  <c r="BV765" i="14"/>
  <c r="BU765" i="14"/>
  <c r="BW764" i="14"/>
  <c r="BV764" i="14"/>
  <c r="BU764" i="14"/>
  <c r="BW763" i="14"/>
  <c r="BV763" i="14"/>
  <c r="BU763" i="14"/>
  <c r="BW762" i="14"/>
  <c r="BV762" i="14"/>
  <c r="BU762" i="14"/>
  <c r="BW761" i="14"/>
  <c r="BV761" i="14"/>
  <c r="BU761" i="14"/>
  <c r="BW760" i="14"/>
  <c r="BV760" i="14"/>
  <c r="BU760" i="14"/>
  <c r="BW759" i="14"/>
  <c r="BV759" i="14"/>
  <c r="BU759" i="14"/>
  <c r="BW758" i="14"/>
  <c r="BV758" i="14"/>
  <c r="BU758" i="14"/>
  <c r="BW757" i="14"/>
  <c r="BV757" i="14"/>
  <c r="BU757" i="14"/>
  <c r="BW756" i="14"/>
  <c r="BV756" i="14"/>
  <c r="BU756" i="14"/>
  <c r="BW755" i="14"/>
  <c r="BV755" i="14"/>
  <c r="BU755" i="14"/>
  <c r="BW754" i="14"/>
  <c r="BV754" i="14"/>
  <c r="BU754" i="14"/>
  <c r="BW753" i="14"/>
  <c r="BV753" i="14"/>
  <c r="BU753" i="14"/>
  <c r="BW752" i="14"/>
  <c r="BV752" i="14"/>
  <c r="BU752" i="14"/>
  <c r="BW751" i="14"/>
  <c r="BV751" i="14"/>
  <c r="BU751" i="14"/>
  <c r="BW750" i="14"/>
  <c r="BV750" i="14"/>
  <c r="BU750" i="14"/>
  <c r="BW749" i="14"/>
  <c r="BV749" i="14"/>
  <c r="BU749" i="14"/>
  <c r="BW748" i="14"/>
  <c r="BV748" i="14"/>
  <c r="BU748" i="14"/>
  <c r="BW747" i="14"/>
  <c r="BV747" i="14"/>
  <c r="BU747" i="14"/>
  <c r="BW746" i="14"/>
  <c r="BV746" i="14"/>
  <c r="BU746" i="14"/>
  <c r="BW745" i="14"/>
  <c r="BV745" i="14"/>
  <c r="BU745" i="14"/>
  <c r="BW744" i="14"/>
  <c r="BV744" i="14"/>
  <c r="BU744" i="14"/>
  <c r="BW743" i="14"/>
  <c r="BV743" i="14"/>
  <c r="BU743" i="14"/>
  <c r="BW742" i="14"/>
  <c r="BV742" i="14"/>
  <c r="BU742" i="14"/>
  <c r="BW741" i="14"/>
  <c r="BV741" i="14"/>
  <c r="BU741" i="14"/>
  <c r="BW740" i="14"/>
  <c r="BV740" i="14"/>
  <c r="BU740" i="14"/>
  <c r="BW739" i="14"/>
  <c r="BV739" i="14"/>
  <c r="BU739" i="14"/>
  <c r="BW738" i="14"/>
  <c r="BV738" i="14"/>
  <c r="BU738" i="14"/>
  <c r="BW737" i="14"/>
  <c r="BV737" i="14"/>
  <c r="BU737" i="14"/>
  <c r="BW736" i="14"/>
  <c r="BV736" i="14"/>
  <c r="BU736" i="14"/>
  <c r="BW735" i="14"/>
  <c r="BV735" i="14"/>
  <c r="BU735" i="14"/>
  <c r="BW734" i="14"/>
  <c r="BV734" i="14"/>
  <c r="BU734" i="14"/>
  <c r="BW733" i="14"/>
  <c r="BV733" i="14"/>
  <c r="BU733" i="14"/>
  <c r="BW732" i="14"/>
  <c r="BV732" i="14"/>
  <c r="BU732" i="14"/>
  <c r="BW731" i="14"/>
  <c r="BV731" i="14"/>
  <c r="BU731" i="14"/>
  <c r="BW730" i="14"/>
  <c r="BV730" i="14"/>
  <c r="BU730" i="14"/>
  <c r="BW729" i="14"/>
  <c r="BV729" i="14"/>
  <c r="BU729" i="14"/>
  <c r="BW728" i="14"/>
  <c r="BV728" i="14"/>
  <c r="BU728" i="14"/>
  <c r="BW727" i="14"/>
  <c r="BV727" i="14"/>
  <c r="BU727" i="14"/>
  <c r="BW726" i="14"/>
  <c r="BV726" i="14"/>
  <c r="BU726" i="14"/>
  <c r="BW725" i="14"/>
  <c r="BV725" i="14"/>
  <c r="BU725" i="14"/>
  <c r="BW724" i="14"/>
  <c r="BV724" i="14"/>
  <c r="BU724" i="14"/>
  <c r="BW723" i="14"/>
  <c r="BV723" i="14"/>
  <c r="BU723" i="14"/>
  <c r="BW722" i="14"/>
  <c r="BV722" i="14"/>
  <c r="BU722" i="14"/>
  <c r="BW721" i="14"/>
  <c r="BV721" i="14"/>
  <c r="BU721" i="14"/>
  <c r="BW720" i="14"/>
  <c r="BV720" i="14"/>
  <c r="BU720" i="14"/>
  <c r="BW719" i="14"/>
  <c r="BV719" i="14"/>
  <c r="BU719" i="14"/>
  <c r="BW718" i="14"/>
  <c r="BV718" i="14"/>
  <c r="BU718" i="14"/>
  <c r="BW717" i="14"/>
  <c r="BV717" i="14"/>
  <c r="BU717" i="14"/>
  <c r="BW716" i="14"/>
  <c r="BV716" i="14"/>
  <c r="BU716" i="14"/>
  <c r="BW715" i="14"/>
  <c r="BV715" i="14"/>
  <c r="BU715" i="14"/>
  <c r="BW714" i="14"/>
  <c r="BV714" i="14"/>
  <c r="BU714" i="14"/>
  <c r="BW713" i="14"/>
  <c r="BV713" i="14"/>
  <c r="BU713" i="14"/>
  <c r="BW712" i="14"/>
  <c r="BV712" i="14"/>
  <c r="BU712" i="14"/>
  <c r="BW711" i="14"/>
  <c r="BV711" i="14"/>
  <c r="BU711" i="14"/>
  <c r="BW710" i="14"/>
  <c r="BV710" i="14"/>
  <c r="BU710" i="14"/>
  <c r="BW709" i="14"/>
  <c r="BV709" i="14"/>
  <c r="BU709" i="14"/>
  <c r="BW708" i="14"/>
  <c r="BV708" i="14"/>
  <c r="BU708" i="14"/>
  <c r="BW707" i="14"/>
  <c r="BV707" i="14"/>
  <c r="BU707" i="14"/>
  <c r="BW706" i="14"/>
  <c r="BV706" i="14"/>
  <c r="BU706" i="14"/>
  <c r="BW705" i="14"/>
  <c r="BV705" i="14"/>
  <c r="BU705" i="14"/>
  <c r="BW704" i="14"/>
  <c r="BV704" i="14"/>
  <c r="BU704" i="14"/>
  <c r="BW703" i="14"/>
  <c r="BV703" i="14"/>
  <c r="BU703" i="14"/>
  <c r="BW702" i="14"/>
  <c r="BV702" i="14"/>
  <c r="BU702" i="14"/>
  <c r="BW701" i="14"/>
  <c r="BV701" i="14"/>
  <c r="BU701" i="14"/>
  <c r="BW700" i="14"/>
  <c r="BV700" i="14"/>
  <c r="BU700" i="14"/>
  <c r="BW699" i="14"/>
  <c r="BV699" i="14"/>
  <c r="BU699" i="14"/>
  <c r="BW698" i="14"/>
  <c r="BV698" i="14"/>
  <c r="BU698" i="14"/>
  <c r="BW697" i="14"/>
  <c r="BV697" i="14"/>
  <c r="BU697" i="14"/>
  <c r="BW696" i="14"/>
  <c r="BV696" i="14"/>
  <c r="BU696" i="14"/>
  <c r="BW695" i="14"/>
  <c r="BV695" i="14"/>
  <c r="BU695" i="14"/>
  <c r="BW694" i="14"/>
  <c r="BV694" i="14"/>
  <c r="BU694" i="14"/>
  <c r="BW693" i="14"/>
  <c r="BV693" i="14"/>
  <c r="BU693" i="14"/>
  <c r="BW692" i="14"/>
  <c r="BV692" i="14"/>
  <c r="BU692" i="14"/>
  <c r="BW691" i="14"/>
  <c r="BV691" i="14"/>
  <c r="BU691" i="14"/>
  <c r="BW690" i="14"/>
  <c r="BV690" i="14"/>
  <c r="BU690" i="14"/>
  <c r="BW689" i="14"/>
  <c r="BV689" i="14"/>
  <c r="BU689" i="14"/>
  <c r="BW688" i="14"/>
  <c r="BV688" i="14"/>
  <c r="BU688" i="14"/>
  <c r="BW687" i="14"/>
  <c r="BV687" i="14"/>
  <c r="BU687" i="14"/>
  <c r="BW686" i="14"/>
  <c r="BV686" i="14"/>
  <c r="BU686" i="14"/>
  <c r="BW685" i="14"/>
  <c r="BV685" i="14"/>
  <c r="BU685" i="14"/>
  <c r="BW684" i="14"/>
  <c r="BV684" i="14"/>
  <c r="BU684" i="14"/>
  <c r="BW683" i="14"/>
  <c r="BV683" i="14"/>
  <c r="BU683" i="14"/>
  <c r="BW682" i="14"/>
  <c r="BV682" i="14"/>
  <c r="BU682" i="14"/>
  <c r="BW681" i="14"/>
  <c r="BV681" i="14"/>
  <c r="BU681" i="14"/>
  <c r="BW680" i="14"/>
  <c r="BV680" i="14"/>
  <c r="BU680" i="14"/>
  <c r="BW679" i="14"/>
  <c r="BV679" i="14"/>
  <c r="BU679" i="14"/>
  <c r="BW678" i="14"/>
  <c r="BV678" i="14"/>
  <c r="BU678" i="14"/>
  <c r="BW677" i="14"/>
  <c r="BV677" i="14"/>
  <c r="BU677" i="14"/>
  <c r="BW676" i="14"/>
  <c r="BV676" i="14"/>
  <c r="BU676" i="14"/>
  <c r="BW675" i="14"/>
  <c r="BV675" i="14"/>
  <c r="BU675" i="14"/>
  <c r="BW674" i="14"/>
  <c r="BV674" i="14"/>
  <c r="BU674" i="14"/>
  <c r="BW673" i="14"/>
  <c r="BV673" i="14"/>
  <c r="BU673" i="14"/>
  <c r="BW672" i="14"/>
  <c r="BV672" i="14"/>
  <c r="BU672" i="14"/>
  <c r="BW671" i="14"/>
  <c r="BV671" i="14"/>
  <c r="BU671" i="14"/>
  <c r="BW670" i="14"/>
  <c r="BV670" i="14"/>
  <c r="BU670" i="14"/>
  <c r="BW669" i="14"/>
  <c r="BV669" i="14"/>
  <c r="BU669" i="14"/>
  <c r="BW668" i="14"/>
  <c r="BV668" i="14"/>
  <c r="BU668" i="14"/>
  <c r="BW667" i="14"/>
  <c r="BV667" i="14"/>
  <c r="BU667" i="14"/>
  <c r="BW666" i="14"/>
  <c r="BV666" i="14"/>
  <c r="BU666" i="14"/>
  <c r="BW665" i="14"/>
  <c r="BV665" i="14"/>
  <c r="BU665" i="14"/>
  <c r="BW664" i="14"/>
  <c r="BV664" i="14"/>
  <c r="BU664" i="14"/>
  <c r="BW663" i="14"/>
  <c r="BV663" i="14"/>
  <c r="BU663" i="14"/>
  <c r="BW662" i="14"/>
  <c r="BV662" i="14"/>
  <c r="BU662" i="14"/>
  <c r="BW661" i="14"/>
  <c r="BV661" i="14"/>
  <c r="BU661" i="14"/>
  <c r="BW660" i="14"/>
  <c r="BV660" i="14"/>
  <c r="BU660" i="14"/>
  <c r="BW659" i="14"/>
  <c r="BV659" i="14"/>
  <c r="BU659" i="14"/>
  <c r="BW658" i="14"/>
  <c r="BV658" i="14"/>
  <c r="BU658" i="14"/>
  <c r="BW657" i="14"/>
  <c r="BV657" i="14"/>
  <c r="BU657" i="14"/>
  <c r="BW656" i="14"/>
  <c r="BV656" i="14"/>
  <c r="BU656" i="14"/>
  <c r="BW655" i="14"/>
  <c r="BV655" i="14"/>
  <c r="BU655" i="14"/>
  <c r="BW654" i="14"/>
  <c r="BV654" i="14"/>
  <c r="BU654" i="14"/>
  <c r="BW653" i="14"/>
  <c r="BV653" i="14"/>
  <c r="BU653" i="14"/>
  <c r="BW652" i="14"/>
  <c r="BV652" i="14"/>
  <c r="BU652" i="14"/>
  <c r="BW651" i="14"/>
  <c r="BV651" i="14"/>
  <c r="BU651" i="14"/>
  <c r="BW650" i="14"/>
  <c r="BV650" i="14"/>
  <c r="BU650" i="14"/>
  <c r="BW649" i="14"/>
  <c r="BV649" i="14"/>
  <c r="BU649" i="14"/>
  <c r="BW648" i="14"/>
  <c r="BV648" i="14"/>
  <c r="BU648" i="14"/>
  <c r="BW647" i="14"/>
  <c r="BV647" i="14"/>
  <c r="BU647" i="14"/>
  <c r="BW646" i="14"/>
  <c r="BV646" i="14"/>
  <c r="BU646" i="14"/>
  <c r="BW645" i="14"/>
  <c r="BV645" i="14"/>
  <c r="BU645" i="14"/>
  <c r="BW644" i="14"/>
  <c r="BV644" i="14"/>
  <c r="BU644" i="14"/>
  <c r="BW643" i="14"/>
  <c r="BV643" i="14"/>
  <c r="BU643" i="14"/>
  <c r="BW642" i="14"/>
  <c r="BV642" i="14"/>
  <c r="BU642" i="14"/>
  <c r="BW641" i="14"/>
  <c r="BV641" i="14"/>
  <c r="BU641" i="14"/>
  <c r="BW640" i="14"/>
  <c r="BV640" i="14"/>
  <c r="BU640" i="14"/>
  <c r="BW639" i="14"/>
  <c r="BV639" i="14"/>
  <c r="BU639" i="14"/>
  <c r="BW638" i="14"/>
  <c r="BV638" i="14"/>
  <c r="BU638" i="14"/>
  <c r="BW637" i="14"/>
  <c r="BV637" i="14"/>
  <c r="BU637" i="14"/>
  <c r="BW636" i="14"/>
  <c r="BV636" i="14"/>
  <c r="BU636" i="14"/>
  <c r="BW635" i="14"/>
  <c r="BV635" i="14"/>
  <c r="BU635" i="14"/>
  <c r="BW634" i="14"/>
  <c r="BV634" i="14"/>
  <c r="BU634" i="14"/>
  <c r="BW633" i="14"/>
  <c r="BV633" i="14"/>
  <c r="BU633" i="14"/>
  <c r="BW632" i="14"/>
  <c r="BV632" i="14"/>
  <c r="BU632" i="14"/>
  <c r="BW631" i="14"/>
  <c r="BV631" i="14"/>
  <c r="BU631" i="14"/>
  <c r="BW630" i="14"/>
  <c r="BV630" i="14"/>
  <c r="BU630" i="14"/>
  <c r="BW629" i="14"/>
  <c r="BV629" i="14"/>
  <c r="BU629" i="14"/>
  <c r="BW628" i="14"/>
  <c r="BV628" i="14"/>
  <c r="BU628" i="14"/>
  <c r="BW627" i="14"/>
  <c r="BV627" i="14"/>
  <c r="BU627" i="14"/>
  <c r="BW626" i="14"/>
  <c r="BV626" i="14"/>
  <c r="BU626" i="14"/>
  <c r="BW625" i="14"/>
  <c r="BV625" i="14"/>
  <c r="BU625" i="14"/>
  <c r="BW624" i="14"/>
  <c r="BV624" i="14"/>
  <c r="BU624" i="14"/>
  <c r="BW623" i="14"/>
  <c r="BV623" i="14"/>
  <c r="BU623" i="14"/>
  <c r="BW622" i="14"/>
  <c r="BV622" i="14"/>
  <c r="BU622" i="14"/>
  <c r="BW621" i="14"/>
  <c r="BV621" i="14"/>
  <c r="BU621" i="14"/>
  <c r="BW620" i="14"/>
  <c r="BV620" i="14"/>
  <c r="BU620" i="14"/>
  <c r="BW619" i="14"/>
  <c r="BV619" i="14"/>
  <c r="BU619" i="14"/>
  <c r="BW618" i="14"/>
  <c r="BV618" i="14"/>
  <c r="BU618" i="14"/>
  <c r="BW617" i="14"/>
  <c r="BV617" i="14"/>
  <c r="BU617" i="14"/>
  <c r="BW616" i="14"/>
  <c r="BV616" i="14"/>
  <c r="BU616" i="14"/>
  <c r="BW615" i="14"/>
  <c r="BV615" i="14"/>
  <c r="BU615" i="14"/>
  <c r="BW614" i="14"/>
  <c r="BV614" i="14"/>
  <c r="BU614" i="14"/>
  <c r="BW613" i="14"/>
  <c r="BV613" i="14"/>
  <c r="BU613" i="14"/>
  <c r="BW612" i="14"/>
  <c r="BV612" i="14"/>
  <c r="BU612" i="14"/>
  <c r="BW611" i="14"/>
  <c r="BV611" i="14"/>
  <c r="BU611" i="14"/>
  <c r="BW610" i="14"/>
  <c r="BV610" i="14"/>
  <c r="BU610" i="14"/>
  <c r="BW609" i="14"/>
  <c r="BV609" i="14"/>
  <c r="BU609" i="14"/>
  <c r="BW608" i="14"/>
  <c r="BV608" i="14"/>
  <c r="BU608" i="14"/>
  <c r="BW607" i="14"/>
  <c r="BV607" i="14"/>
  <c r="BU607" i="14"/>
  <c r="BW606" i="14"/>
  <c r="BV606" i="14"/>
  <c r="BU606" i="14"/>
  <c r="BW605" i="14"/>
  <c r="BV605" i="14"/>
  <c r="BU605" i="14"/>
  <c r="BW604" i="14"/>
  <c r="BV604" i="14"/>
  <c r="BU604" i="14"/>
  <c r="BW603" i="14"/>
  <c r="BV603" i="14"/>
  <c r="BU603" i="14"/>
  <c r="BW602" i="14"/>
  <c r="BV602" i="14"/>
  <c r="BU602" i="14"/>
  <c r="BW601" i="14"/>
  <c r="BV601" i="14"/>
  <c r="BU601" i="14"/>
  <c r="BW600" i="14"/>
  <c r="BV600" i="14"/>
  <c r="BU600" i="14"/>
  <c r="BW599" i="14"/>
  <c r="BV599" i="14"/>
  <c r="BU599" i="14"/>
  <c r="BW598" i="14"/>
  <c r="BV598" i="14"/>
  <c r="BU598" i="14"/>
  <c r="BW597" i="14"/>
  <c r="BV597" i="14"/>
  <c r="BU597" i="14"/>
  <c r="BW596" i="14"/>
  <c r="BV596" i="14"/>
  <c r="BU596" i="14"/>
  <c r="BW595" i="14"/>
  <c r="BV595" i="14"/>
  <c r="BU595" i="14"/>
  <c r="BW594" i="14"/>
  <c r="BV594" i="14"/>
  <c r="BU594" i="14"/>
  <c r="BW593" i="14"/>
  <c r="BV593" i="14"/>
  <c r="BU593" i="14"/>
  <c r="BW592" i="14"/>
  <c r="BV592" i="14"/>
  <c r="BU592" i="14"/>
  <c r="BW591" i="14"/>
  <c r="BV591" i="14"/>
  <c r="BU591" i="14"/>
  <c r="BW590" i="14"/>
  <c r="BV590" i="14"/>
  <c r="BU590" i="14"/>
  <c r="BW589" i="14"/>
  <c r="BV589" i="14"/>
  <c r="BU589" i="14"/>
  <c r="BW588" i="14"/>
  <c r="BV588" i="14"/>
  <c r="BU588" i="14"/>
  <c r="BW587" i="14"/>
  <c r="BV587" i="14"/>
  <c r="BU587" i="14"/>
  <c r="BW586" i="14"/>
  <c r="BV586" i="14"/>
  <c r="BU586" i="14"/>
  <c r="BW585" i="14"/>
  <c r="BV585" i="14"/>
  <c r="BU585" i="14"/>
  <c r="BW584" i="14"/>
  <c r="BV584" i="14"/>
  <c r="BU584" i="14"/>
  <c r="BW583" i="14"/>
  <c r="BV583" i="14"/>
  <c r="BU583" i="14"/>
  <c r="BW582" i="14"/>
  <c r="BV582" i="14"/>
  <c r="BU582" i="14"/>
  <c r="BW581" i="14"/>
  <c r="BV581" i="14"/>
  <c r="BU581" i="14"/>
  <c r="BW580" i="14"/>
  <c r="BV580" i="14"/>
  <c r="BU580" i="14"/>
  <c r="BW579" i="14"/>
  <c r="BV579" i="14"/>
  <c r="BU579" i="14"/>
  <c r="BW578" i="14"/>
  <c r="BV578" i="14"/>
  <c r="BU578" i="14"/>
  <c r="BW577" i="14"/>
  <c r="BV577" i="14"/>
  <c r="BU577" i="14"/>
  <c r="BW576" i="14"/>
  <c r="BV576" i="14"/>
  <c r="BU576" i="14"/>
  <c r="BW575" i="14"/>
  <c r="BV575" i="14"/>
  <c r="BU575" i="14"/>
  <c r="BW574" i="14"/>
  <c r="BV574" i="14"/>
  <c r="BU574" i="14"/>
  <c r="BW573" i="14"/>
  <c r="BV573" i="14"/>
  <c r="BU573" i="14"/>
  <c r="BW572" i="14"/>
  <c r="BV572" i="14"/>
  <c r="BU572" i="14"/>
  <c r="BW571" i="14"/>
  <c r="BV571" i="14"/>
  <c r="BU571" i="14"/>
  <c r="BW570" i="14"/>
  <c r="BV570" i="14"/>
  <c r="BU570" i="14"/>
  <c r="BW569" i="14"/>
  <c r="BV569" i="14"/>
  <c r="BU569" i="14"/>
  <c r="BW568" i="14"/>
  <c r="BV568" i="14"/>
  <c r="BU568" i="14"/>
  <c r="BW567" i="14"/>
  <c r="BV567" i="14"/>
  <c r="BU567" i="14"/>
  <c r="BW566" i="14"/>
  <c r="BV566" i="14"/>
  <c r="BU566" i="14"/>
  <c r="BW565" i="14"/>
  <c r="BV565" i="14"/>
  <c r="BU565" i="14"/>
  <c r="BW564" i="14"/>
  <c r="BV564" i="14"/>
  <c r="BU564" i="14"/>
  <c r="BW563" i="14"/>
  <c r="BV563" i="14"/>
  <c r="BU563" i="14"/>
  <c r="BW562" i="14"/>
  <c r="BV562" i="14"/>
  <c r="BU562" i="14"/>
  <c r="BW561" i="14"/>
  <c r="BV561" i="14"/>
  <c r="BU561" i="14"/>
  <c r="BW560" i="14"/>
  <c r="BV560" i="14"/>
  <c r="BU560" i="14"/>
  <c r="BW559" i="14"/>
  <c r="BV559" i="14"/>
  <c r="BU559" i="14"/>
  <c r="BW558" i="14"/>
  <c r="BV558" i="14"/>
  <c r="BU558" i="14"/>
  <c r="BW557" i="14"/>
  <c r="BV557" i="14"/>
  <c r="BU557" i="14"/>
  <c r="BW556" i="14"/>
  <c r="BV556" i="14"/>
  <c r="BU556" i="14"/>
  <c r="BW555" i="14"/>
  <c r="BV555" i="14"/>
  <c r="BU555" i="14"/>
  <c r="BW554" i="14"/>
  <c r="BV554" i="14"/>
  <c r="BU554" i="14"/>
  <c r="BW553" i="14"/>
  <c r="BV553" i="14"/>
  <c r="BU553" i="14"/>
  <c r="BW552" i="14"/>
  <c r="BV552" i="14"/>
  <c r="BU552" i="14"/>
  <c r="BW551" i="14"/>
  <c r="BV551" i="14"/>
  <c r="BU551" i="14"/>
  <c r="BW550" i="14"/>
  <c r="BV550" i="14"/>
  <c r="BU550" i="14"/>
  <c r="BW549" i="14"/>
  <c r="BV549" i="14"/>
  <c r="BU549" i="14"/>
  <c r="BW548" i="14"/>
  <c r="BV548" i="14"/>
  <c r="BU548" i="14"/>
  <c r="BW547" i="14"/>
  <c r="BV547" i="14"/>
  <c r="BU547" i="14"/>
  <c r="BW546" i="14"/>
  <c r="BV546" i="14"/>
  <c r="BU546" i="14"/>
  <c r="BW545" i="14"/>
  <c r="BV545" i="14"/>
  <c r="BU545" i="14"/>
  <c r="BW544" i="14"/>
  <c r="BV544" i="14"/>
  <c r="BU544" i="14"/>
  <c r="BW543" i="14"/>
  <c r="BV543" i="14"/>
  <c r="BU543" i="14"/>
  <c r="BW542" i="14"/>
  <c r="BV542" i="14"/>
  <c r="BU542" i="14"/>
  <c r="BW541" i="14"/>
  <c r="BV541" i="14"/>
  <c r="BU541" i="14"/>
  <c r="BW540" i="14"/>
  <c r="BV540" i="14"/>
  <c r="BU540" i="14"/>
  <c r="BW539" i="14"/>
  <c r="BV539" i="14"/>
  <c r="BU539" i="14"/>
  <c r="BW538" i="14"/>
  <c r="BV538" i="14"/>
  <c r="BU538" i="14"/>
  <c r="BW537" i="14"/>
  <c r="BV537" i="14"/>
  <c r="BU537" i="14"/>
  <c r="BW536" i="14"/>
  <c r="BV536" i="14"/>
  <c r="BU536" i="14"/>
  <c r="BW535" i="14"/>
  <c r="BV535" i="14"/>
  <c r="BU535" i="14"/>
  <c r="BW534" i="14"/>
  <c r="BV534" i="14"/>
  <c r="BU534" i="14"/>
  <c r="BW533" i="14"/>
  <c r="BV533" i="14"/>
  <c r="BU533" i="14"/>
  <c r="BW532" i="14"/>
  <c r="BV532" i="14"/>
  <c r="BU532" i="14"/>
  <c r="BW531" i="14"/>
  <c r="BV531" i="14"/>
  <c r="BU531" i="14"/>
  <c r="BW530" i="14"/>
  <c r="BV530" i="14"/>
  <c r="BU530" i="14"/>
  <c r="BW529" i="14"/>
  <c r="BV529" i="14"/>
  <c r="BU529" i="14"/>
  <c r="BW528" i="14"/>
  <c r="BV528" i="14"/>
  <c r="BU528" i="14"/>
  <c r="BW527" i="14"/>
  <c r="BV527" i="14"/>
  <c r="BU527" i="14"/>
  <c r="BW526" i="14"/>
  <c r="BV526" i="14"/>
  <c r="BU526" i="14"/>
  <c r="BW525" i="14"/>
  <c r="BV525" i="14"/>
  <c r="BU525" i="14"/>
  <c r="BW524" i="14"/>
  <c r="BV524" i="14"/>
  <c r="BU524" i="14"/>
  <c r="BW523" i="14"/>
  <c r="BV523" i="14"/>
  <c r="BU523" i="14"/>
  <c r="BW522" i="14"/>
  <c r="BV522" i="14"/>
  <c r="BU522" i="14"/>
  <c r="BW521" i="14"/>
  <c r="BV521" i="14"/>
  <c r="BU521" i="14"/>
  <c r="BW520" i="14"/>
  <c r="BV520" i="14"/>
  <c r="BU520" i="14"/>
  <c r="BW519" i="14"/>
  <c r="BV519" i="14"/>
  <c r="BU519" i="14"/>
  <c r="BW518" i="14"/>
  <c r="BV518" i="14"/>
  <c r="BU518" i="14"/>
  <c r="BW517" i="14"/>
  <c r="BV517" i="14"/>
  <c r="BU517" i="14"/>
  <c r="BW516" i="14"/>
  <c r="BV516" i="14"/>
  <c r="BU516" i="14"/>
  <c r="BW515" i="14"/>
  <c r="BV515" i="14"/>
  <c r="BU515" i="14"/>
  <c r="BW514" i="14"/>
  <c r="BV514" i="14"/>
  <c r="BU514" i="14"/>
  <c r="BW513" i="14"/>
  <c r="BV513" i="14"/>
  <c r="BU513" i="14"/>
  <c r="BW512" i="14"/>
  <c r="BV512" i="14"/>
  <c r="BU512" i="14"/>
  <c r="BW511" i="14"/>
  <c r="BV511" i="14"/>
  <c r="BU511" i="14"/>
  <c r="BW510" i="14"/>
  <c r="BV510" i="14"/>
  <c r="BU510" i="14"/>
  <c r="BW509" i="14"/>
  <c r="BV509" i="14"/>
  <c r="BU509" i="14"/>
  <c r="BW508" i="14"/>
  <c r="BV508" i="14"/>
  <c r="BU508" i="14"/>
  <c r="BW507" i="14"/>
  <c r="BV507" i="14"/>
  <c r="BU507" i="14"/>
  <c r="BW506" i="14"/>
  <c r="BV506" i="14"/>
  <c r="BU506" i="14"/>
  <c r="BW505" i="14"/>
  <c r="BV505" i="14"/>
  <c r="BU505" i="14"/>
  <c r="BW504" i="14"/>
  <c r="BV504" i="14"/>
  <c r="BU504" i="14"/>
  <c r="BW503" i="14"/>
  <c r="BV503" i="14"/>
  <c r="BU503" i="14"/>
  <c r="BW502" i="14"/>
  <c r="BV502" i="14"/>
  <c r="BU502" i="14"/>
  <c r="BW501" i="14"/>
  <c r="BV501" i="14"/>
  <c r="BU501" i="14"/>
  <c r="BW500" i="14"/>
  <c r="BV500" i="14"/>
  <c r="BU500" i="14"/>
  <c r="BW499" i="14"/>
  <c r="BV499" i="14"/>
  <c r="BU499" i="14"/>
  <c r="BW498" i="14"/>
  <c r="BV498" i="14"/>
  <c r="BU498" i="14"/>
  <c r="BW497" i="14"/>
  <c r="BV497" i="14"/>
  <c r="BU497" i="14"/>
  <c r="BW496" i="14"/>
  <c r="BV496" i="14"/>
  <c r="BU496" i="14"/>
  <c r="BW495" i="14"/>
  <c r="BV495" i="14"/>
  <c r="BU495" i="14"/>
  <c r="BW494" i="14"/>
  <c r="BV494" i="14"/>
  <c r="BU494" i="14"/>
  <c r="BW493" i="14"/>
  <c r="BV493" i="14"/>
  <c r="BU493" i="14"/>
  <c r="BW492" i="14"/>
  <c r="BV492" i="14"/>
  <c r="BU492" i="14"/>
  <c r="BW491" i="14"/>
  <c r="BV491" i="14"/>
  <c r="BU491" i="14"/>
  <c r="BW490" i="14"/>
  <c r="BV490" i="14"/>
  <c r="BU490" i="14"/>
  <c r="BW489" i="14"/>
  <c r="BV489" i="14"/>
  <c r="BU489" i="14"/>
  <c r="BW488" i="14"/>
  <c r="BV488" i="14"/>
  <c r="BU488" i="14"/>
  <c r="BW487" i="14"/>
  <c r="BV487" i="14"/>
  <c r="BU487" i="14"/>
  <c r="BW486" i="14"/>
  <c r="BV486" i="14"/>
  <c r="BU486" i="14"/>
  <c r="BW485" i="14"/>
  <c r="BV485" i="14"/>
  <c r="BU485" i="14"/>
  <c r="BW484" i="14"/>
  <c r="BV484" i="14"/>
  <c r="BU484" i="14"/>
  <c r="BW483" i="14"/>
  <c r="BV483" i="14"/>
  <c r="BU483" i="14"/>
  <c r="BW482" i="14"/>
  <c r="BV482" i="14"/>
  <c r="BU482" i="14"/>
  <c r="BW481" i="14"/>
  <c r="BV481" i="14"/>
  <c r="BU481" i="14"/>
  <c r="BW480" i="14"/>
  <c r="BV480" i="14"/>
  <c r="BU480" i="14"/>
  <c r="BW479" i="14"/>
  <c r="BV479" i="14"/>
  <c r="BU479" i="14"/>
  <c r="BW478" i="14"/>
  <c r="BV478" i="14"/>
  <c r="BU478" i="14"/>
  <c r="BW477" i="14"/>
  <c r="BV477" i="14"/>
  <c r="BU477" i="14"/>
  <c r="BW476" i="14"/>
  <c r="BV476" i="14"/>
  <c r="BU476" i="14"/>
  <c r="BW475" i="14"/>
  <c r="BV475" i="14"/>
  <c r="BU475" i="14"/>
  <c r="BW474" i="14"/>
  <c r="BV474" i="14"/>
  <c r="BU474" i="14"/>
  <c r="BW473" i="14"/>
  <c r="BV473" i="14"/>
  <c r="BU473" i="14"/>
  <c r="BW472" i="14"/>
  <c r="BV472" i="14"/>
  <c r="BU472" i="14"/>
  <c r="BW471" i="14"/>
  <c r="BV471" i="14"/>
  <c r="BU471" i="14"/>
  <c r="BW470" i="14"/>
  <c r="BV470" i="14"/>
  <c r="BU470" i="14"/>
  <c r="BW469" i="14"/>
  <c r="BV469" i="14"/>
  <c r="BU469" i="14"/>
  <c r="BW468" i="14"/>
  <c r="BV468" i="14"/>
  <c r="BU468" i="14"/>
  <c r="BW467" i="14"/>
  <c r="BV467" i="14"/>
  <c r="BU467" i="14"/>
  <c r="BW466" i="14"/>
  <c r="BV466" i="14"/>
  <c r="BU466" i="14"/>
  <c r="BW465" i="14"/>
  <c r="BV465" i="14"/>
  <c r="BU465" i="14"/>
  <c r="BW464" i="14"/>
  <c r="BV464" i="14"/>
  <c r="BU464" i="14"/>
  <c r="BW463" i="14"/>
  <c r="BV463" i="14"/>
  <c r="BU463" i="14"/>
  <c r="BW462" i="14"/>
  <c r="BV462" i="14"/>
  <c r="BU462" i="14"/>
  <c r="BW461" i="14"/>
  <c r="BV461" i="14"/>
  <c r="BU461" i="14"/>
  <c r="BW460" i="14"/>
  <c r="BV460" i="14"/>
  <c r="BU460" i="14"/>
  <c r="BW459" i="14"/>
  <c r="BV459" i="14"/>
  <c r="BU459" i="14"/>
  <c r="BW458" i="14"/>
  <c r="BV458" i="14"/>
  <c r="BU458" i="14"/>
  <c r="BW457" i="14"/>
  <c r="BV457" i="14"/>
  <c r="BU457" i="14"/>
  <c r="BW456" i="14"/>
  <c r="BV456" i="14"/>
  <c r="BU456" i="14"/>
  <c r="BW455" i="14"/>
  <c r="BV455" i="14"/>
  <c r="BU455" i="14"/>
  <c r="BW454" i="14"/>
  <c r="BV454" i="14"/>
  <c r="BU454" i="14"/>
  <c r="BW453" i="14"/>
  <c r="BV453" i="14"/>
  <c r="BU453" i="14"/>
  <c r="BW452" i="14"/>
  <c r="BV452" i="14"/>
  <c r="BU452" i="14"/>
  <c r="BW451" i="14"/>
  <c r="BV451" i="14"/>
  <c r="BU451" i="14"/>
  <c r="BW450" i="14"/>
  <c r="BV450" i="14"/>
  <c r="BU450" i="14"/>
  <c r="BW449" i="14"/>
  <c r="BV449" i="14"/>
  <c r="BU449" i="14"/>
  <c r="BW448" i="14"/>
  <c r="BV448" i="14"/>
  <c r="BU448" i="14"/>
  <c r="BW447" i="14"/>
  <c r="BV447" i="14"/>
  <c r="BU447" i="14"/>
  <c r="BW446" i="14"/>
  <c r="BV446" i="14"/>
  <c r="BU446" i="14"/>
  <c r="BW445" i="14"/>
  <c r="BV445" i="14"/>
  <c r="BU445" i="14"/>
  <c r="BW444" i="14"/>
  <c r="BV444" i="14"/>
  <c r="BU444" i="14"/>
  <c r="BW443" i="14"/>
  <c r="BV443" i="14"/>
  <c r="BU443" i="14"/>
  <c r="BW442" i="14"/>
  <c r="BV442" i="14"/>
  <c r="BU442" i="14"/>
  <c r="BW441" i="14"/>
  <c r="BV441" i="14"/>
  <c r="BU441" i="14"/>
  <c r="BW440" i="14"/>
  <c r="BV440" i="14"/>
  <c r="BU440" i="14"/>
  <c r="BW439" i="14"/>
  <c r="BV439" i="14"/>
  <c r="BU439" i="14"/>
  <c r="BW438" i="14"/>
  <c r="BV438" i="14"/>
  <c r="BU438" i="14"/>
  <c r="BW437" i="14"/>
  <c r="BV437" i="14"/>
  <c r="BU437" i="14"/>
  <c r="BW436" i="14"/>
  <c r="BV436" i="14"/>
  <c r="BU436" i="14"/>
  <c r="BW435" i="14"/>
  <c r="BV435" i="14"/>
  <c r="BU435" i="14"/>
  <c r="BW434" i="14"/>
  <c r="BV434" i="14"/>
  <c r="BU434" i="14"/>
  <c r="BW433" i="14"/>
  <c r="BV433" i="14"/>
  <c r="BU433" i="14"/>
  <c r="BW432" i="14"/>
  <c r="BV432" i="14"/>
  <c r="BU432" i="14"/>
  <c r="BW431" i="14"/>
  <c r="BV431" i="14"/>
  <c r="BU431" i="14"/>
  <c r="BW430" i="14"/>
  <c r="BV430" i="14"/>
  <c r="BU430" i="14"/>
  <c r="BW429" i="14"/>
  <c r="BV429" i="14"/>
  <c r="BU429" i="14"/>
  <c r="BW428" i="14"/>
  <c r="BV428" i="14"/>
  <c r="BU428" i="14"/>
  <c r="BW427" i="14"/>
  <c r="BV427" i="14"/>
  <c r="BU427" i="14"/>
  <c r="BW426" i="14"/>
  <c r="BV426" i="14"/>
  <c r="BU426" i="14"/>
  <c r="BW425" i="14"/>
  <c r="BV425" i="14"/>
  <c r="BU425" i="14"/>
  <c r="BW424" i="14"/>
  <c r="BV424" i="14"/>
  <c r="BU424" i="14"/>
  <c r="BW423" i="14"/>
  <c r="BV423" i="14"/>
  <c r="BU423" i="14"/>
  <c r="BW422" i="14"/>
  <c r="BV422" i="14"/>
  <c r="BU422" i="14"/>
  <c r="BW421" i="14"/>
  <c r="BV421" i="14"/>
  <c r="BU421" i="14"/>
  <c r="BW420" i="14"/>
  <c r="BV420" i="14"/>
  <c r="BU420" i="14"/>
  <c r="BW419" i="14"/>
  <c r="BV419" i="14"/>
  <c r="BU419" i="14"/>
  <c r="BW418" i="14"/>
  <c r="BV418" i="14"/>
  <c r="BU418" i="14"/>
  <c r="BW417" i="14"/>
  <c r="BV417" i="14"/>
  <c r="BU417" i="14"/>
  <c r="BW416" i="14"/>
  <c r="BV416" i="14"/>
  <c r="BU416" i="14"/>
  <c r="BW415" i="14"/>
  <c r="BV415" i="14"/>
  <c r="BU415" i="14"/>
  <c r="BW414" i="14"/>
  <c r="BV414" i="14"/>
  <c r="BU414" i="14"/>
  <c r="BW413" i="14"/>
  <c r="BV413" i="14"/>
  <c r="BU413" i="14"/>
  <c r="BW412" i="14"/>
  <c r="BV412" i="14"/>
  <c r="BU412" i="14"/>
  <c r="BW411" i="14"/>
  <c r="BV411" i="14"/>
  <c r="BU411" i="14"/>
  <c r="BW410" i="14"/>
  <c r="BV410" i="14"/>
  <c r="BU410" i="14"/>
  <c r="BW409" i="14"/>
  <c r="BV409" i="14"/>
  <c r="BU409" i="14"/>
  <c r="BW408" i="14"/>
  <c r="BV408" i="14"/>
  <c r="BU408" i="14"/>
  <c r="BW407" i="14"/>
  <c r="BV407" i="14"/>
  <c r="BU407" i="14"/>
  <c r="BW406" i="14"/>
  <c r="BV406" i="14"/>
  <c r="BU406" i="14"/>
  <c r="BW405" i="14"/>
  <c r="BV405" i="14"/>
  <c r="BU405" i="14"/>
  <c r="BW404" i="14"/>
  <c r="BV404" i="14"/>
  <c r="BU404" i="14"/>
  <c r="BW403" i="14"/>
  <c r="BV403" i="14"/>
  <c r="BU403" i="14"/>
  <c r="BW402" i="14"/>
  <c r="BV402" i="14"/>
  <c r="BU402" i="14"/>
  <c r="BW401" i="14"/>
  <c r="BV401" i="14"/>
  <c r="BU401" i="14"/>
  <c r="BW400" i="14"/>
  <c r="BV400" i="14"/>
  <c r="BU400" i="14"/>
  <c r="BW399" i="14"/>
  <c r="BV399" i="14"/>
  <c r="BU399" i="14"/>
  <c r="BW398" i="14"/>
  <c r="BV398" i="14"/>
  <c r="BU398" i="14"/>
  <c r="BW397" i="14"/>
  <c r="BV397" i="14"/>
  <c r="BU397" i="14"/>
  <c r="BW396" i="14"/>
  <c r="BV396" i="14"/>
  <c r="BU396" i="14"/>
  <c r="BW395" i="14"/>
  <c r="BV395" i="14"/>
  <c r="BU395" i="14"/>
  <c r="BW394" i="14"/>
  <c r="BV394" i="14"/>
  <c r="BU394" i="14"/>
  <c r="BW393" i="14"/>
  <c r="BV393" i="14"/>
  <c r="BU393" i="14"/>
  <c r="BW392" i="14"/>
  <c r="BV392" i="14"/>
  <c r="BU392" i="14"/>
  <c r="BW391" i="14"/>
  <c r="BV391" i="14"/>
  <c r="BU391" i="14"/>
  <c r="BW390" i="14"/>
  <c r="BV390" i="14"/>
  <c r="BU390" i="14"/>
  <c r="BW389" i="14"/>
  <c r="BV389" i="14"/>
  <c r="BU389" i="14"/>
  <c r="BW388" i="14"/>
  <c r="BV388" i="14"/>
  <c r="BU388" i="14"/>
  <c r="BW387" i="14"/>
  <c r="BV387" i="14"/>
  <c r="BU387" i="14"/>
  <c r="BW386" i="14"/>
  <c r="BV386" i="14"/>
  <c r="BU386" i="14"/>
  <c r="BW385" i="14"/>
  <c r="BV385" i="14"/>
  <c r="BU385" i="14"/>
  <c r="BW384" i="14"/>
  <c r="BV384" i="14"/>
  <c r="BU384" i="14"/>
  <c r="BW383" i="14"/>
  <c r="BV383" i="14"/>
  <c r="BU383" i="14"/>
  <c r="BW382" i="14"/>
  <c r="BV382" i="14"/>
  <c r="BU382" i="14"/>
  <c r="BW381" i="14"/>
  <c r="BV381" i="14"/>
  <c r="BU381" i="14"/>
  <c r="BW380" i="14"/>
  <c r="BV380" i="14"/>
  <c r="BU380" i="14"/>
  <c r="BW379" i="14"/>
  <c r="BV379" i="14"/>
  <c r="BU379" i="14"/>
  <c r="BW378" i="14"/>
  <c r="BV378" i="14"/>
  <c r="BU378" i="14"/>
  <c r="BW377" i="14"/>
  <c r="BV377" i="14"/>
  <c r="BU377" i="14"/>
  <c r="BW376" i="14"/>
  <c r="BV376" i="14"/>
  <c r="BU376" i="14"/>
  <c r="BW375" i="14"/>
  <c r="BV375" i="14"/>
  <c r="BU375" i="14"/>
  <c r="BW374" i="14"/>
  <c r="BV374" i="14"/>
  <c r="BU374" i="14"/>
  <c r="BW373" i="14"/>
  <c r="BV373" i="14"/>
  <c r="BU373" i="14"/>
  <c r="BW372" i="14"/>
  <c r="BV372" i="14"/>
  <c r="BU372" i="14"/>
  <c r="BW371" i="14"/>
  <c r="BV371" i="14"/>
  <c r="BU371" i="14"/>
  <c r="BW370" i="14"/>
  <c r="BV370" i="14"/>
  <c r="BU370" i="14"/>
  <c r="BW369" i="14"/>
  <c r="BV369" i="14"/>
  <c r="BU369" i="14"/>
  <c r="BW368" i="14"/>
  <c r="BV368" i="14"/>
  <c r="BU368" i="14"/>
  <c r="BW367" i="14"/>
  <c r="BV367" i="14"/>
  <c r="BU367" i="14"/>
  <c r="BW366" i="14"/>
  <c r="BV366" i="14"/>
  <c r="BU366" i="14"/>
  <c r="BW365" i="14"/>
  <c r="BV365" i="14"/>
  <c r="BU365" i="14"/>
  <c r="BW364" i="14"/>
  <c r="BV364" i="14"/>
  <c r="BU364" i="14"/>
  <c r="BW363" i="14"/>
  <c r="BV363" i="14"/>
  <c r="BU363" i="14"/>
  <c r="BW362" i="14"/>
  <c r="BV362" i="14"/>
  <c r="BU362" i="14"/>
  <c r="BW361" i="14"/>
  <c r="BV361" i="14"/>
  <c r="BU361" i="14"/>
  <c r="BW360" i="14"/>
  <c r="BV360" i="14"/>
  <c r="BU360" i="14"/>
  <c r="BW359" i="14"/>
  <c r="BV359" i="14"/>
  <c r="BU359" i="14"/>
  <c r="BW358" i="14"/>
  <c r="BV358" i="14"/>
  <c r="BU358" i="14"/>
  <c r="BW357" i="14"/>
  <c r="BV357" i="14"/>
  <c r="BU357" i="14"/>
  <c r="BW356" i="14"/>
  <c r="BV356" i="14"/>
  <c r="BU356" i="14"/>
  <c r="BW355" i="14"/>
  <c r="BV355" i="14"/>
  <c r="BU355" i="14"/>
  <c r="BW354" i="14"/>
  <c r="BV354" i="14"/>
  <c r="BU354" i="14"/>
  <c r="BW353" i="14"/>
  <c r="BV353" i="14"/>
  <c r="BU353" i="14"/>
  <c r="BW352" i="14"/>
  <c r="BV352" i="14"/>
  <c r="BU352" i="14"/>
  <c r="BW351" i="14"/>
  <c r="BV351" i="14"/>
  <c r="BU351" i="14"/>
  <c r="BW350" i="14"/>
  <c r="BV350" i="14"/>
  <c r="BU350" i="14"/>
  <c r="BW349" i="14"/>
  <c r="BV349" i="14"/>
  <c r="BU349" i="14"/>
  <c r="BW348" i="14"/>
  <c r="BV348" i="14"/>
  <c r="BU348" i="14"/>
  <c r="BW347" i="14"/>
  <c r="BV347" i="14"/>
  <c r="BU347" i="14"/>
  <c r="BW346" i="14"/>
  <c r="BV346" i="14"/>
  <c r="BU346" i="14"/>
  <c r="BW345" i="14"/>
  <c r="BV345" i="14"/>
  <c r="BU345" i="14"/>
  <c r="BW344" i="14"/>
  <c r="BV344" i="14"/>
  <c r="BU344" i="14"/>
  <c r="BW343" i="14"/>
  <c r="BV343" i="14"/>
  <c r="BU343" i="14"/>
  <c r="BW342" i="14"/>
  <c r="BV342" i="14"/>
  <c r="BU342" i="14"/>
  <c r="BW341" i="14"/>
  <c r="BV341" i="14"/>
  <c r="BU341" i="14"/>
  <c r="BW340" i="14"/>
  <c r="BV340" i="14"/>
  <c r="BU340" i="14"/>
  <c r="BW339" i="14"/>
  <c r="BV339" i="14"/>
  <c r="BU339" i="14"/>
  <c r="BW338" i="14"/>
  <c r="BV338" i="14"/>
  <c r="BU338" i="14"/>
  <c r="BW337" i="14"/>
  <c r="BV337" i="14"/>
  <c r="BU337" i="14"/>
  <c r="BW336" i="14"/>
  <c r="BV336" i="14"/>
  <c r="BU336" i="14"/>
  <c r="BW335" i="14"/>
  <c r="BV335" i="14"/>
  <c r="BU335" i="14"/>
  <c r="BW334" i="14"/>
  <c r="BV334" i="14"/>
  <c r="BU334" i="14"/>
  <c r="BW333" i="14"/>
  <c r="BV333" i="14"/>
  <c r="BU333" i="14"/>
  <c r="BW332" i="14"/>
  <c r="BV332" i="14"/>
  <c r="BU332" i="14"/>
  <c r="BW331" i="14"/>
  <c r="BV331" i="14"/>
  <c r="BU331" i="14"/>
  <c r="BW330" i="14"/>
  <c r="BV330" i="14"/>
  <c r="BU330" i="14"/>
  <c r="BW329" i="14"/>
  <c r="BV329" i="14"/>
  <c r="BU329" i="14"/>
  <c r="BW328" i="14"/>
  <c r="BV328" i="14"/>
  <c r="BU328" i="14"/>
  <c r="BW327" i="14"/>
  <c r="BV327" i="14"/>
  <c r="BU327" i="14"/>
  <c r="BW326" i="14"/>
  <c r="BV326" i="14"/>
  <c r="BU326" i="14"/>
  <c r="BW325" i="14"/>
  <c r="BV325" i="14"/>
  <c r="BU325" i="14"/>
  <c r="BW324" i="14"/>
  <c r="BV324" i="14"/>
  <c r="BU324" i="14"/>
  <c r="BW323" i="14"/>
  <c r="BV323" i="14"/>
  <c r="BU323" i="14"/>
  <c r="BW322" i="14"/>
  <c r="BV322" i="14"/>
  <c r="BU322" i="14"/>
  <c r="BW321" i="14"/>
  <c r="BV321" i="14"/>
  <c r="BU321" i="14"/>
  <c r="BW320" i="14"/>
  <c r="BV320" i="14"/>
  <c r="BU320" i="14"/>
  <c r="BW319" i="14"/>
  <c r="BV319" i="14"/>
  <c r="BU319" i="14"/>
  <c r="BW318" i="14"/>
  <c r="BV318" i="14"/>
  <c r="BU318" i="14"/>
  <c r="BW317" i="14"/>
  <c r="BV317" i="14"/>
  <c r="BU317" i="14"/>
  <c r="BW316" i="14"/>
  <c r="BV316" i="14"/>
  <c r="BU316" i="14"/>
  <c r="BW315" i="14"/>
  <c r="BV315" i="14"/>
  <c r="BU315" i="14"/>
  <c r="BW314" i="14"/>
  <c r="BV314" i="14"/>
  <c r="BU314" i="14"/>
  <c r="BW313" i="14"/>
  <c r="BV313" i="14"/>
  <c r="BU313" i="14"/>
  <c r="BW312" i="14"/>
  <c r="BV312" i="14"/>
  <c r="BU312" i="14"/>
  <c r="BW311" i="14"/>
  <c r="BV311" i="14"/>
  <c r="BU311" i="14"/>
  <c r="BW310" i="14"/>
  <c r="BV310" i="14"/>
  <c r="BU310" i="14"/>
  <c r="BW309" i="14"/>
  <c r="BV309" i="14"/>
  <c r="BU309" i="14"/>
  <c r="BW308" i="14"/>
  <c r="BV308" i="14"/>
  <c r="BU308" i="14"/>
  <c r="BW307" i="14"/>
  <c r="BV307" i="14"/>
  <c r="BU307" i="14"/>
  <c r="BW306" i="14"/>
  <c r="BV306" i="14"/>
  <c r="BU306" i="14"/>
  <c r="BW305" i="14"/>
  <c r="BV305" i="14"/>
  <c r="BU305" i="14"/>
  <c r="BW304" i="14"/>
  <c r="BV304" i="14"/>
  <c r="BU304" i="14"/>
  <c r="BW303" i="14"/>
  <c r="BV303" i="14"/>
  <c r="BU303" i="14"/>
  <c r="BW302" i="14"/>
  <c r="BV302" i="14"/>
  <c r="BU302" i="14"/>
  <c r="BW301" i="14"/>
  <c r="BV301" i="14"/>
  <c r="BU301" i="14"/>
  <c r="BW300" i="14"/>
  <c r="BV300" i="14"/>
  <c r="BU300" i="14"/>
  <c r="BW299" i="14"/>
  <c r="BV299" i="14"/>
  <c r="BU299" i="14"/>
  <c r="BW298" i="14"/>
  <c r="BV298" i="14"/>
  <c r="BU298" i="14"/>
  <c r="BW297" i="14"/>
  <c r="BV297" i="14"/>
  <c r="BU297" i="14"/>
  <c r="BW296" i="14"/>
  <c r="BV296" i="14"/>
  <c r="BU296" i="14"/>
  <c r="BW295" i="14"/>
  <c r="BV295" i="14"/>
  <c r="BU295" i="14"/>
  <c r="BW294" i="14"/>
  <c r="BV294" i="14"/>
  <c r="BU294" i="14"/>
  <c r="BW293" i="14"/>
  <c r="BV293" i="14"/>
  <c r="BU293" i="14"/>
  <c r="BW292" i="14"/>
  <c r="BV292" i="14"/>
  <c r="BU292" i="14"/>
  <c r="BW291" i="14"/>
  <c r="BV291" i="14"/>
  <c r="BU291" i="14"/>
  <c r="BW290" i="14"/>
  <c r="BV290" i="14"/>
  <c r="BU290" i="14"/>
  <c r="BW289" i="14"/>
  <c r="BV289" i="14"/>
  <c r="BU289" i="14"/>
  <c r="BW288" i="14"/>
  <c r="BV288" i="14"/>
  <c r="BU288" i="14"/>
  <c r="BW287" i="14"/>
  <c r="BV287" i="14"/>
  <c r="BU287" i="14"/>
  <c r="BW286" i="14"/>
  <c r="BV286" i="14"/>
  <c r="BU286" i="14"/>
  <c r="BW285" i="14"/>
  <c r="BV285" i="14"/>
  <c r="BU285" i="14"/>
  <c r="BW284" i="14"/>
  <c r="BV284" i="14"/>
  <c r="BU284" i="14"/>
  <c r="BW283" i="14"/>
  <c r="BV283" i="14"/>
  <c r="BU283" i="14"/>
  <c r="BW282" i="14"/>
  <c r="BV282" i="14"/>
  <c r="BU282" i="14"/>
  <c r="BW281" i="14"/>
  <c r="BV281" i="14"/>
  <c r="BU281" i="14"/>
  <c r="BW280" i="14"/>
  <c r="BV280" i="14"/>
  <c r="BU280" i="14"/>
  <c r="BW279" i="14"/>
  <c r="BV279" i="14"/>
  <c r="BU279" i="14"/>
  <c r="BW278" i="14"/>
  <c r="BV278" i="14"/>
  <c r="BU278" i="14"/>
  <c r="BW277" i="14"/>
  <c r="BV277" i="14"/>
  <c r="BU277" i="14"/>
  <c r="BW276" i="14"/>
  <c r="BV276" i="14"/>
  <c r="BU276" i="14"/>
  <c r="BW275" i="14"/>
  <c r="BV275" i="14"/>
  <c r="BU275" i="14"/>
  <c r="BW274" i="14"/>
  <c r="BV274" i="14"/>
  <c r="BU274" i="14"/>
  <c r="BW273" i="14"/>
  <c r="BV273" i="14"/>
  <c r="BU273" i="14"/>
  <c r="BW272" i="14"/>
  <c r="BV272" i="14"/>
  <c r="BU272" i="14"/>
  <c r="BW271" i="14"/>
  <c r="BV271" i="14"/>
  <c r="BU271" i="14"/>
  <c r="BW270" i="14"/>
  <c r="BV270" i="14"/>
  <c r="BU270" i="14"/>
  <c r="BW269" i="14"/>
  <c r="BV269" i="14"/>
  <c r="BU269" i="14"/>
  <c r="BW268" i="14"/>
  <c r="BV268" i="14"/>
  <c r="BU268" i="14"/>
  <c r="BW267" i="14"/>
  <c r="BV267" i="14"/>
  <c r="BU267" i="14"/>
  <c r="BW266" i="14"/>
  <c r="BV266" i="14"/>
  <c r="BU266" i="14"/>
  <c r="BW265" i="14"/>
  <c r="BV265" i="14"/>
  <c r="BU265" i="14"/>
  <c r="BW264" i="14"/>
  <c r="BV264" i="14"/>
  <c r="BU264" i="14"/>
  <c r="BW263" i="14"/>
  <c r="BV263" i="14"/>
  <c r="BU263" i="14"/>
  <c r="BW262" i="14"/>
  <c r="BV262" i="14"/>
  <c r="BU262" i="14"/>
  <c r="BW261" i="14"/>
  <c r="BV261" i="14"/>
  <c r="BU261" i="14"/>
  <c r="BW260" i="14"/>
  <c r="BV260" i="14"/>
  <c r="BU260" i="14"/>
  <c r="BW259" i="14"/>
  <c r="BV259" i="14"/>
  <c r="BU259" i="14"/>
  <c r="BW258" i="14"/>
  <c r="BV258" i="14"/>
  <c r="BU258" i="14"/>
  <c r="BW257" i="14"/>
  <c r="BV257" i="14"/>
  <c r="BU257" i="14"/>
  <c r="BW256" i="14"/>
  <c r="BV256" i="14"/>
  <c r="BU256" i="14"/>
  <c r="BW255" i="14"/>
  <c r="BV255" i="14"/>
  <c r="BU255" i="14"/>
  <c r="BW254" i="14"/>
  <c r="BV254" i="14"/>
  <c r="BU254" i="14"/>
  <c r="BW253" i="14"/>
  <c r="BV253" i="14"/>
  <c r="BU253" i="14"/>
  <c r="BW252" i="14"/>
  <c r="BV252" i="14"/>
  <c r="BU252" i="14"/>
  <c r="BW251" i="14"/>
  <c r="BV251" i="14"/>
  <c r="BU251" i="14"/>
  <c r="BW250" i="14"/>
  <c r="BV250" i="14"/>
  <c r="BU250" i="14"/>
  <c r="BW249" i="14"/>
  <c r="BV249" i="14"/>
  <c r="BU249" i="14"/>
  <c r="BW248" i="14"/>
  <c r="BV248" i="14"/>
  <c r="BU248" i="14"/>
  <c r="BW247" i="14"/>
  <c r="BV247" i="14"/>
  <c r="BU247" i="14"/>
  <c r="BW246" i="14"/>
  <c r="BV246" i="14"/>
  <c r="BU246" i="14"/>
  <c r="BW245" i="14"/>
  <c r="BV245" i="14"/>
  <c r="BU245" i="14"/>
  <c r="BW244" i="14"/>
  <c r="BV244" i="14"/>
  <c r="BU244" i="14"/>
  <c r="BW243" i="14"/>
  <c r="BV243" i="14"/>
  <c r="BU243" i="14"/>
  <c r="BW242" i="14"/>
  <c r="BV242" i="14"/>
  <c r="BU242" i="14"/>
  <c r="BW241" i="14"/>
  <c r="BV241" i="14"/>
  <c r="BU241" i="14"/>
  <c r="BW240" i="14"/>
  <c r="BV240" i="14"/>
  <c r="BU240" i="14"/>
  <c r="BW239" i="14"/>
  <c r="BV239" i="14"/>
  <c r="BU239" i="14"/>
  <c r="BW238" i="14"/>
  <c r="BV238" i="14"/>
  <c r="BU238" i="14"/>
  <c r="BW237" i="14"/>
  <c r="BV237" i="14"/>
  <c r="BU237" i="14"/>
  <c r="BW236" i="14"/>
  <c r="BV236" i="14"/>
  <c r="BU236" i="14"/>
  <c r="BW235" i="14"/>
  <c r="BV235" i="14"/>
  <c r="BU235" i="14"/>
  <c r="BW234" i="14"/>
  <c r="BV234" i="14"/>
  <c r="BU234" i="14"/>
  <c r="BW233" i="14"/>
  <c r="BV233" i="14"/>
  <c r="BU233" i="14"/>
  <c r="BW232" i="14"/>
  <c r="BV232" i="14"/>
  <c r="BU232" i="14"/>
  <c r="BW231" i="14"/>
  <c r="BV231" i="14"/>
  <c r="BU231" i="14"/>
  <c r="BW230" i="14"/>
  <c r="BV230" i="14"/>
  <c r="BU230" i="14"/>
  <c r="BW229" i="14"/>
  <c r="BV229" i="14"/>
  <c r="BU229" i="14"/>
  <c r="BW228" i="14"/>
  <c r="BV228" i="14"/>
  <c r="BU228" i="14"/>
  <c r="BW227" i="14"/>
  <c r="BV227" i="14"/>
  <c r="BU227" i="14"/>
  <c r="BW226" i="14"/>
  <c r="BV226" i="14"/>
  <c r="BU226" i="14"/>
  <c r="BW225" i="14"/>
  <c r="BV225" i="14"/>
  <c r="BU225" i="14"/>
  <c r="BW224" i="14"/>
  <c r="BV224" i="14"/>
  <c r="BU224" i="14"/>
  <c r="BW223" i="14"/>
  <c r="BV223" i="14"/>
  <c r="BU223" i="14"/>
  <c r="BW222" i="14"/>
  <c r="BV222" i="14"/>
  <c r="BU222" i="14"/>
  <c r="BW221" i="14"/>
  <c r="BV221" i="14"/>
  <c r="BU221" i="14"/>
  <c r="BW220" i="14"/>
  <c r="BV220" i="14"/>
  <c r="BU220" i="14"/>
  <c r="BW219" i="14"/>
  <c r="BV219" i="14"/>
  <c r="BU219" i="14"/>
  <c r="BW218" i="14"/>
  <c r="BV218" i="14"/>
  <c r="BU218" i="14"/>
  <c r="BW217" i="14"/>
  <c r="BV217" i="14"/>
  <c r="BU217" i="14"/>
  <c r="BW216" i="14"/>
  <c r="BV216" i="14"/>
  <c r="BU216" i="14"/>
  <c r="BW215" i="14"/>
  <c r="BV215" i="14"/>
  <c r="BU215" i="14"/>
  <c r="BW214" i="14"/>
  <c r="BV214" i="14"/>
  <c r="BU214" i="14"/>
  <c r="BW213" i="14"/>
  <c r="BV213" i="14"/>
  <c r="BU213" i="14"/>
  <c r="BW212" i="14"/>
  <c r="BV212" i="14"/>
  <c r="BU212" i="14"/>
  <c r="BW211" i="14"/>
  <c r="BV211" i="14"/>
  <c r="BU211" i="14"/>
  <c r="BW210" i="14"/>
  <c r="BV210" i="14"/>
  <c r="BU210" i="14"/>
  <c r="BW209" i="14"/>
  <c r="BV209" i="14"/>
  <c r="BU209" i="14"/>
  <c r="BW208" i="14"/>
  <c r="BV208" i="14"/>
  <c r="BU208" i="14"/>
  <c r="BW207" i="14"/>
  <c r="BV207" i="14"/>
  <c r="BU207" i="14"/>
  <c r="BW206" i="14"/>
  <c r="BV206" i="14"/>
  <c r="BU206" i="14"/>
  <c r="BW205" i="14"/>
  <c r="BV205" i="14"/>
  <c r="BU205" i="14"/>
  <c r="BW204" i="14"/>
  <c r="BV204" i="14"/>
  <c r="BU204" i="14"/>
  <c r="BW203" i="14"/>
  <c r="BV203" i="14"/>
  <c r="BU203" i="14"/>
  <c r="BW202" i="14"/>
  <c r="BV202" i="14"/>
  <c r="BU202" i="14"/>
  <c r="BW201" i="14"/>
  <c r="BV201" i="14"/>
  <c r="BU201" i="14"/>
  <c r="BW200" i="14"/>
  <c r="BV200" i="14"/>
  <c r="BU200" i="14"/>
  <c r="BW199" i="14"/>
  <c r="BV199" i="14"/>
  <c r="BU199" i="14"/>
  <c r="BW198" i="14"/>
  <c r="BV198" i="14"/>
  <c r="BU198" i="14"/>
  <c r="BW197" i="14"/>
  <c r="BV197" i="14"/>
  <c r="BU197" i="14"/>
  <c r="BW196" i="14"/>
  <c r="BV196" i="14"/>
  <c r="BU196" i="14"/>
  <c r="BW195" i="14"/>
  <c r="BV195" i="14"/>
  <c r="BU195" i="14"/>
  <c r="BW194" i="14"/>
  <c r="BV194" i="14"/>
  <c r="BU194" i="14"/>
  <c r="BW193" i="14"/>
  <c r="BV193" i="14"/>
  <c r="BU193" i="14"/>
  <c r="BW192" i="14"/>
  <c r="BV192" i="14"/>
  <c r="BU192" i="14"/>
  <c r="BW191" i="14"/>
  <c r="BV191" i="14"/>
  <c r="BU191" i="14"/>
  <c r="BW190" i="14"/>
  <c r="BV190" i="14"/>
  <c r="BU190" i="14"/>
  <c r="BW189" i="14"/>
  <c r="BV189" i="14"/>
  <c r="BU189" i="14"/>
  <c r="BW188" i="14"/>
  <c r="BV188" i="14"/>
  <c r="BU188" i="14"/>
  <c r="BW187" i="14"/>
  <c r="BV187" i="14"/>
  <c r="BU187" i="14"/>
  <c r="BW186" i="14"/>
  <c r="BV186" i="14"/>
  <c r="BU186" i="14"/>
  <c r="BW185" i="14"/>
  <c r="BV185" i="14"/>
  <c r="BU185" i="14"/>
  <c r="BW184" i="14"/>
  <c r="BV184" i="14"/>
  <c r="BU184" i="14"/>
  <c r="BW183" i="14"/>
  <c r="BV183" i="14"/>
  <c r="BU183" i="14"/>
  <c r="BW182" i="14"/>
  <c r="BV182" i="14"/>
  <c r="BU182" i="14"/>
  <c r="BW181" i="14"/>
  <c r="BV181" i="14"/>
  <c r="BU181" i="14"/>
  <c r="BW180" i="14"/>
  <c r="BV180" i="14"/>
  <c r="BU180" i="14"/>
  <c r="BW179" i="14"/>
  <c r="BV179" i="14"/>
  <c r="BU179" i="14"/>
  <c r="BW178" i="14"/>
  <c r="BV178" i="14"/>
  <c r="BU178" i="14"/>
  <c r="BW177" i="14"/>
  <c r="BV177" i="14"/>
  <c r="BU177" i="14"/>
  <c r="BW176" i="14"/>
  <c r="BV176" i="14"/>
  <c r="BU176" i="14"/>
  <c r="BW175" i="14"/>
  <c r="BV175" i="14"/>
  <c r="BU175" i="14"/>
  <c r="BW174" i="14"/>
  <c r="BV174" i="14"/>
  <c r="BU174" i="14"/>
  <c r="BW173" i="14"/>
  <c r="BV173" i="14"/>
  <c r="BU173" i="14"/>
  <c r="BW172" i="14"/>
  <c r="BV172" i="14"/>
  <c r="BU172" i="14"/>
  <c r="BW171" i="14"/>
  <c r="BV171" i="14"/>
  <c r="BU171" i="14"/>
  <c r="BW170" i="14"/>
  <c r="BV170" i="14"/>
  <c r="BU170" i="14"/>
  <c r="BW169" i="14"/>
  <c r="BV169" i="14"/>
  <c r="BU169" i="14"/>
  <c r="BW168" i="14"/>
  <c r="BV168" i="14"/>
  <c r="BU168" i="14"/>
  <c r="BW167" i="14"/>
  <c r="BV167" i="14"/>
  <c r="BU167" i="14"/>
  <c r="BW166" i="14"/>
  <c r="BV166" i="14"/>
  <c r="BU166" i="14"/>
  <c r="BW165" i="14"/>
  <c r="BV165" i="14"/>
  <c r="BU165" i="14"/>
  <c r="BW164" i="14"/>
  <c r="BV164" i="14"/>
  <c r="BU164" i="14"/>
  <c r="BW163" i="14"/>
  <c r="BV163" i="14"/>
  <c r="BU163" i="14"/>
  <c r="BW162" i="14"/>
  <c r="BV162" i="14"/>
  <c r="BU162" i="14"/>
  <c r="BW161" i="14"/>
  <c r="BV161" i="14"/>
  <c r="BU161" i="14"/>
  <c r="BW160" i="14"/>
  <c r="BV160" i="14"/>
  <c r="BU160" i="14"/>
  <c r="BW159" i="14"/>
  <c r="BV159" i="14"/>
  <c r="BU159" i="14"/>
  <c r="BW158" i="14"/>
  <c r="BV158" i="14"/>
  <c r="BU158" i="14"/>
  <c r="BW157" i="14"/>
  <c r="BV157" i="14"/>
  <c r="BU157" i="14"/>
  <c r="BW156" i="14"/>
  <c r="BV156" i="14"/>
  <c r="BU156" i="14"/>
  <c r="BW155" i="14"/>
  <c r="BV155" i="14"/>
  <c r="BU155" i="14"/>
  <c r="BW154" i="14"/>
  <c r="BV154" i="14"/>
  <c r="BU154" i="14"/>
  <c r="BW153" i="14"/>
  <c r="BV153" i="14"/>
  <c r="BU153" i="14"/>
  <c r="BW152" i="14"/>
  <c r="BV152" i="14"/>
  <c r="BU152" i="14"/>
  <c r="BW151" i="14"/>
  <c r="BV151" i="14"/>
  <c r="BU151" i="14"/>
  <c r="BW150" i="14"/>
  <c r="BV150" i="14"/>
  <c r="BU150" i="14"/>
  <c r="BW149" i="14"/>
  <c r="BV149" i="14"/>
  <c r="BU149" i="14"/>
  <c r="BW148" i="14"/>
  <c r="BV148" i="14"/>
  <c r="BU148" i="14"/>
  <c r="BW147" i="14"/>
  <c r="BV147" i="14"/>
  <c r="BU147" i="14"/>
  <c r="BW146" i="14"/>
  <c r="BV146" i="14"/>
  <c r="BU146" i="14"/>
  <c r="BW145" i="14"/>
  <c r="BV145" i="14"/>
  <c r="BU145" i="14"/>
  <c r="BW144" i="14"/>
  <c r="BV144" i="14"/>
  <c r="BU144" i="14"/>
  <c r="BW143" i="14"/>
  <c r="BV143" i="14"/>
  <c r="BU143" i="14"/>
  <c r="BW142" i="14"/>
  <c r="BV142" i="14"/>
  <c r="BU142" i="14"/>
  <c r="BW141" i="14"/>
  <c r="BV141" i="14"/>
  <c r="BU141" i="14"/>
  <c r="BW140" i="14"/>
  <c r="BV140" i="14"/>
  <c r="BU140" i="14"/>
  <c r="BW139" i="14"/>
  <c r="BV139" i="14"/>
  <c r="BU139" i="14"/>
  <c r="BW138" i="14"/>
  <c r="BV138" i="14"/>
  <c r="BU138" i="14"/>
  <c r="BW137" i="14"/>
  <c r="BV137" i="14"/>
  <c r="BU137" i="14"/>
  <c r="BW136" i="14"/>
  <c r="BV136" i="14"/>
  <c r="BU136" i="14"/>
  <c r="BW135" i="14"/>
  <c r="BV135" i="14"/>
  <c r="BU135" i="14"/>
  <c r="BW134" i="14"/>
  <c r="BV134" i="14"/>
  <c r="BU134" i="14"/>
  <c r="BW133" i="14"/>
  <c r="BV133" i="14"/>
  <c r="BU133" i="14"/>
  <c r="BW132" i="14"/>
  <c r="BV132" i="14"/>
  <c r="BU132" i="14"/>
  <c r="BW131" i="14"/>
  <c r="BV131" i="14"/>
  <c r="BU131" i="14"/>
  <c r="BW130" i="14"/>
  <c r="BV130" i="14"/>
  <c r="BU130" i="14"/>
  <c r="BW129" i="14"/>
  <c r="BV129" i="14"/>
  <c r="BU129" i="14"/>
  <c r="BW128" i="14"/>
  <c r="BV128" i="14"/>
  <c r="BU128" i="14"/>
  <c r="BW127" i="14"/>
  <c r="BV127" i="14"/>
  <c r="BU127" i="14"/>
  <c r="BW126" i="14"/>
  <c r="BV126" i="14"/>
  <c r="BU126" i="14"/>
  <c r="BW125" i="14"/>
  <c r="BV125" i="14"/>
  <c r="BU125" i="14"/>
  <c r="BW124" i="14"/>
  <c r="BV124" i="14"/>
  <c r="BU124" i="14"/>
  <c r="BW123" i="14"/>
  <c r="BV123" i="14"/>
  <c r="BU123" i="14"/>
  <c r="BW122" i="14"/>
  <c r="BV122" i="14"/>
  <c r="BU122" i="14"/>
  <c r="BW121" i="14"/>
  <c r="BV121" i="14"/>
  <c r="BU121" i="14"/>
  <c r="BW120" i="14"/>
  <c r="BV120" i="14"/>
  <c r="BU120" i="14"/>
  <c r="BW119" i="14"/>
  <c r="BV119" i="14"/>
  <c r="BU119" i="14"/>
  <c r="BW118" i="14"/>
  <c r="BV118" i="14"/>
  <c r="BU118" i="14"/>
  <c r="BW117" i="14"/>
  <c r="BV117" i="14"/>
  <c r="BU117" i="14"/>
  <c r="BW116" i="14"/>
  <c r="BV116" i="14"/>
  <c r="BU116" i="14"/>
  <c r="BW115" i="14"/>
  <c r="BV115" i="14"/>
  <c r="BU115" i="14"/>
  <c r="BW114" i="14"/>
  <c r="BV114" i="14"/>
  <c r="BU114" i="14"/>
  <c r="BW113" i="14"/>
  <c r="BV113" i="14"/>
  <c r="BU113" i="14"/>
  <c r="BW112" i="14"/>
  <c r="BV112" i="14"/>
  <c r="BU112" i="14"/>
  <c r="BW111" i="14"/>
  <c r="BV111" i="14"/>
  <c r="BU111" i="14"/>
  <c r="BW110" i="14"/>
  <c r="BV110" i="14"/>
  <c r="BU110" i="14"/>
  <c r="BW109" i="14"/>
  <c r="BV109" i="14"/>
  <c r="BU109" i="14"/>
  <c r="BW108" i="14"/>
  <c r="BV108" i="14"/>
  <c r="BU108" i="14"/>
  <c r="BW107" i="14"/>
  <c r="BV107" i="14"/>
  <c r="BU107" i="14"/>
  <c r="BW106" i="14"/>
  <c r="BV106" i="14"/>
  <c r="BU106" i="14"/>
  <c r="BW105" i="14"/>
  <c r="BV105" i="14"/>
  <c r="BU105" i="14"/>
  <c r="BW104" i="14"/>
  <c r="BV104" i="14"/>
  <c r="BU104" i="14"/>
  <c r="BW103" i="14"/>
  <c r="BV103" i="14"/>
  <c r="BU103" i="14"/>
  <c r="BW102" i="14"/>
  <c r="BV102" i="14"/>
  <c r="BU102" i="14"/>
  <c r="BW101" i="14"/>
  <c r="BV101" i="14"/>
  <c r="BU101" i="14"/>
  <c r="BW100" i="14"/>
  <c r="BV100" i="14"/>
  <c r="BU100" i="14"/>
  <c r="BW99" i="14"/>
  <c r="BV99" i="14"/>
  <c r="BU99" i="14"/>
  <c r="BW98" i="14"/>
  <c r="BV98" i="14"/>
  <c r="BU98" i="14"/>
  <c r="BW97" i="14"/>
  <c r="BV97" i="14"/>
  <c r="BU97" i="14"/>
  <c r="BW96" i="14"/>
  <c r="BV96" i="14"/>
  <c r="BU96" i="14"/>
  <c r="BW95" i="14"/>
  <c r="BV95" i="14"/>
  <c r="BU95" i="14"/>
  <c r="BW94" i="14"/>
  <c r="BV94" i="14"/>
  <c r="BU94" i="14"/>
  <c r="BW93" i="14"/>
  <c r="BV93" i="14"/>
  <c r="BU93" i="14"/>
  <c r="BW92" i="14"/>
  <c r="BV92" i="14"/>
  <c r="BU92" i="14"/>
  <c r="BW91" i="14"/>
  <c r="BV91" i="14"/>
  <c r="BU91" i="14"/>
  <c r="BW90" i="14"/>
  <c r="BV90" i="14"/>
  <c r="BU90" i="14"/>
  <c r="BW89" i="14"/>
  <c r="BV89" i="14"/>
  <c r="BU89" i="14"/>
  <c r="BW88" i="14"/>
  <c r="BV88" i="14"/>
  <c r="BU88" i="14"/>
  <c r="BW87" i="14"/>
  <c r="BV87" i="14"/>
  <c r="BU87" i="14"/>
  <c r="BW86" i="14"/>
  <c r="BV86" i="14"/>
  <c r="BU86" i="14"/>
  <c r="BW85" i="14"/>
  <c r="BV85" i="14"/>
  <c r="BU85" i="14"/>
  <c r="BW84" i="14"/>
  <c r="BV84" i="14"/>
  <c r="BU84" i="14"/>
  <c r="BW83" i="14"/>
  <c r="BV83" i="14"/>
  <c r="BU83" i="14"/>
  <c r="BW82" i="14"/>
  <c r="BV82" i="14"/>
  <c r="BU82" i="14"/>
  <c r="BW81" i="14"/>
  <c r="BV81" i="14"/>
  <c r="BU81" i="14"/>
  <c r="BW80" i="14"/>
  <c r="BV80" i="14"/>
  <c r="BU80" i="14"/>
  <c r="BW79" i="14"/>
  <c r="BV79" i="14"/>
  <c r="BU79" i="14"/>
  <c r="BW78" i="14"/>
  <c r="BV78" i="14"/>
  <c r="BU78" i="14"/>
  <c r="BW77" i="14"/>
  <c r="BV77" i="14"/>
  <c r="BU77" i="14"/>
  <c r="BW76" i="14"/>
  <c r="BV76" i="14"/>
  <c r="BU76" i="14"/>
  <c r="BW75" i="14"/>
  <c r="BV75" i="14"/>
  <c r="BU75" i="14"/>
  <c r="BW74" i="14"/>
  <c r="BV74" i="14"/>
  <c r="BU74" i="14"/>
  <c r="BW73" i="14"/>
  <c r="BV73" i="14"/>
  <c r="BU73" i="14"/>
  <c r="BW72" i="14"/>
  <c r="BV72" i="14"/>
  <c r="BU72" i="14"/>
  <c r="BW71" i="14"/>
  <c r="BV71" i="14"/>
  <c r="BU71" i="14"/>
  <c r="BW70" i="14"/>
  <c r="BV70" i="14"/>
  <c r="BU70" i="14"/>
  <c r="BW69" i="14"/>
  <c r="BV69" i="14"/>
  <c r="BU69" i="14"/>
  <c r="BW68" i="14"/>
  <c r="BV68" i="14"/>
  <c r="BU68" i="14"/>
  <c r="BW67" i="14"/>
  <c r="BV67" i="14"/>
  <c r="BU67" i="14"/>
  <c r="BW66" i="14"/>
  <c r="BV66" i="14"/>
  <c r="BU66" i="14"/>
  <c r="BW65" i="14"/>
  <c r="BV65" i="14"/>
  <c r="BU65" i="14"/>
  <c r="BW64" i="14"/>
  <c r="BV64" i="14"/>
  <c r="BU64" i="14"/>
  <c r="BW63" i="14"/>
  <c r="BV63" i="14"/>
  <c r="BU63" i="14"/>
  <c r="BW62" i="14"/>
  <c r="BV62" i="14"/>
  <c r="BU62" i="14"/>
  <c r="BW61" i="14"/>
  <c r="BV61" i="14"/>
  <c r="BU61" i="14"/>
  <c r="BW60" i="14"/>
  <c r="BV60" i="14"/>
  <c r="BU60" i="14"/>
  <c r="BW59" i="14"/>
  <c r="BV59" i="14"/>
  <c r="BU59" i="14"/>
  <c r="BW58" i="14"/>
  <c r="BV58" i="14"/>
  <c r="BU58" i="14"/>
  <c r="BW57" i="14"/>
  <c r="BV57" i="14"/>
  <c r="BU57" i="14"/>
  <c r="BW56" i="14"/>
  <c r="BV56" i="14"/>
  <c r="BU56" i="14"/>
  <c r="BW55" i="14"/>
  <c r="BV55" i="14"/>
  <c r="BU55" i="14"/>
  <c r="BW54" i="14"/>
  <c r="BV54" i="14"/>
  <c r="BU54" i="14"/>
  <c r="BW53" i="14"/>
  <c r="BV53" i="14"/>
  <c r="BU53" i="14"/>
  <c r="BW52" i="14"/>
  <c r="BV52" i="14"/>
  <c r="BU52" i="14"/>
  <c r="BW51" i="14"/>
  <c r="BV51" i="14"/>
  <c r="BU51" i="14"/>
  <c r="BW50" i="14"/>
  <c r="BV50" i="14"/>
  <c r="BU50" i="14"/>
  <c r="BW49" i="14"/>
  <c r="BV49" i="14"/>
  <c r="BU49" i="14"/>
  <c r="BW48" i="14"/>
  <c r="BV48" i="14"/>
  <c r="BU48" i="14"/>
  <c r="BW47" i="14"/>
  <c r="BV47" i="14"/>
  <c r="BU47" i="14"/>
  <c r="BW46" i="14"/>
  <c r="BV46" i="14"/>
  <c r="BU46" i="14"/>
  <c r="BW45" i="14"/>
  <c r="BV45" i="14"/>
  <c r="BU45" i="14"/>
  <c r="BW44" i="14"/>
  <c r="BV44" i="14"/>
  <c r="BU44" i="14"/>
  <c r="BW43" i="14"/>
  <c r="BV43" i="14"/>
  <c r="BU43" i="14"/>
  <c r="BW42" i="14"/>
  <c r="BV42" i="14"/>
  <c r="BU42" i="14"/>
  <c r="BW41" i="14"/>
  <c r="BV41" i="14"/>
  <c r="BU41" i="14"/>
  <c r="BW40" i="14"/>
  <c r="BV40" i="14"/>
  <c r="BU40" i="14"/>
  <c r="BW39" i="14"/>
  <c r="BV39" i="14"/>
  <c r="BU39" i="14"/>
  <c r="BW38" i="14"/>
  <c r="BV38" i="14"/>
  <c r="BU38" i="14"/>
  <c r="BW37" i="14"/>
  <c r="BV37" i="14"/>
  <c r="BU37" i="14"/>
  <c r="BW36" i="14"/>
  <c r="BV36" i="14"/>
  <c r="BU36" i="14"/>
  <c r="BW35" i="14"/>
  <c r="BV35" i="14"/>
  <c r="BU35" i="14"/>
  <c r="BW34" i="14"/>
  <c r="BV34" i="14"/>
  <c r="BU34" i="14"/>
  <c r="BW33" i="14"/>
  <c r="BV33" i="14"/>
  <c r="BU33" i="14"/>
  <c r="BW32" i="14"/>
  <c r="BV32" i="14"/>
  <c r="BU32" i="14"/>
  <c r="BW31" i="14"/>
  <c r="BV31" i="14"/>
  <c r="BU31" i="14"/>
  <c r="BW30" i="14"/>
  <c r="BV30" i="14"/>
  <c r="BU30" i="14"/>
  <c r="BW29" i="14"/>
  <c r="BV29" i="14"/>
  <c r="BU29" i="14"/>
  <c r="BW28" i="14"/>
  <c r="BV28" i="14"/>
  <c r="BU28" i="14"/>
  <c r="BW27" i="14"/>
  <c r="BV27" i="14"/>
  <c r="BU27" i="14"/>
  <c r="BW26" i="14"/>
  <c r="BV26" i="14"/>
  <c r="BU26" i="14"/>
  <c r="BW25" i="14"/>
  <c r="BV25" i="14"/>
  <c r="BU25" i="14"/>
  <c r="BW24" i="14"/>
  <c r="BV24" i="14"/>
  <c r="BU24" i="14"/>
  <c r="BW23" i="14"/>
  <c r="BV23" i="14"/>
  <c r="BU23" i="14"/>
  <c r="BW22" i="14"/>
  <c r="BV22" i="14"/>
  <c r="BU22" i="14"/>
  <c r="BW21" i="14"/>
  <c r="BV21" i="14"/>
  <c r="BU21" i="14"/>
  <c r="BW20" i="14"/>
  <c r="BV20" i="14"/>
  <c r="BU20" i="14"/>
  <c r="BW19" i="14"/>
  <c r="BV19" i="14"/>
  <c r="BU19" i="14"/>
  <c r="BW18" i="14"/>
  <c r="BV18" i="14"/>
  <c r="BU18" i="14"/>
  <c r="BW17" i="14"/>
  <c r="BV17" i="14"/>
  <c r="BU17" i="14"/>
  <c r="BW16" i="14"/>
  <c r="BV16" i="14"/>
  <c r="BU16" i="14"/>
  <c r="BW15" i="14"/>
  <c r="BV15" i="14"/>
  <c r="BU15" i="14"/>
  <c r="BW14" i="14"/>
  <c r="BV14" i="14"/>
  <c r="BU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P15" i="1" l="1"/>
  <c r="P15" i="21"/>
  <c r="I16" i="21"/>
  <c r="I18" i="21" s="1"/>
  <c r="I15" i="21"/>
  <c r="L11" i="21" l="1"/>
  <c r="L21" i="21" s="1"/>
  <c r="P11" i="21"/>
  <c r="P32" i="21" s="1"/>
  <c r="C12" i="21"/>
  <c r="L12" i="21"/>
  <c r="I23" i="21"/>
  <c r="I22" i="21"/>
  <c r="P23" i="21"/>
  <c r="P31" i="21" s="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J13" i="19" l="1"/>
  <c r="I13" i="3"/>
  <c r="H13" i="18"/>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N12" i="19" s="1"/>
  <c r="D29" i="3"/>
  <c r="E29" i="3" s="1"/>
  <c r="N43" i="18"/>
  <c r="N12" i="18" s="1"/>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l="1"/>
  <c r="S43" i="3" s="1"/>
  <c r="S12" i="3" s="1"/>
  <c r="Q43" i="19"/>
  <c r="Q12" i="19" s="1"/>
  <c r="H29" i="19"/>
  <c r="H29" i="18"/>
  <c r="R43" i="18" s="1"/>
  <c r="R12" i="18" s="1"/>
  <c r="I29" i="18"/>
  <c r="S43" i="18" s="1"/>
  <c r="S12" i="18" s="1"/>
  <c r="I29" i="19" l="1"/>
  <c r="S43" i="19"/>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<sst xmlns="http://schemas.openxmlformats.org/spreadsheetml/2006/main" count="11059" uniqueCount="3324">
  <si>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</si>
  <si>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</si>
  <si>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</si>
  <si>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</si>
  <si>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</si>
  <si>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</si>
  <si>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</si>
  <si>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</si>
  <si>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</si>
  <si>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</si>
  <si>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</si>
  <si>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</si>
  <si>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</si>
  <si>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</si>
  <si>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</si>
  <si>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</si>
  <si>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</si>
  <si>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</si>
  <si>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</si>
  <si>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</si>
  <si>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</si>
  <si>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</si>
  <si>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</si>
  <si>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</si>
  <si>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</si>
  <si>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</si>
  <si>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</si>
  <si>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</si>
  <si>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</si>
  <si>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</si>
  <si>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</si>
  <si>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</si>
  <si>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</si>
  <si>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</si>
  <si>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</si>
  <si>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</si>
  <si>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</si>
  <si>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</si>
  <si>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</si>
  <si>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</si>
  <si>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</si>
  <si>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</si>
  <si>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</si>
  <si>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</si>
  <si>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</si>
  <si>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</si>
  <si>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</si>
  <si>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</si>
  <si>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</si>
  <si>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</si>
  <si>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</si>
  <si>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</si>
  <si>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</si>
  <si>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</si>
  <si>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</si>
  <si>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</si>
  <si>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</si>
  <si>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</si>
  <si>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</si>
  <si>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</si>
  <si>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</si>
  <si>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</si>
  <si>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</si>
  <si>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</si>
  <si>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</si>
  <si>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</si>
  <si>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</si>
  <si>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</si>
  <si>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</si>
  <si>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</si>
  <si>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</si>
  <si>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</si>
  <si>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</si>
  <si>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</si>
  <si>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</si>
  <si>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</si>
  <si>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</si>
  <si>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</si>
  <si>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</si>
  <si>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</si>
  <si>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</si>
  <si>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</si>
  <si>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</si>
  <si>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</si>
  <si>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</si>
  <si>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</si>
  <si>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</si>
  <si>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</si>
  <si>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</si>
  <si>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</si>
  <si>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</si>
  <si>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</si>
  <si>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</si>
  <si>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</si>
  <si>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</si>
  <si>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</si>
  <si>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</si>
  <si>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</si>
  <si>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</si>
  <si>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</si>
  <si>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</si>
  <si>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</si>
  <si>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</si>
  <si>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</si>
  <si>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</si>
  <si>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</si>
  <si>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</si>
  <si>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</si>
  <si>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</si>
  <si>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</si>
  <si>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</si>
  <si>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</si>
  <si>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</si>
  <si>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</si>
  <si>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</si>
  <si>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</si>
  <si>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</si>
  <si>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</si>
  <si>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</si>
  <si>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</si>
  <si>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</si>
  <si>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</si>
  <si>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</si>
  <si>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</si>
  <si>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</si>
  <si>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</si>
  <si>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</si>
  <si>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</si>
  <si>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</si>
  <si>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</si>
  <si>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</si>
  <si>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</si>
  <si>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</si>
  <si>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</si>
  <si>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</si>
  <si>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</si>
  <si>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</si>
  <si>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</si>
  <si>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</si>
  <si>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</si>
  <si>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</si>
  <si>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</si>
  <si>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</si>
  <si>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</si>
  <si>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</si>
  <si>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</si>
  <si>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</si>
  <si>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</si>
  <si>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</si>
  <si>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</si>
  <si>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</si>
  <si>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</si>
  <si>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</si>
  <si>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</si>
  <si>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</si>
  <si>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</si>
  <si>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</si>
  <si>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</si>
  <si>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</si>
  <si>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</si>
  <si>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</si>
  <si>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</si>
  <si>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</si>
  <si>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</si>
  <si>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</si>
  <si>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</si>
  <si>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</si>
  <si>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</si>
  <si>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</si>
  <si>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</si>
  <si>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</si>
  <si>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</si>
  <si>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</si>
  <si>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</si>
  <si>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</si>
  <si>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</si>
  <si>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</si>
  <si>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</si>
  <si>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</si>
  <si>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</si>
  <si>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</si>
  <si>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</si>
  <si>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</si>
  <si>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</si>
  <si>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</si>
  <si>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</si>
  <si>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</si>
  <si>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</si>
  <si>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</si>
  <si>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</si>
  <si>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</si>
  <si>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</si>
  <si>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</si>
  <si>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</si>
  <si>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</si>
  <si>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</si>
  <si>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</si>
  <si>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</si>
  <si>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</si>
  <si>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</si>
  <si>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</si>
  <si>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</si>
  <si>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</si>
  <si>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</si>
  <si>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</si>
  <si>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</si>
  <si>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</si>
  <si>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</si>
  <si>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</si>
  <si>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</si>
  <si>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</si>
  <si>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</si>
  <si>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</si>
  <si>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</si>
  <si>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</si>
  <si>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</si>
  <si>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</si>
  <si>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</si>
  <si>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</si>
  <si>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</si>
  <si>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</si>
  <si>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</si>
  <si>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</si>
  <si>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</si>
  <si>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</si>
  <si>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</si>
  <si>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</si>
  <si>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</si>
  <si>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</si>
  <si>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</si>
  <si>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</si>
  <si>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</si>
  <si>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</si>
  <si>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</si>
  <si>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</si>
  <si>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</si>
  <si>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</si>
  <si>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</si>
  <si>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</si>
  <si>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</si>
  <si>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</si>
  <si>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</si>
  <si>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</si>
  <si>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</si>
  <si>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</si>
  <si>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</si>
  <si>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</si>
  <si>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</si>
  <si>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</si>
  <si>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</si>
  <si>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</si>
  <si>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</si>
  <si>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</si>
  <si>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</si>
  <si>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</si>
  <si>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</si>
  <si>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</si>
  <si>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</si>
  <si>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</si>
  <si>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</si>
  <si>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</si>
  <si>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</si>
  <si>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</si>
  <si>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</si>
  <si>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</si>
  <si>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</si>
  <si>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</si>
  <si>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</si>
  <si>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</si>
  <si>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</si>
  <si>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</si>
  <si>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</si>
  <si>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</si>
  <si>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</si>
  <si>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</si>
  <si>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</si>
  <si>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</si>
  <si>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</si>
  <si>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</si>
  <si>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</si>
  <si>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</si>
  <si>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</si>
  <si>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</si>
  <si>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</si>
  <si>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</si>
  <si>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</si>
  <si>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</si>
  <si>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</si>
  <si>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</si>
  <si>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</si>
  <si>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</si>
  <si>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</si>
  <si>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</si>
  <si>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</si>
  <si>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</si>
  <si>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</si>
  <si>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</si>
  <si>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</si>
  <si>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</si>
  <si>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</si>
  <si>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</si>
  <si>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</si>
  <si>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</si>
  <si>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</si>
  <si>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</si>
  <si>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</si>
  <si>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</si>
  <si>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</si>
  <si>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</si>
  <si>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</si>
  <si>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</si>
  <si>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</si>
  <si>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</si>
  <si>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</si>
  <si>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</si>
  <si>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</si>
  <si>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</si>
  <si>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</si>
  <si>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</si>
  <si>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</si>
  <si>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</si>
  <si>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</si>
  <si>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</si>
  <si>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</si>
  <si>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</si>
  <si>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</si>
  <si>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</si>
  <si>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</si>
  <si>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</si>
  <si>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</si>
  <si>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</si>
  <si>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</si>
  <si>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</si>
  <si>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</si>
  <si>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</si>
  <si>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</si>
  <si>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</si>
  <si>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</si>
  <si>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</si>
  <si>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</si>
  <si>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</si>
  <si>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</si>
  <si>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</si>
  <si>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</si>
  <si>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</si>
  <si>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</si>
  <si>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</si>
  <si>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</si>
  <si>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</si>
  <si>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</si>
  <si>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</si>
  <si>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</si>
  <si>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</si>
  <si>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</si>
  <si>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</si>
  <si>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</si>
  <si>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</si>
  <si>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</si>
  <si>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</si>
  <si>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</si>
  <si>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</si>
  <si>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</si>
  <si>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</si>
  <si>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</si>
  <si>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</si>
  <si>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</si>
  <si>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</si>
  <si>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</si>
  <si>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</si>
  <si>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</si>
  <si>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</si>
  <si>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</si>
  <si>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</si>
  <si>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</si>
  <si>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</si>
  <si>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</si>
  <si>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</si>
  <si>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</si>
  <si>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</si>
  <si>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</si>
  <si>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</si>
  <si>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</si>
  <si>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</si>
  <si>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</si>
  <si>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</si>
  <si>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</si>
  <si>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</si>
  <si>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</si>
  <si>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</si>
  <si>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</si>
  <si>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</si>
  <si>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</si>
  <si>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</si>
  <si>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</si>
  <si>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</si>
  <si>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</si>
  <si>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</si>
  <si>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</si>
  <si>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</si>
  <si>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</si>
  <si>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</si>
  <si>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</si>
  <si>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</si>
  <si>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</si>
  <si>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</si>
  <si>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</si>
  <si>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</si>
  <si>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</si>
  <si>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</si>
  <si>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</si>
  <si>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</si>
  <si>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</si>
  <si>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</si>
  <si>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</si>
  <si>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</si>
  <si>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</si>
  <si>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</si>
  <si>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</si>
  <si>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</si>
  <si>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</si>
  <si>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</si>
  <si>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</si>
  <si>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</si>
  <si>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</si>
  <si>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</si>
  <si>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</si>
  <si>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</si>
  <si>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</si>
  <si>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</si>
  <si>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</si>
  <si>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</si>
  <si>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</si>
  <si>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</si>
  <si>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</si>
  <si>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</si>
  <si>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</si>
  <si>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</si>
  <si>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</si>
  <si>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</si>
  <si>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</si>
  <si>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</si>
  <si>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</si>
  <si>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</si>
  <si>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</si>
  <si>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</si>
  <si>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</si>
  <si>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</si>
  <si>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</si>
  <si>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</si>
  <si>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</si>
  <si>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</si>
  <si>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</si>
  <si>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</si>
  <si>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</si>
  <si>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</si>
  <si>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</si>
  <si>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</si>
  <si>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</si>
  <si>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</si>
  <si>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</si>
  <si>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</si>
  <si>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</si>
  <si>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</si>
  <si>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</si>
  <si>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</si>
  <si>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</si>
  <si>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</si>
  <si>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</si>
  <si>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</si>
  <si>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</si>
  <si>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</si>
  <si>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</si>
  <si>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</si>
  <si>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</si>
  <si>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</si>
  <si>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</si>
  <si>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</si>
  <si>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</si>
  <si>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</si>
  <si>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</si>
  <si>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</si>
  <si>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</si>
  <si>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</si>
  <si>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</si>
  <si>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</si>
  <si>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</si>
  <si>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</si>
  <si>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</si>
  <si>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</si>
  <si>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</si>
  <si>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</si>
  <si>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</si>
  <si>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</si>
  <si>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</si>
  <si>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</si>
  <si>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</si>
  <si>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</si>
  <si>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</si>
  <si>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</si>
  <si>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</si>
  <si>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</si>
  <si>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</si>
  <si>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</si>
  <si>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</si>
  <si>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</si>
  <si>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</si>
  <si>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</si>
  <si>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</si>
  <si>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</si>
  <si>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</si>
  <si>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</si>
  <si>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</si>
  <si>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</si>
  <si>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</si>
  <si>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</si>
  <si>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</si>
  <si>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</si>
  <si>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</si>
  <si>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</si>
  <si>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</si>
  <si>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</si>
  <si>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</si>
  <si>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</si>
  <si>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</si>
  <si>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</si>
  <si>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</si>
  <si>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</si>
  <si>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</si>
  <si>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</si>
  <si>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</si>
  <si>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</si>
  <si>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</si>
  <si>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</si>
  <si>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</si>
  <si>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</si>
  <si>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</si>
  <si>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</si>
  <si>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</si>
  <si>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</si>
  <si>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</si>
  <si>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</si>
  <si>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</si>
  <si>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</si>
  <si>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</si>
  <si>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</si>
  <si>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</si>
  <si>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</si>
  <si>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</si>
  <si>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</si>
  <si>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</si>
  <si>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</si>
  <si>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</si>
  <si>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</si>
  <si>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</si>
  <si>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</si>
  <si>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</si>
  <si>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</si>
  <si>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</si>
  <si>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</si>
  <si>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</si>
  <si>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</si>
  <si>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</si>
  <si>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</si>
  <si>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</si>
  <si>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</si>
  <si>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</si>
  <si>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</si>
  <si>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</si>
  <si>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</si>
  <si>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</si>
  <si>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</si>
  <si>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</si>
  <si>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</si>
  <si>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</si>
  <si>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</si>
  <si>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</si>
  <si>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</si>
  <si>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</si>
  <si>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</si>
  <si>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</si>
  <si>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</si>
  <si>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</si>
  <si>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</si>
  <si>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</si>
  <si>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</si>
  <si>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</si>
  <si>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</si>
  <si>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</si>
  <si>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</si>
  <si>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</si>
  <si>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</si>
  <si>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</si>
  <si>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</si>
  <si>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</si>
  <si>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</si>
  <si>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</si>
  <si>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</si>
  <si>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</si>
  <si>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</si>
  <si>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</si>
  <si>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</si>
  <si>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</si>
  <si>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</si>
  <si>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</si>
  <si>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</si>
  <si>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</si>
  <si>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</si>
  <si>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</si>
  <si>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</si>
  <si>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</si>
  <si>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</si>
  <si>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</si>
  <si>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</si>
  <si>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</si>
  <si>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</si>
  <si>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</si>
  <si>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</si>
  <si>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</si>
  <si>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</si>
  <si>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</si>
  <si>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</si>
  <si>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</si>
  <si>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</si>
  <si>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</si>
  <si>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</si>
  <si>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</si>
  <si>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</si>
  <si>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</si>
  <si>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</si>
  <si>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</si>
  <si>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</si>
  <si>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</si>
  <si>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</si>
  <si>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</si>
  <si>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</si>
  <si>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</si>
  <si>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</si>
  <si>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</si>
  <si>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</si>
  <si>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</si>
  <si>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</si>
  <si>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</si>
  <si>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</si>
  <si>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</si>
  <si>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</si>
  <si>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</si>
  <si>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</si>
  <si>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</si>
  <si>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</si>
  <si>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</si>
  <si>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</si>
  <si>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</si>
  <si>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</si>
  <si>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</si>
  <si>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</si>
  <si>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</si>
  <si>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</si>
  <si>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</si>
  <si>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</si>
  <si>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</si>
  <si>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</si>
  <si>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</si>
  <si>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</si>
  <si>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</si>
  <si>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</si>
  <si>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</si>
  <si>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</si>
  <si>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</si>
  <si>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</si>
  <si>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</si>
  <si>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</si>
  <si>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</si>
  <si>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</si>
  <si>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</si>
  <si>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</si>
  <si>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</si>
  <si>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</si>
  <si>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</si>
  <si>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</si>
  <si>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</si>
  <si>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</si>
  <si>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</si>
  <si>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</si>
  <si>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</si>
  <si>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</si>
  <si>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</si>
  <si>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</si>
  <si>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</si>
  <si>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</si>
  <si>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</si>
  <si>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</si>
  <si>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</si>
  <si>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</si>
  <si>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</si>
  <si>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</si>
  <si>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</si>
  <si>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</si>
  <si>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</si>
  <si>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</si>
  <si>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</si>
  <si>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</si>
  <si>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</si>
  <si>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</si>
  <si>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</si>
  <si>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</si>
  <si>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</si>
  <si>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</si>
  <si>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</si>
  <si>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</si>
  <si>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</si>
  <si>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</si>
  <si>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</si>
  <si>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</si>
  <si>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</si>
  <si>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</si>
  <si>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</si>
  <si>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</si>
  <si>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</si>
  <si>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</si>
  <si>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</si>
  <si>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</si>
  <si>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</si>
  <si>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</si>
  <si>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</si>
  <si>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</si>
  <si>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</si>
  <si>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</si>
  <si>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</si>
  <si>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</si>
  <si>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</si>
  <si>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</si>
  <si>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</si>
  <si>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</si>
  <si>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</si>
  <si>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</si>
  <si>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</si>
  <si>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</si>
  <si>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</si>
  <si>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</si>
  <si>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</si>
  <si>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</si>
  <si>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</si>
  <si>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</si>
  <si>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</si>
  <si>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</si>
  <si>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</si>
  <si>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</si>
  <si>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</si>
  <si>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</si>
  <si>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</si>
  <si>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</si>
  <si>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</si>
  <si>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</si>
  <si>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</si>
  <si>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</si>
  <si>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</si>
  <si>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</si>
  <si>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</si>
  <si>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</si>
  <si>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</si>
  <si>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</si>
  <si>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</si>
  <si>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</si>
  <si>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</si>
  <si>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</si>
  <si>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</si>
  <si>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</si>
  <si>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</si>
  <si>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</si>
  <si>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</si>
  <si>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</si>
  <si>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</si>
  <si>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</si>
  <si>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</si>
  <si>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</si>
  <si>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</si>
  <si>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</si>
  <si>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</si>
  <si>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</si>
  <si>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</si>
  <si>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</si>
  <si>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</si>
  <si>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</si>
  <si>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</si>
  <si>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</si>
  <si>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</si>
  <si>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</si>
  <si>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</si>
  <si>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</si>
  <si>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</si>
  <si>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</si>
  <si>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</si>
  <si>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</si>
  <si>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</si>
  <si>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</si>
  <si>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</si>
  <si>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</si>
  <si>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</si>
  <si>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</si>
  <si>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</si>
  <si>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</si>
  <si>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</si>
  <si>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</si>
  <si>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</si>
  <si>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</si>
  <si>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</si>
  <si>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</si>
  <si>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</si>
  <si>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</si>
  <si>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</si>
  <si>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</si>
  <si>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</si>
  <si>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</si>
  <si>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</si>
  <si>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</si>
  <si>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</si>
  <si>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</si>
  <si>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</si>
  <si>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</si>
  <si>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</si>
  <si>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</si>
  <si>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</si>
  <si>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</si>
  <si>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</si>
  <si>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</si>
  <si>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</si>
  <si>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</si>
  <si>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</si>
  <si>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</si>
  <si>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</si>
  <si>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</si>
  <si>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</si>
  <si>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</si>
  <si>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</si>
  <si>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</si>
  <si>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</si>
  <si>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</si>
  <si>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</si>
  <si>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</si>
  <si>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</si>
  <si>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</si>
  <si>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</si>
  <si>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</si>
  <si>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</si>
  <si>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</si>
  <si>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</si>
  <si>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</si>
  <si>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</si>
  <si>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</si>
  <si>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</si>
  <si>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</si>
  <si>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</si>
  <si>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</si>
  <si>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</si>
  <si>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</si>
  <si>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</si>
  <si>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</si>
  <si>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</si>
  <si>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</si>
  <si>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</si>
  <si>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</si>
  <si>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</si>
  <si>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</si>
  <si>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</si>
  <si>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</si>
  <si>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</si>
  <si>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</si>
  <si>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</si>
  <si>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</si>
  <si>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</si>
  <si>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</si>
  <si>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</si>
  <si>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</si>
  <si>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</si>
  <si>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</si>
  <si>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</si>
  <si>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</si>
  <si>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</si>
  <si>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</si>
  <si>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</si>
  <si>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</si>
  <si>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</si>
  <si>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</si>
  <si>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</si>
  <si>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</si>
  <si>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</si>
  <si>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</si>
  <si>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</si>
  <si>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</si>
  <si>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</si>
  <si>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</si>
  <si>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</si>
  <si>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</si>
  <si>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</si>
  <si>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</si>
  <si>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</si>
  <si>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</si>
  <si>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</si>
  <si>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</si>
  <si>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</si>
  <si>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</si>
  <si>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</si>
  <si>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</si>
  <si>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</si>
  <si>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</si>
  <si>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</si>
  <si>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</si>
  <si>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</si>
  <si>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</si>
  <si>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</si>
  <si>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</si>
  <si>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</si>
  <si>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</si>
  <si>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</si>
  <si>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</si>
  <si>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</si>
  <si>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</si>
  <si>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</si>
  <si>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</si>
  <si>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</si>
  <si>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</si>
  <si>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</si>
  <si>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</si>
  <si>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</si>
  <si>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</si>
  <si>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</si>
  <si>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</si>
  <si>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</si>
  <si>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</si>
  <si>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</si>
  <si>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</si>
  <si>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</si>
  <si>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</si>
  <si>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</si>
  <si>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</si>
  <si>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</si>
  <si>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</si>
  <si>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</si>
  <si>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</si>
  <si>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</si>
  <si>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</si>
  <si>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</si>
  <si>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</si>
  <si>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</si>
  <si>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</si>
  <si>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</si>
  <si>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</si>
  <si>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</si>
  <si>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</si>
  <si>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</si>
  <si>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</si>
  <si>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</si>
  <si>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</si>
  <si>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</si>
  <si>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</si>
  <si>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</si>
  <si>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</si>
  <si>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</si>
  <si>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</si>
  <si>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</si>
  <si>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</si>
  <si>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</si>
  <si>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</si>
  <si>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</si>
  <si>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</si>
  <si>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</si>
  <si>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</si>
  <si>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</si>
  <si>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</si>
  <si>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</si>
  <si>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</si>
  <si>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</si>
  <si>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</si>
  <si>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</si>
  <si>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</si>
  <si>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</si>
  <si>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</si>
  <si>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</si>
  <si>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</si>
  <si>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</si>
  <si>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</si>
  <si>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</si>
  <si>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</si>
  <si>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</si>
  <si>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</si>
  <si>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</si>
  <si>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</si>
  <si>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</si>
  <si>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</si>
  <si>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</si>
  <si>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</si>
  <si>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</si>
  <si>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</si>
  <si>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</si>
  <si>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</si>
  <si>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</si>
  <si>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</si>
  <si>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</si>
  <si>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</si>
  <si>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</si>
  <si>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</si>
  <si>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</si>
  <si>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</si>
  <si>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</si>
  <si>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</si>
  <si>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</si>
  <si>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</si>
  <si>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</si>
  <si>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</si>
  <si>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</si>
  <si>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</si>
  <si>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</si>
  <si>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</si>
  <si>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</si>
  <si>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</si>
  <si>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</si>
  <si>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</si>
  <si>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</si>
  <si>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</si>
  <si>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</si>
  <si>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</si>
  <si>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</si>
  <si>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</si>
  <si>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</si>
  <si>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</si>
  <si>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</si>
  <si>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</si>
  <si>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</si>
  <si>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</si>
  <si>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</si>
  <si>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</si>
  <si>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</si>
  <si>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</si>
  <si>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</si>
  <si>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</si>
  <si>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</si>
  <si>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</si>
  <si>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</si>
  <si>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</si>
  <si>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</si>
  <si>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</si>
  <si>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</si>
  <si>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</si>
  <si>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</si>
  <si>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</si>
  <si>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</si>
  <si>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</si>
  <si>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</si>
  <si>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</si>
  <si>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</si>
  <si>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</si>
  <si>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</si>
  <si>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</si>
  <si>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</si>
  <si>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</si>
  <si>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</si>
  <si>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</si>
  <si>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</si>
  <si>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</si>
  <si>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</si>
  <si>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</si>
  <si>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</si>
  <si>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</si>
  <si>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</si>
  <si>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</si>
  <si>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</si>
  <si>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</si>
  <si>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</si>
  <si>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</si>
  <si>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</si>
  <si>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</si>
  <si>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</si>
  <si>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</si>
  <si>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</si>
  <si>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</si>
  <si>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</si>
  <si>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</si>
  <si>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</si>
  <si>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</si>
  <si>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</si>
  <si>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</si>
  <si>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</si>
  <si>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</si>
  <si>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</si>
  <si>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</si>
  <si>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</si>
  <si>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</si>
  <si>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</si>
  <si>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</si>
  <si>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</si>
  <si>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</si>
  <si>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</si>
  <si>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</si>
  <si>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</si>
  <si>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</si>
  <si>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</si>
  <si>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</si>
  <si>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</si>
  <si>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</si>
  <si>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</si>
  <si>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</si>
  <si>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</si>
  <si>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</si>
  <si>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</si>
  <si>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</si>
  <si>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</si>
  <si>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</si>
  <si>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</si>
  <si>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</si>
  <si>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</si>
  <si>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</si>
  <si>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</si>
  <si>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</si>
  <si>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</si>
  <si>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</si>
  <si>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</si>
  <si>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</si>
  <si>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</si>
  <si>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</si>
  <si>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</si>
  <si>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</si>
  <si>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</si>
  <si>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</si>
  <si>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</si>
  <si>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</si>
  <si>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</si>
  <si>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</si>
  <si>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</si>
  <si>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</si>
  <si>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</si>
  <si>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</si>
  <si>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</si>
  <si>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</si>
  <si>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</si>
  <si>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</si>
  <si>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</si>
  <si>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</si>
  <si>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</si>
  <si>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</si>
  <si>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</si>
  <si>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</si>
  <si>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</si>
  <si>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</si>
  <si>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</si>
  <si>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</si>
  <si>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</si>
  <si>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</si>
  <si>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</si>
  <si>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</si>
  <si>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</si>
  <si>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</si>
  <si>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</si>
  <si>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</si>
  <si>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</si>
  <si>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</si>
  <si>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</si>
  <si>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</si>
  <si>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</si>
  <si>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</si>
  <si>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</si>
  <si>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</si>
  <si>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</si>
  <si>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</si>
  <si>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</si>
  <si>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</si>
  <si>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</si>
  <si>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</si>
  <si>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</si>
  <si>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</si>
  <si>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</si>
  <si>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</si>
  <si>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</si>
  <si>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</si>
  <si>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</si>
  <si>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</si>
  <si>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</si>
  <si>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</si>
  <si>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</si>
  <si>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</si>
  <si>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</si>
  <si>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</si>
  <si>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</si>
  <si>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</si>
  <si>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</si>
  <si>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</si>
  <si>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</si>
  <si>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</si>
  <si>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</si>
  <si>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</si>
  <si>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</si>
  <si>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</si>
  <si>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</si>
  <si>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</si>
  <si>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</si>
  <si>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</si>
  <si>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</si>
  <si>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</si>
  <si>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</si>
  <si>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</si>
  <si>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</si>
  <si>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</si>
  <si>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</si>
  <si>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</si>
  <si>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</si>
  <si>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</si>
  <si>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</si>
  <si>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</si>
  <si>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</si>
  <si>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</si>
  <si>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</si>
  <si>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</si>
  <si>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</si>
  <si>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</si>
  <si>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</si>
  <si>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</si>
  <si>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</si>
  <si>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</si>
  <si>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</si>
  <si>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</si>
  <si>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</si>
  <si>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</si>
  <si>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</si>
  <si>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</si>
  <si>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</si>
  <si>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</si>
  <si>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</si>
  <si>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</si>
  <si>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</si>
  <si>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</si>
  <si>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</si>
  <si>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</si>
  <si>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</si>
  <si>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</si>
  <si>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</si>
  <si>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</si>
  <si>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</si>
  <si>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</si>
  <si>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</si>
  <si>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</si>
  <si>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</si>
  <si>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</si>
  <si>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</si>
  <si>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</si>
  <si>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</si>
  <si>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</si>
  <si>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</si>
  <si>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</si>
  <si>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</si>
  <si>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</si>
  <si>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</si>
  <si>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</si>
  <si>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</si>
  <si>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</si>
  <si>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</si>
  <si>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</si>
  <si>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</si>
  <si>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</si>
  <si>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</si>
  <si>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</si>
  <si>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</si>
  <si>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</si>
  <si>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</si>
  <si>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</si>
  <si>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</si>
  <si>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</si>
  <si>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</si>
  <si>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</si>
  <si>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</si>
  <si>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</si>
  <si>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</si>
  <si>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</si>
  <si>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</si>
  <si>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</si>
  <si>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</si>
  <si>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</si>
  <si>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</si>
  <si>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</si>
  <si>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</si>
  <si>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</si>
  <si>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</si>
  <si>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</si>
  <si>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</si>
  <si>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</si>
  <si>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</si>
  <si>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</si>
  <si>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</si>
  <si>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</si>
  <si>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</si>
  <si>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</si>
  <si>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</si>
  <si>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</si>
  <si>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</si>
  <si>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</si>
  <si>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</si>
  <si>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</si>
  <si>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</si>
  <si>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</si>
  <si>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</si>
  <si>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</si>
  <si>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</si>
  <si>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</si>
  <si>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</si>
  <si>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</si>
  <si>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</si>
  <si>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</si>
  <si>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</si>
  <si>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</si>
  <si>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</si>
  <si>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</si>
  <si>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</si>
  <si>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</si>
  <si>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</si>
  <si>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</si>
  <si>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</si>
  <si>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</si>
  <si>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</si>
  <si>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</si>
  <si>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</si>
  <si>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</si>
  <si>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</si>
  <si>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</si>
  <si>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</si>
  <si>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</si>
  <si>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</si>
  <si>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</si>
  <si>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</si>
  <si>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</si>
  <si>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</si>
  <si>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</si>
  <si>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</si>
  <si>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</si>
  <si>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</si>
  <si>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</si>
  <si>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</si>
  <si>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</si>
  <si>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</si>
  <si>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</si>
  <si>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</si>
  <si>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</si>
  <si>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</si>
  <si>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</si>
  <si>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</si>
  <si>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</si>
  <si>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</si>
  <si>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</si>
  <si>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</si>
  <si>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</si>
  <si>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</si>
  <si>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</si>
  <si>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</si>
  <si>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</si>
  <si>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</si>
  <si>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</si>
  <si>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</si>
  <si>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</si>
  <si>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</si>
  <si>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</si>
  <si>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</si>
  <si>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</si>
  <si>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</si>
  <si>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</si>
  <si>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</si>
  <si>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</si>
  <si>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</si>
  <si>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</si>
  <si>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</si>
  <si>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</si>
  <si>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</si>
  <si>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</si>
  <si>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</si>
  <si>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</si>
  <si>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</si>
  <si>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</si>
  <si>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</si>
  <si>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</si>
  <si>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</si>
  <si>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</si>
  <si>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</si>
  <si>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</si>
  <si>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</si>
  <si>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</si>
  <si>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</si>
  <si>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</si>
  <si>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</si>
  <si>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</si>
  <si>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</si>
  <si>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</si>
  <si>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</si>
  <si>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</si>
  <si>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</si>
  <si>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</si>
  <si>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</si>
  <si>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</si>
  <si>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</si>
  <si>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</si>
  <si>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</si>
  <si>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</si>
  <si>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</si>
  <si>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</si>
  <si>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</si>
  <si>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</si>
  <si>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</si>
  <si>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</si>
  <si>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</si>
  <si>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</si>
  <si>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</si>
  <si>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</si>
  <si>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</si>
  <si>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</si>
  <si>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</si>
  <si>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</si>
  <si>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</si>
  <si>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</si>
  <si>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</si>
  <si>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</si>
  <si>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</si>
  <si>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</si>
  <si>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</si>
  <si>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</si>
  <si>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</si>
  <si>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</si>
  <si>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</si>
  <si>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</si>
  <si>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</si>
  <si>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</si>
  <si>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</si>
  <si>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</si>
  <si>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</si>
  <si>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</si>
  <si>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</si>
  <si>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</si>
  <si>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</si>
  <si>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</si>
  <si>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</si>
  <si>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</si>
  <si>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</si>
  <si>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</si>
  <si>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</si>
  <si>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</si>
  <si>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</si>
  <si>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</si>
  <si>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</si>
  <si>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</si>
  <si>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</si>
  <si>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</si>
  <si>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</si>
  <si>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</si>
  <si>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</si>
  <si>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</si>
  <si>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</si>
  <si>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</si>
  <si>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</si>
  <si>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</si>
  <si>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</si>
  <si>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</si>
  <si>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</si>
  <si>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</si>
  <si>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</si>
  <si>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</si>
  <si>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</si>
  <si>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</si>
  <si>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</si>
  <si>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</si>
  <si>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</si>
  <si>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</si>
  <si>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</si>
  <si>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</si>
  <si>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</si>
  <si>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</si>
  <si>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</si>
  <si>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</si>
  <si>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</si>
  <si>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</si>
  <si>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</si>
  <si>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</si>
  <si>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</si>
  <si>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</si>
  <si>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</si>
  <si>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</si>
  <si>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</si>
  <si>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</si>
  <si>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</si>
  <si>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</si>
  <si>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</si>
  <si>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</si>
  <si>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</si>
  <si>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</si>
  <si>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</si>
  <si>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</si>
  <si>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</si>
  <si>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</si>
  <si>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</si>
  <si>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</si>
  <si>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</si>
  <si>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</si>
  <si>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</si>
  <si>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</si>
  <si>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</si>
  <si>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</si>
  <si>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</si>
  <si>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</si>
  <si>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</si>
  <si>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</si>
  <si>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</si>
  <si>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</si>
  <si>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</si>
  <si>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</si>
  <si>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</si>
  <si>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</si>
  <si>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</si>
  <si>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</si>
  <si>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</si>
  <si>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</si>
  <si>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</si>
  <si>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</si>
  <si>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</si>
  <si>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</si>
  <si>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</si>
  <si>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</si>
  <si>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</si>
  <si>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</si>
  <si>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</si>
  <si>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</si>
  <si>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</si>
  <si>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</si>
  <si>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</si>
  <si>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</si>
  <si>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</si>
  <si>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</si>
  <si>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</si>
  <si>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</si>
  <si>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</si>
  <si>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</si>
  <si>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</si>
  <si>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</si>
  <si>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</si>
  <si>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</si>
  <si>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</si>
  <si>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</si>
  <si>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</si>
  <si>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</si>
  <si>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</si>
  <si>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</si>
  <si>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</si>
  <si>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</si>
  <si>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</si>
  <si>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</si>
  <si>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</si>
  <si>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</si>
  <si>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</si>
  <si>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</si>
  <si>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</si>
  <si>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</si>
  <si>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</si>
  <si>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</si>
  <si>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</si>
  <si>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</si>
  <si>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</si>
  <si>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</si>
  <si>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</si>
  <si>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</si>
  <si>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</si>
  <si>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</si>
  <si>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</si>
  <si>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</si>
  <si>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</si>
  <si>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</si>
  <si>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</si>
  <si>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</si>
  <si>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</si>
  <si>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</si>
  <si>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</si>
  <si>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</si>
  <si>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</si>
  <si>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</si>
  <si>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</si>
  <si>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</si>
  <si>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</si>
  <si>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</si>
  <si>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</si>
  <si>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</si>
  <si>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</si>
  <si>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</si>
  <si>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</si>
  <si>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</si>
  <si>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</si>
  <si>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</si>
  <si>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</si>
  <si>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</si>
  <si>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</si>
  <si>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</si>
  <si>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</si>
  <si>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</si>
  <si>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</si>
  <si>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</si>
  <si>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</si>
  <si>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</si>
  <si>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</si>
  <si>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</si>
  <si>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</si>
  <si>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</si>
  <si>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</si>
  <si>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</si>
  <si>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</si>
  <si>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</si>
  <si>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</si>
  <si>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</si>
  <si>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</si>
  <si>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</si>
  <si>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</si>
  <si>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</si>
  <si>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</si>
  <si>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</si>
  <si>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</si>
  <si>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</si>
  <si>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</si>
  <si>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</si>
  <si>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</si>
  <si>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</si>
  <si>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</si>
  <si>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</si>
  <si>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</si>
  <si>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</si>
  <si>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</si>
  <si>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</si>
  <si>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</si>
  <si>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</si>
  <si>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</si>
  <si>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</si>
  <si>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</si>
  <si>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</si>
  <si>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</si>
  <si>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</si>
  <si>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</si>
  <si>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</si>
  <si>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</si>
  <si>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</si>
  <si>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</si>
  <si>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</si>
  <si>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</si>
  <si>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</si>
  <si>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</si>
  <si>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</si>
  <si>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</si>
  <si>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</si>
  <si>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</si>
  <si>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</si>
  <si>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</si>
  <si>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</si>
  <si>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</si>
  <si>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</si>
  <si>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</si>
  <si>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</si>
  <si>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</si>
  <si>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</si>
  <si>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</si>
  <si>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</si>
  <si>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</si>
  <si>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</si>
  <si>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</si>
  <si>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</si>
  <si>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</si>
  <si>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</si>
  <si>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</si>
  <si>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</si>
  <si>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</si>
  <si>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</si>
  <si>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</si>
  <si>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</si>
  <si>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</si>
  <si>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</si>
  <si>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</si>
  <si>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</si>
  <si>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</si>
  <si>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</si>
  <si>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</si>
  <si>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</si>
  <si>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</si>
  <si>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</si>
  <si>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</si>
  <si>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</si>
  <si>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</si>
  <si>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</si>
  <si>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</si>
  <si>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</si>
  <si>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</si>
  <si>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</si>
  <si>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</si>
  <si>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</si>
  <si>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</si>
  <si>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</si>
  <si>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</si>
  <si>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</si>
  <si>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</si>
  <si>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</si>
  <si>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</si>
  <si>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</si>
  <si>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</si>
  <si>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</si>
  <si>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</si>
  <si>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</si>
  <si>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</si>
  <si>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</si>
  <si>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</si>
  <si>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</si>
  <si>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</si>
  <si>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</si>
  <si>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</si>
  <si>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</si>
  <si>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</si>
  <si>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</si>
  <si>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</si>
  <si>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</si>
  <si>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</si>
  <si>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</si>
  <si>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</si>
  <si>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</si>
  <si>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</si>
  <si>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</si>
  <si>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</si>
  <si>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</si>
  <si>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</si>
  <si>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</si>
  <si>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</si>
  <si>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</si>
  <si>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</si>
  <si>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</si>
  <si>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</si>
  <si>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</si>
  <si>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</si>
  <si>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</si>
  <si>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</si>
  <si>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</si>
  <si>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</si>
  <si>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</si>
  <si>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</si>
  <si>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</si>
  <si>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</si>
  <si>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</si>
  <si>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</si>
  <si>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</si>
  <si>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</si>
  <si>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</si>
  <si>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</si>
  <si>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</si>
  <si>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</si>
  <si>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</si>
  <si>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</si>
  <si>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</si>
  <si>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</si>
  <si>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</si>
  <si>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</si>
  <si>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</si>
  <si>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</si>
  <si>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</si>
  <si>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</si>
  <si>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</si>
  <si>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</si>
  <si>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</si>
  <si>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</si>
  <si>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</si>
  <si>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</si>
  <si>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</si>
  <si>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</si>
  <si>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</si>
  <si>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</si>
  <si>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</si>
  <si>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</si>
  <si>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</si>
  <si>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</si>
  <si>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</si>
  <si>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</si>
  <si>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</si>
  <si>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</si>
  <si>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</si>
  <si>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</si>
  <si>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</si>
  <si>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</si>
  <si>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</si>
  <si>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</si>
  <si>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</si>
  <si>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</si>
  <si>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</si>
  <si>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</si>
  <si>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</si>
  <si>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</si>
  <si>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</si>
  <si>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</si>
  <si>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</si>
  <si>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</si>
  <si>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</si>
  <si>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</si>
  <si>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</si>
  <si>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</si>
  <si>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</si>
  <si>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</si>
  <si>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</si>
  <si>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</si>
  <si>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</si>
  <si>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</si>
  <si>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</si>
  <si>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</si>
  <si>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</si>
  <si>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</si>
  <si>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</si>
  <si>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</si>
  <si>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</si>
  <si>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</si>
  <si>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</si>
  <si>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</si>
  <si>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</si>
  <si>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</si>
  <si>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</si>
  <si>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</si>
  <si>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</si>
  <si>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</si>
  <si>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</si>
  <si>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</si>
  <si>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</si>
  <si>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</si>
  <si>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</si>
  <si>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</si>
  <si>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</si>
  <si>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</si>
  <si>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</si>
  <si>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</si>
  <si>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</si>
  <si>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</si>
  <si>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</si>
  <si>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</si>
  <si>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</si>
  <si>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</si>
  <si>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</si>
  <si>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</si>
  <si>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</si>
  <si>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</si>
  <si>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</si>
  <si>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</si>
  <si>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</si>
  <si>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</si>
  <si>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</si>
  <si>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</si>
  <si>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</si>
  <si>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</si>
  <si>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</si>
  <si>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</si>
  <si>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</si>
  <si>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</si>
  <si>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</si>
  <si>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</si>
  <si>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</si>
  <si>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</si>
  <si>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</si>
  <si>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</si>
  <si>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</si>
  <si>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</si>
  <si>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</si>
  <si>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</si>
  <si>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</si>
  <si>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</si>
  <si>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</si>
  <si>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</si>
  <si>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</si>
  <si>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</si>
  <si>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</si>
  <si>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</si>
  <si>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</si>
  <si>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</si>
  <si>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</si>
  <si>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</si>
  <si>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</si>
  <si>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</si>
  <si>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</si>
  <si>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</si>
  <si>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</si>
  <si>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</si>
  <si>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</si>
  <si>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</si>
  <si>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</si>
  <si>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</si>
  <si>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</si>
  <si>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</si>
  <si>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</si>
  <si>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</si>
  <si>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</si>
  <si>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</si>
  <si>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</si>
  <si>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</si>
  <si>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</si>
  <si>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</si>
  <si>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</si>
  <si>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</si>
  <si>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</si>
  <si>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</si>
  <si>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</si>
  <si>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</si>
  <si>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</si>
  <si>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</si>
  <si>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</si>
  <si>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</si>
  <si>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</si>
  <si>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</si>
  <si>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</si>
  <si>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</si>
  <si>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</si>
  <si>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</si>
  <si>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</si>
  <si>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</si>
  <si>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</si>
  <si>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</si>
  <si>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</si>
  <si>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</si>
  <si>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</si>
  <si>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</si>
  <si>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</si>
  <si>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</si>
  <si>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</si>
  <si>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</si>
  <si>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</si>
  <si>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</si>
  <si>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</si>
  <si>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</si>
  <si>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</si>
  <si>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</si>
  <si>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</si>
  <si>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</si>
  <si>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</si>
  <si>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</si>
  <si>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</si>
  <si>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</si>
  <si>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</si>
  <si>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</si>
  <si>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</si>
  <si>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</si>
  <si>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</si>
  <si>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</si>
  <si>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</si>
  <si>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</si>
  <si>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</si>
  <si>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</si>
  <si>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</si>
  <si>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</si>
  <si>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</si>
  <si>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</si>
  <si>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</si>
  <si>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</si>
  <si>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</si>
  <si>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</si>
  <si>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</si>
  <si>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</si>
  <si>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</si>
  <si>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</si>
  <si>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</si>
  <si>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</si>
  <si>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</si>
  <si>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</si>
  <si>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</si>
  <si>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</si>
  <si>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</si>
  <si>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</si>
  <si>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</si>
  <si>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</si>
  <si>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</si>
  <si>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</si>
  <si>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</si>
  <si>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</si>
  <si>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</si>
  <si>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</si>
  <si>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</si>
  <si>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</si>
  <si>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</si>
  <si>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</si>
  <si>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</si>
  <si>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</si>
  <si>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</si>
  <si>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</si>
  <si>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</si>
  <si>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</si>
  <si>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</si>
  <si>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</si>
  <si>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</si>
  <si>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</si>
  <si>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</si>
  <si>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</si>
  <si>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</si>
  <si>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</si>
  <si>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</si>
  <si>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</si>
  <si>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</si>
  <si>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</si>
  <si>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</si>
  <si>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</si>
  <si>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</si>
  <si>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</si>
  <si>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</si>
  <si>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</si>
  <si>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</si>
  <si>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</si>
  <si>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</si>
  <si>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</si>
  <si>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</si>
  <si>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</si>
  <si>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</si>
  <si>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</si>
  <si>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</si>
  <si>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</si>
  <si>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</si>
  <si>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</si>
  <si>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</si>
  <si>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</si>
  <si>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</si>
  <si>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</si>
  <si>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</si>
  <si>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</si>
  <si>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</si>
  <si>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</si>
  <si>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</si>
  <si>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</si>
  <si>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</si>
  <si>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</si>
  <si>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</si>
  <si>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</si>
  <si>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</si>
  <si>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</si>
  <si>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</si>
  <si>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</si>
  <si>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</si>
  <si>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</si>
  <si>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</si>
  <si>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</si>
  <si>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</si>
  <si>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</si>
  <si>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</si>
  <si>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</si>
  <si>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</si>
  <si>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</si>
  <si>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</si>
  <si>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</si>
  <si>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</si>
  <si>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</si>
  <si>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</si>
  <si>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</si>
  <si>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</si>
  <si>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</si>
  <si>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</si>
  <si>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</si>
  <si>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</si>
  <si>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</si>
  <si>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</si>
  <si>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</si>
  <si>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</si>
  <si>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</si>
  <si>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</si>
  <si>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</si>
  <si>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</si>
  <si>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</si>
  <si>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</si>
  <si>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</si>
  <si>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</si>
  <si>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</si>
  <si>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</si>
  <si>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</si>
  <si>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</si>
  <si>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</si>
  <si>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</si>
  <si>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</si>
  <si>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</si>
  <si>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</si>
  <si>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</si>
  <si>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</si>
  <si>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</si>
  <si>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</si>
  <si>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</si>
  <si>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</si>
  <si>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</si>
  <si>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</si>
  <si>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</si>
  <si>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</si>
  <si>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</si>
  <si>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</si>
  <si>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</si>
  <si>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</si>
  <si>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</si>
  <si>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</si>
  <si>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</si>
  <si>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</si>
  <si>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</si>
  <si>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</si>
  <si>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</si>
  <si>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</si>
  <si>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</si>
  <si>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</si>
  <si>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</si>
  <si>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</si>
  <si>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</si>
  <si>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</si>
  <si>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</si>
  <si>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</si>
  <si>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</si>
  <si>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</si>
  <si>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</si>
  <si>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</si>
  <si>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</si>
  <si>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</si>
  <si>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</si>
  <si>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</si>
  <si>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</si>
  <si>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</si>
  <si>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</si>
  <si>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</si>
  <si>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</si>
  <si>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</si>
  <si>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</si>
  <si>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</si>
  <si>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</si>
  <si>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</si>
  <si>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</si>
  <si>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</si>
  <si>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</si>
  <si>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</si>
  <si>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</si>
  <si>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</si>
  <si>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</si>
  <si>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</si>
  <si>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</si>
  <si>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</si>
  <si>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</si>
  <si>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</si>
  <si>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</si>
  <si>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</si>
  <si>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</si>
  <si>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</si>
  <si>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</si>
  <si>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</si>
  <si>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</si>
  <si>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</si>
  <si>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</si>
  <si>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</si>
  <si>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</si>
  <si>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</si>
  <si>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</si>
  <si>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</si>
  <si>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</si>
  <si>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</si>
  <si>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</si>
  <si>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</si>
  <si>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</si>
  <si>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</si>
  <si>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</si>
  <si>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</si>
  <si>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</si>
  <si>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</si>
  <si>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</si>
  <si>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</si>
  <si>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</si>
  <si>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</si>
  <si>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</si>
  <si>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</si>
  <si>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</si>
  <si>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</si>
  <si>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</si>
  <si>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</si>
  <si>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</si>
  <si>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</si>
  <si>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</si>
  <si>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</si>
  <si>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</si>
  <si>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</si>
  <si>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</si>
  <si>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</si>
  <si>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</si>
  <si>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</si>
  <si>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</si>
  <si>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</si>
  <si>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</si>
  <si>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</si>
  <si>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</si>
  <si>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</si>
  <si>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</si>
  <si>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</si>
  <si>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</si>
  <si>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</si>
  <si>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</si>
  <si>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</si>
  <si>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</si>
  <si>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</si>
  <si>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</si>
  <si>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</si>
  <si>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</si>
  <si>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</si>
  <si>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</si>
  <si>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</si>
  <si>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</si>
  <si>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</si>
  <si>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</si>
  <si>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</si>
  <si>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</si>
  <si>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</si>
  <si>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</si>
  <si>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</si>
  <si>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</si>
  <si>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</si>
  <si>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</si>
  <si>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</si>
  <si>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</si>
  <si>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</si>
  <si>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</si>
  <si>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</si>
  <si>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</si>
  <si>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</si>
  <si>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</si>
  <si>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</si>
  <si>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</si>
  <si>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</si>
  <si>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</si>
  <si>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</si>
  <si>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</si>
  <si>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</si>
  <si>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</si>
  <si>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</si>
  <si>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</si>
  <si>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</si>
  <si>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</si>
  <si>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</si>
  <si>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</si>
  <si>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</si>
  <si>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</si>
  <si>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</si>
  <si>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</si>
  <si>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</si>
  <si>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</si>
  <si>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</si>
  <si>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</si>
  <si>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</si>
  <si>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</si>
  <si>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</si>
  <si>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</si>
  <si>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</si>
  <si>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</si>
  <si>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</si>
  <si>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</si>
  <si>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</si>
  <si>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</si>
  <si>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</si>
  <si>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</si>
  <si>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</si>
  <si>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</si>
  <si>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</si>
  <si>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</si>
  <si>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</si>
  <si>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</si>
  <si>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</si>
  <si>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</si>
  <si>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</si>
  <si>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</si>
  <si>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</si>
  <si>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</si>
  <si>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</si>
  <si>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</si>
  <si>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</si>
  <si>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</si>
  <si>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</si>
  <si>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</si>
  <si>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</si>
  <si>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</si>
  <si>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</si>
  <si>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</si>
  <si>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</si>
  <si>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</si>
  <si>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</si>
  <si>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</si>
  <si>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</si>
  <si>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</si>
  <si>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</si>
  <si>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</si>
  <si>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</si>
  <si>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</si>
  <si>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</si>
  <si>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</si>
  <si>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</si>
  <si>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</si>
  <si>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</si>
  <si>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</si>
  <si>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</si>
  <si>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</si>
  <si>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</si>
  <si>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</si>
  <si>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</si>
  <si>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</si>
  <si>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</si>
  <si>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</si>
  <si>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</si>
  <si>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</si>
  <si>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</si>
  <si>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</si>
  <si>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</si>
  <si>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</si>
  <si>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</si>
  <si>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</si>
  <si>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</si>
  <si>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</si>
  <si>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</si>
  <si>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</si>
  <si>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</si>
  <si>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</si>
  <si>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</si>
  <si>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</si>
  <si>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</si>
  <si>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</si>
  <si>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</si>
  <si>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</si>
  <si>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</si>
  <si>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</si>
  <si>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</si>
  <si>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</si>
  <si>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</si>
  <si>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</si>
  <si>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</si>
  <si>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</si>
  <si>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</si>
  <si>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</si>
  <si>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</si>
  <si>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</si>
  <si>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</si>
  <si>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</si>
  <si>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</si>
  <si>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</si>
  <si>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</si>
  <si>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</si>
  <si>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</si>
  <si>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</si>
  <si>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</si>
  <si>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</si>
  <si>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</si>
  <si>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</si>
  <si>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</si>
  <si>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</si>
  <si>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</si>
  <si>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</si>
  <si>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</si>
  <si>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</si>
  <si>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</si>
  <si>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</si>
  <si>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</si>
  <si>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</si>
  <si>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</si>
  <si>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</si>
  <si>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</si>
  <si>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</si>
  <si>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</si>
  <si>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</si>
  <si>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</si>
  <si>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</si>
  <si>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</si>
  <si>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</si>
  <si>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</si>
  <si>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</si>
  <si>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</si>
  <si>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</si>
  <si>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</si>
  <si>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</si>
  <si>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</si>
  <si>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</si>
  <si>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</si>
  <si>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</si>
  <si>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</si>
  <si>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</si>
  <si>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</si>
  <si>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</si>
  <si>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</si>
  <si>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</si>
  <si>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</si>
  <si>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</si>
  <si>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</si>
  <si>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</si>
  <si>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</si>
  <si>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</si>
  <si>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</si>
  <si>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</si>
  <si>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</si>
  <si>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</si>
  <si>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</si>
  <si>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</si>
  <si>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</si>
  <si>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</si>
  <si>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</si>
  <si>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</si>
  <si>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</si>
  <si>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</si>
  <si>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</si>
  <si>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</si>
  <si>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</si>
  <si>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</si>
  <si>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</si>
  <si>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</si>
  <si>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</si>
  <si>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</si>
  <si>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</si>
  <si>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</si>
  <si>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</si>
  <si>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</si>
  <si>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</si>
  <si>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</si>
  <si>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</si>
  <si>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</si>
  <si>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</si>
  <si>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</si>
  <si>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</si>
  <si>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</si>
  <si>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</si>
  <si>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</si>
  <si>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</si>
  <si>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</si>
  <si>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</si>
  <si>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</si>
  <si>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</si>
  <si>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</si>
  <si>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</si>
  <si>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</si>
  <si>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</si>
  <si>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</si>
  <si>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</si>
  <si>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</si>
  <si>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</si>
  <si>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</si>
  <si>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</si>
  <si>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</si>
  <si>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</si>
  <si>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</si>
  <si>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</si>
  <si>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</si>
  <si>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</si>
  <si>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</si>
  <si>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</si>
  <si>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</si>
  <si>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</si>
  <si>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</si>
  <si>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</si>
  <si>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</si>
  <si>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</si>
  <si>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</si>
  <si>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</si>
  <si>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</si>
  <si>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</si>
  <si>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</si>
  <si>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</si>
  <si>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</si>
  <si>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</si>
  <si>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</si>
  <si>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</si>
  <si>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</si>
  <si>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</si>
  <si>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</si>
  <si>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</si>
  <si>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</si>
  <si>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</si>
  <si>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</si>
  <si>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</si>
  <si>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</si>
  <si>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</si>
  <si>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</si>
  <si>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</si>
  <si>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</si>
  <si>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</si>
  <si>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</si>
  <si>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</si>
  <si>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</si>
  <si>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</si>
  <si>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</si>
  <si>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</si>
  <si>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</si>
  <si>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</si>
  <si>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</si>
  <si>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</si>
  <si>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</si>
  <si>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</si>
  <si>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</si>
  <si>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</si>
  <si>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</si>
  <si>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</si>
  <si>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</si>
  <si>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</si>
  <si>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</si>
  <si>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</si>
  <si>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</si>
  <si>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</si>
  <si>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</si>
  <si>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</si>
  <si>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</si>
  <si>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</si>
  <si>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</si>
  <si>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</si>
  <si>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</si>
  <si>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</si>
  <si>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</si>
  <si>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</si>
  <si>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</si>
  <si>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</si>
  <si>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</si>
  <si>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</si>
  <si>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</si>
  <si>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</si>
  <si>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</si>
  <si>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</si>
  <si>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</si>
  <si>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</si>
  <si>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</si>
  <si>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</si>
  <si>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</si>
  <si>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</si>
  <si>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</si>
  <si>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</si>
  <si>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</si>
  <si>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</si>
  <si>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</si>
  <si>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</si>
  <si>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</si>
  <si>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</si>
  <si>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</si>
  <si>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</si>
  <si>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</si>
  <si>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</si>
  <si>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</si>
  <si>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</si>
  <si>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</si>
  <si>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</si>
  <si>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</si>
  <si>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</si>
  <si>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</si>
  <si>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</si>
  <si>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</si>
  <si>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</si>
  <si>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</si>
  <si>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</si>
  <si>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</si>
  <si>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</si>
  <si>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</si>
  <si>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</si>
  <si>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</si>
  <si>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</si>
  <si>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</si>
  <si>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</si>
  <si>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</si>
  <si>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</si>
  <si>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</si>
  <si>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</si>
  <si>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</si>
  <si>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</si>
  <si>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</si>
  <si>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</si>
  <si>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</si>
  <si>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</si>
  <si>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</si>
  <si>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</si>
  <si>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</si>
  <si>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</si>
  <si>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</si>
  <si>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</si>
  <si>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</si>
  <si>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</si>
  <si>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</si>
  <si>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</si>
  <si>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</si>
  <si>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</si>
  <si>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</si>
  <si>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</si>
  <si>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</si>
  <si>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</si>
  <si>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</si>
  <si>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</si>
  <si>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</si>
  <si>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</si>
  <si>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</si>
  <si>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</si>
  <si>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</si>
  <si>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</si>
  <si>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</si>
  <si>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</si>
  <si>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</si>
  <si>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</si>
  <si>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</si>
  <si>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</si>
  <si>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</si>
  <si>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</si>
  <si>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</si>
  <si>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</si>
  <si>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</si>
  <si>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</si>
  <si>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</si>
  <si>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</si>
  <si>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</si>
  <si>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</si>
  <si>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</si>
  <si>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</si>
  <si>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</si>
  <si>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</si>
  <si>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</si>
  <si>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</si>
  <si>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</si>
  <si>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</si>
  <si>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</si>
  <si>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</si>
  <si>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</si>
  <si>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</si>
  <si>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</si>
  <si>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</si>
  <si>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</si>
  <si>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</si>
  <si>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</si>
  <si>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</si>
  <si>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</si>
  <si>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</si>
  <si>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</si>
  <si>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</si>
  <si>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</si>
  <si>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</si>
  <si>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</si>
  <si>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</si>
  <si>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</si>
  <si>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</si>
  <si>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</si>
  <si>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</si>
  <si>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</si>
  <si>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</si>
  <si>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</si>
  <si>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</si>
  <si>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</si>
  <si>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</si>
  <si>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</si>
  <si>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</si>
  <si>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</si>
  <si>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</si>
  <si>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</si>
  <si>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</si>
  <si>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</si>
  <si>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</si>
  <si>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</si>
  <si>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</si>
  <si>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</si>
  <si>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</si>
  <si>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</si>
  <si>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</si>
  <si>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</si>
  <si>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</si>
  <si>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</si>
  <si>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</si>
  <si>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</si>
  <si>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</si>
  <si>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</si>
  <si>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</si>
  <si>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</si>
  <si>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</si>
  <si>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</si>
  <si>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</si>
  <si>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</si>
  <si>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</si>
  <si>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</si>
  <si>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</si>
  <si>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</si>
  <si>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</si>
  <si>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</si>
  <si>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</si>
  <si>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</si>
  <si>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</si>
  <si>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</si>
  <si>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</si>
  <si>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</si>
  <si>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</si>
  <si>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</si>
  <si>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</si>
  <si>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</si>
  <si>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</si>
  <si>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</si>
  <si>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</si>
  <si>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</si>
  <si>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</si>
  <si>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</si>
  <si>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</si>
  <si>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</si>
  <si>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</si>
  <si>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</si>
  <si>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</si>
  <si>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</si>
  <si>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</si>
  <si>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</si>
  <si>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</si>
  <si>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</si>
  <si>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</si>
  <si>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</si>
  <si>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</si>
  <si>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</si>
  <si>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</si>
  <si>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</si>
  <si>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</si>
  <si>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</si>
  <si>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</si>
  <si>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</si>
  <si>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</si>
  <si>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</si>
  <si>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</si>
  <si>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</si>
  <si>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</si>
  <si>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</si>
  <si>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</si>
  <si>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</si>
  <si>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</si>
  <si>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</si>
  <si>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</si>
  <si>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</si>
  <si>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</si>
  <si>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</si>
  <si>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</si>
  <si>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</si>
  <si>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</si>
  <si>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</si>
  <si>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</si>
  <si>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</si>
  <si>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</si>
  <si>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</si>
  <si>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</si>
  <si>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</si>
  <si>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</si>
  <si>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</si>
  <si>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</si>
  <si>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</si>
  <si>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</si>
  <si>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</si>
  <si>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</si>
  <si>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</si>
  <si>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</si>
  <si>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</si>
  <si>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</si>
  <si>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</si>
  <si>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</si>
  <si>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</si>
  <si>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</si>
  <si>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</si>
  <si>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</si>
  <si>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</si>
  <si>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</si>
  <si>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</si>
  <si>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</si>
  <si>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</si>
  <si>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</si>
  <si>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</si>
  <si>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</si>
  <si>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</si>
  <si>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</si>
  <si>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</si>
  <si>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</si>
  <si>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</si>
  <si>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</si>
  <si>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</si>
  <si>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</si>
  <si>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</si>
  <si>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</si>
  <si>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</si>
  <si>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</si>
  <si>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</si>
  <si>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</si>
  <si>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</si>
  <si>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</si>
  <si>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</si>
  <si>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</si>
  <si>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</si>
  <si>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</si>
  <si>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</si>
  <si>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</si>
  <si>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</si>
  <si>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</si>
  <si>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</si>
  <si>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</si>
  <si>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</si>
  <si>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</si>
  <si>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</si>
  <si>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</si>
  <si>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</si>
  <si>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</si>
  <si>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</si>
  <si>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</si>
  <si>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</si>
  <si>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</si>
  <si>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</si>
  <si>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</si>
  <si>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</si>
  <si>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</si>
  <si>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</si>
  <si>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</si>
  <si>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</si>
  <si>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</si>
  <si>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</si>
  <si>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</si>
  <si>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</si>
  <si>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</si>
  <si>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</si>
  <si>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</si>
  <si>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</si>
  <si>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</si>
  <si>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</si>
  <si>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</si>
  <si>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</si>
  <si>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</si>
  <si>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</si>
  <si>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</si>
  <si>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</si>
  <si>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</si>
  <si>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</si>
  <si>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</si>
  <si>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</si>
  <si>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</si>
  <si>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</si>
  <si>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</si>
  <si>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</si>
  <si>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</si>
  <si>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</si>
  <si>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</si>
  <si>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</si>
  <si>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</si>
  <si>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</si>
  <si>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</si>
  <si>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</si>
  <si>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</si>
  <si>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</si>
  <si>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</si>
  <si>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</si>
  <si>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</si>
  <si>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</si>
  <si>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</si>
  <si>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</si>
  <si>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</si>
  <si>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</si>
  <si>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</si>
  <si>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</si>
  <si>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</si>
  <si>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</si>
  <si>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</si>
  <si>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</si>
  <si>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</si>
  <si>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</si>
  <si>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</si>
  <si>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</si>
  <si>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</si>
  <si>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</si>
  <si>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</si>
  <si>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</si>
  <si>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</si>
  <si>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</si>
  <si>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</si>
  <si>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</si>
  <si>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</si>
  <si>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</si>
  <si>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</si>
  <si>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</si>
  <si>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</si>
  <si>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</si>
  <si>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</si>
  <si>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</si>
  <si>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</si>
  <si>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</si>
  <si>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</si>
  <si>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</si>
  <si>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</si>
  <si>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</si>
  <si>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</si>
  <si>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</si>
  <si>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</si>
  <si>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</si>
  <si>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</si>
  <si>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</si>
  <si>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</si>
  <si>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</si>
  <si>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</si>
  <si>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</si>
  <si>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</si>
  <si>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</si>
  <si>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</si>
  <si>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</si>
  <si>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</si>
  <si>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</si>
  <si>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</si>
  <si>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</si>
  <si>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</si>
  <si>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</si>
  <si>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</si>
  <si>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</si>
  <si>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</si>
  <si>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</si>
  <si>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</si>
  <si>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</si>
  <si>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</si>
  <si>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</si>
  <si>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</si>
  <si>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</si>
  <si>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</si>
  <si>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</si>
  <si>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</si>
  <si>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</si>
  <si>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</si>
  <si>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</si>
  <si>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</si>
  <si>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</si>
  <si>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</si>
  <si>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</si>
  <si>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</si>
  <si>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</si>
  <si>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</si>
  <si>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</si>
  <si>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</si>
  <si>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</si>
  <si>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</si>
  <si>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</si>
  <si>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</si>
  <si>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</si>
  <si>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</si>
  <si>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</si>
  <si>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</si>
  <si>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</si>
  <si>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</si>
  <si>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</si>
  <si>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</si>
  <si>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</si>
  <si>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</si>
  <si>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</si>
  <si>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</si>
  <si>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</si>
  <si>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</si>
  <si>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</si>
  <si>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</si>
  <si>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</si>
  <si>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</si>
  <si>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</si>
  <si>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</si>
  <si>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</si>
  <si>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</si>
  <si>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</si>
  <si>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</si>
  <si>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</si>
  <si>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</si>
  <si>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</si>
  <si>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</si>
  <si>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</si>
  <si>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</si>
  <si>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</si>
  <si>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</si>
  <si>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</si>
  <si>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</si>
  <si>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</si>
  <si>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</si>
  <si>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</si>
  <si>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</si>
  <si>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</si>
  <si>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</si>
  <si>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</si>
  <si>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</si>
  <si>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</si>
  <si>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</si>
  <si>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</si>
  <si>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</si>
  <si>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</si>
  <si>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</si>
  <si>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</si>
  <si>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</si>
  <si>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</si>
  <si>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</si>
  <si>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</si>
  <si>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</si>
  <si>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</si>
  <si>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</si>
  <si>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</si>
  <si>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</si>
  <si>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</si>
  <si>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</si>
  <si>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</si>
  <si>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</si>
  <si>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</si>
  <si>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</si>
  <si>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</si>
  <si>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</si>
  <si>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</si>
  <si>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</si>
  <si>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</si>
  <si>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</si>
  <si>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</si>
  <si>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</si>
  <si>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</si>
  <si>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</si>
  <si>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</si>
  <si>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</si>
  <si>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</si>
  <si>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</si>
  <si>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</si>
  <si>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</si>
  <si>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</si>
  <si>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</si>
  <si>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</si>
  <si>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</si>
  <si>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</si>
  <si>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</si>
  <si>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</si>
  <si>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</si>
  <si>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</si>
  <si>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</si>
  <si>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</si>
  <si>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</si>
  <si>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</si>
  <si>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</si>
  <si>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</si>
  <si>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</si>
  <si>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</si>
  <si>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</si>
  <si>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</si>
  <si>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</si>
  <si>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</si>
  <si>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</si>
  <si>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</si>
  <si>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</si>
  <si>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</si>
  <si>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</si>
  <si>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</si>
  <si>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</si>
  <si>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</si>
  <si>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</si>
  <si>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</si>
  <si>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</si>
  <si>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</si>
  <si>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</si>
  <si>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</si>
  <si>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</si>
  <si>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</si>
  <si>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</si>
  <si>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</si>
  <si>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</si>
  <si>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</si>
  <si>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</si>
  <si>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</si>
  <si>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</si>
  <si>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</si>
  <si>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</si>
  <si>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</si>
  <si>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</si>
  <si>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</si>
  <si>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</si>
  <si>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</si>
  <si>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</si>
  <si>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</si>
  <si>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</si>
  <si>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</si>
  <si>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</si>
  <si>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</si>
  <si>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</si>
  <si>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</si>
  <si>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</si>
  <si>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</si>
  <si>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</si>
  <si>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</si>
  <si>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</si>
  <si>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</si>
  <si>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</si>
  <si>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</si>
  <si>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</si>
  <si>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</si>
  <si>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</si>
  <si>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</si>
  <si>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</si>
  <si>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</si>
  <si>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</si>
  <si>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</si>
  <si>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</si>
  <si>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</si>
  <si>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</si>
  <si>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</si>
  <si>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</si>
  <si>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</si>
  <si>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</si>
  <si>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</si>
  <si>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</si>
  <si>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</si>
  <si>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</si>
  <si>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</si>
  <si>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</si>
  <si>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</si>
  <si>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</si>
  <si>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</si>
  <si>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</si>
  <si>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</si>
  <si>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</si>
  <si>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</si>
  <si>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</si>
  <si>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</si>
  <si>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</si>
  <si>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</si>
  <si>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</si>
  <si>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</si>
  <si>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</si>
  <si>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</si>
  <si>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</si>
  <si>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</si>
  <si>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</si>
  <si>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</si>
  <si>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</si>
  <si>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</si>
  <si>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</si>
  <si>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</si>
  <si>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</si>
  <si>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</si>
  <si>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</si>
  <si>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</si>
  <si>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</si>
  <si>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</si>
  <si>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</si>
  <si>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</si>
  <si>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</si>
  <si>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</si>
  <si>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</si>
  <si>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</si>
  <si>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</si>
  <si>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</si>
  <si>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</si>
  <si>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</si>
  <si>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</si>
  <si>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</si>
  <si>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</si>
  <si>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</si>
  <si>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</si>
  <si>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</si>
  <si>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</si>
  <si>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</si>
  <si>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</si>
  <si>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</si>
  <si>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</si>
  <si>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</si>
  <si>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</si>
  <si>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</si>
  <si>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</si>
  <si>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</si>
  <si>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</si>
  <si>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</si>
  <si>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</si>
  <si>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</si>
  <si>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</si>
  <si>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</si>
  <si>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</si>
  <si>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</si>
  <si>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</si>
  <si>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</si>
  <si>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</si>
  <si>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</si>
  <si>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</si>
  <si>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</si>
  <si>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</si>
  <si>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</si>
  <si>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</si>
  <si>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</si>
  <si>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</si>
  <si>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</si>
  <si>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</si>
  <si>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</si>
  <si>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</si>
  <si>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</si>
  <si>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</si>
  <si>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</si>
  <si>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</si>
  <si>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</si>
  <si>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</si>
  <si>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</si>
  <si>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</si>
  <si>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</si>
  <si>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</si>
  <si>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</si>
  <si>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</si>
  <si>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</si>
  <si>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</si>
  <si>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</si>
  <si>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</si>
  <si>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</si>
  <si>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</si>
  <si>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</si>
  <si>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</si>
  <si>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</si>
  <si>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</si>
  <si>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</si>
  <si>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</si>
  <si>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</si>
  <si>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</si>
  <si>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</si>
  <si>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</si>
  <si>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</si>
  <si>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</si>
  <si>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</si>
  <si>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</si>
  <si>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</si>
  <si>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</si>
  <si>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</si>
  <si>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</si>
  <si>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</si>
  <si>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</si>
  <si>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</si>
  <si>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</si>
  <si>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</si>
  <si>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</si>
  <si>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</si>
  <si>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</si>
  <si>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</si>
  <si>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</si>
  <si>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</si>
  <si>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</si>
  <si>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</si>
  <si>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</si>
  <si>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</si>
  <si>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</si>
  <si>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</si>
  <si>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</si>
  <si>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</si>
  <si>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</si>
  <si>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</si>
  <si>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</si>
  <si>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</si>
  <si>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</si>
  <si>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</si>
  <si>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</si>
  <si>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</si>
  <si>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</si>
  <si>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</si>
  <si>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</si>
  <si>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</si>
  <si>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</si>
  <si>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</si>
  <si>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</si>
  <si>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</si>
  <si>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</si>
  <si>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</si>
  <si>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</si>
  <si>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</si>
  <si>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</si>
  <si>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</si>
  <si>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</si>
  <si>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</si>
  <si>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</si>
  <si>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</si>
  <si>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</si>
  <si>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</si>
  <si>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</si>
  <si>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</si>
  <si>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</si>
  <si>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</si>
  <si>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</si>
  <si>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</si>
  <si>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</si>
  <si>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</si>
  <si>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</si>
  <si>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</si>
  <si>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</si>
  <si>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</si>
  <si>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</si>
  <si>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</si>
  <si>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</si>
  <si>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</si>
  <si>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</si>
  <si>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</si>
  <si>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</si>
  <si>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</si>
  <si>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</si>
  <si>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</si>
  <si>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</si>
  <si>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</si>
  <si>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</si>
  <si>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</si>
  <si>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</si>
  <si>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</si>
  <si>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</si>
  <si>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</si>
  <si>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</si>
  <si>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</si>
  <si>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</si>
  <si>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</si>
  <si>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</si>
  <si>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</si>
  <si>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</si>
  <si>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</si>
  <si>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</si>
  <si>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</si>
  <si>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</si>
  <si>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</si>
  <si>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</si>
  <si>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</si>
  <si>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</si>
  <si>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</si>
  <si>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</si>
  <si>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</si>
  <si>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</si>
  <si>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</si>
  <si>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</si>
  <si>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R7.2</t>
    <phoneticPr fontId="1"/>
  </si>
  <si>
    <t>R7.3</t>
    <phoneticPr fontId="1"/>
  </si>
  <si>
    <t>■製造原価報告書</t>
  </si>
  <si>
    <t>製造原価</t>
  </si>
  <si>
    <t>期首仕掛品棚卸高</t>
  </si>
  <si>
    <t>総製造費用</t>
  </si>
  <si>
    <t>材料費</t>
  </si>
  <si>
    <t>労務費</t>
  </si>
  <si>
    <t/>
  </si>
  <si>
    <t>従業員給与</t>
  </si>
  <si>
    <t>従業員賞与</t>
  </si>
  <si>
    <t>雑給</t>
  </si>
  <si>
    <t>法定福利費</t>
  </si>
  <si>
    <t>諸手当、福利厚生費</t>
  </si>
  <si>
    <t>外注加工費</t>
  </si>
  <si>
    <t>製造経費</t>
  </si>
  <si>
    <t>売上高</t>
  </si>
  <si>
    <t>売上原価</t>
  </si>
  <si>
    <t>期首製品棚卸高</t>
  </si>
  <si>
    <t>製品原価</t>
  </si>
  <si>
    <t>期末製品棚卸高</t>
  </si>
  <si>
    <t>売上総利益</t>
  </si>
  <si>
    <t>販売費及び一般管理費</t>
  </si>
  <si>
    <t>営業利益</t>
  </si>
  <si>
    <t>営業外収益</t>
  </si>
  <si>
    <t>営業外費用</t>
  </si>
  <si>
    <t>支払利息</t>
  </si>
  <si>
    <t>その他営業外費用</t>
  </si>
  <si>
    <t>経常利益</t>
  </si>
  <si>
    <t>直近値
R7.5</t>
    <rPh sb="0" eb="2">
      <t>チョッキン</t>
    </rPh>
    <rPh sb="2" eb="3">
      <t>チ</t>
    </rPh>
    <phoneticPr fontId="1"/>
  </si>
  <si>
    <t>R7.4</t>
    <phoneticPr fontId="1"/>
  </si>
  <si>
    <t>価格の増減率（令和7年6月基準）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</si>
</sst>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shrinkToFit="1"/>
      <protection hidden="1"/>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5500"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2675" y="1778000"/>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38"/>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6971" y="1054366"/>
          <a:ext cx="7156422" cy="1175732"/>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397395"/>
          <a:ext cx="7186684" cy="2937505"/>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39"/>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40"/>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zoomScale="80" zoomScaleNormal="80" workbookViewId="0"/>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
        <v>3294</v>
      </c>
      <c r="O8" s="87"/>
      <c r="P8" s="85" t="s">
        <v>29</v>
      </c>
    </row>
    <row r="9" spans="2:38" ht="15" customHeight="1" x14ac:dyDescent="0.55000000000000004">
      <c r="B9" s="374" t="s">
        <v>0</v>
      </c>
      <c r="C9" s="376" t="s">
        <v>1</v>
      </c>
      <c r="D9" s="377"/>
      <c r="E9" s="377"/>
      <c r="F9" s="378"/>
      <c r="H9" s="382" t="s">
        <v>0</v>
      </c>
      <c r="I9" s="338" t="s">
        <v>1</v>
      </c>
      <c r="K9" s="382" t="s">
        <v>0</v>
      </c>
      <c r="L9" s="338" t="s">
        <v>1</v>
      </c>
      <c r="N9" s="382" t="s">
        <v>0</v>
      </c>
      <c r="O9" s="338" t="s">
        <v>35</v>
      </c>
      <c r="P9" s="338" t="s">
        <v>1</v>
      </c>
    </row>
    <row r="10" spans="2:38" ht="15" customHeight="1" x14ac:dyDescent="0.55000000000000004">
      <c r="B10" s="375"/>
      <c r="C10" s="379"/>
      <c r="D10" s="380"/>
      <c r="E10" s="380"/>
      <c r="F10" s="381"/>
      <c r="H10" s="382"/>
      <c r="I10" s="339" t="s">
        <v>2</v>
      </c>
      <c r="K10" s="382"/>
      <c r="L10" s="339" t="s">
        <v>2</v>
      </c>
      <c r="N10" s="382"/>
      <c r="O10" s="339" t="s">
        <v>34</v>
      </c>
      <c r="P10" s="339" t="s">
        <v>2</v>
      </c>
    </row>
    <row r="11" spans="2:38" ht="15" customHeight="1" x14ac:dyDescent="0.55000000000000004">
      <c r="B11" s="329" t="s">
        <v>2982</v>
      </c>
      <c r="C11" s="366"/>
      <c r="D11" s="367"/>
      <c r="E11" s="367"/>
      <c r="F11" s="368"/>
      <c r="H11" s="88" t="s">
        <v>3308</v>
      </c>
      <c r="I11" s="352">
        <v>450000000</v>
      </c>
      <c r="K11" s="89" t="s">
        <v>27</v>
      </c>
      <c r="L11" s="343">
        <f>I17</f>
        <v>77000000</v>
      </c>
      <c r="N11" s="89" t="s">
        <v>3295</v>
      </c>
      <c r="O11" s="90"/>
      <c r="P11" s="343">
        <f>I14</f>
        <v>350000000</v>
      </c>
    </row>
    <row r="12" spans="2:38" ht="15" customHeight="1" x14ac:dyDescent="0.55000000000000004">
      <c r="B12" s="91" t="s">
        <v>2686</v>
      </c>
      <c r="C12" s="357">
        <f>SUM(C13:C14)</f>
        <v>25</v>
      </c>
      <c r="D12" s="92" t="s">
        <v>28</v>
      </c>
      <c r="E12" s="370"/>
      <c r="F12" s="371"/>
      <c r="H12" s="93" t="s">
        <v>3309</v>
      </c>
      <c r="I12" s="352">
        <v>350000000</v>
      </c>
      <c r="K12" s="94" t="s">
        <v>20</v>
      </c>
      <c r="L12" s="356">
        <f>SUM(L13:L18)</f>
        <v>36000000</v>
      </c>
      <c r="N12" s="95" t="s">
        <v>3296</v>
      </c>
      <c r="O12" s="96"/>
      <c r="P12" s="354"/>
    </row>
    <row r="13" spans="2:38" ht="15" customHeight="1" x14ac:dyDescent="0.55000000000000004">
      <c r="B13" s="91" t="s">
        <v>2966</v>
      </c>
      <c r="C13" s="355">
        <v>20</v>
      </c>
      <c r="D13" s="92" t="s">
        <v>28</v>
      </c>
      <c r="E13" s="340"/>
      <c r="F13" s="341"/>
      <c r="H13" s="97" t="s">
        <v>3310</v>
      </c>
      <c r="I13" s="308">
        <v>8000000</v>
      </c>
      <c r="K13" s="98" t="s">
        <v>21</v>
      </c>
      <c r="L13" s="308">
        <v>15000000</v>
      </c>
      <c r="N13" s="99" t="s">
        <v>3297</v>
      </c>
      <c r="O13" s="96"/>
      <c r="P13" s="354">
        <v>330000000</v>
      </c>
    </row>
    <row r="14" spans="2:38" ht="15" customHeight="1" x14ac:dyDescent="0.55000000000000004">
      <c r="B14" s="91" t="s">
        <v>2967</v>
      </c>
      <c r="C14" s="355">
        <v>5</v>
      </c>
      <c r="D14" s="92" t="s">
        <v>28</v>
      </c>
      <c r="E14" s="340"/>
      <c r="F14" s="341"/>
      <c r="H14" s="97" t="s">
        <v>3311</v>
      </c>
      <c r="I14" s="308">
        <v>350000000</v>
      </c>
      <c r="K14" s="98" t="s">
        <v>22</v>
      </c>
      <c r="L14" s="308">
        <v>10000000</v>
      </c>
      <c r="N14" s="100" t="s">
        <v>3298</v>
      </c>
      <c r="O14" s="96" t="s">
        <v>35</v>
      </c>
      <c r="P14" s="354">
        <v>163000000</v>
      </c>
    </row>
    <row r="15" spans="2:38" ht="15" customHeight="1" x14ac:dyDescent="0.55000000000000004">
      <c r="B15" s="91" t="s">
        <v>2687</v>
      </c>
      <c r="C15" s="353">
        <v>2023</v>
      </c>
      <c r="D15" s="101" t="s">
        <v>7</v>
      </c>
      <c r="E15" s="353">
        <v>3</v>
      </c>
      <c r="F15" s="101" t="s">
        <v>8</v>
      </c>
      <c r="H15" s="102" t="s">
        <v>3312</v>
      </c>
      <c r="I15" s="349">
        <f>-I12+(I13+I14)</f>
        <v>8000000</v>
      </c>
      <c r="K15" s="98" t="s">
        <v>23</v>
      </c>
      <c r="L15" s="308">
        <v>1000000</v>
      </c>
      <c r="N15" s="103" t="s">
        <v>3299</v>
      </c>
      <c r="O15" s="104" t="s">
        <v>34</v>
      </c>
      <c r="P15" s="347">
        <f>SUM(P17:P21)</f>
        <v>100000000</v>
      </c>
    </row>
    <row r="16" spans="2:38" ht="15" customHeight="1" x14ac:dyDescent="0.55000000000000004">
      <c r="H16" s="91" t="s">
        <v>3313</v>
      </c>
      <c r="I16" s="343">
        <f>I11-I12</f>
        <v>100000000</v>
      </c>
      <c r="K16" s="98" t="s">
        <v>24</v>
      </c>
      <c r="L16" s="308"/>
      <c r="N16" s="105" t="s">
        <v>3300</v>
      </c>
      <c r="O16" s="106"/>
      <c r="P16" s="308"/>
    </row>
    <row r="17" spans="2:16" ht="15" customHeight="1" x14ac:dyDescent="0.55000000000000004">
      <c r="B17" s="372" t="s">
        <v>2963</v>
      </c>
      <c r="C17" s="372"/>
      <c r="D17" s="372"/>
      <c r="E17" s="372"/>
      <c r="F17" s="372"/>
      <c r="H17" s="91" t="s">
        <v>3314</v>
      </c>
      <c r="I17" s="351">
        <v>77000000</v>
      </c>
      <c r="K17" s="98" t="s">
        <v>25</v>
      </c>
      <c r="L17" s="308">
        <v>4000000</v>
      </c>
      <c r="N17" s="105" t="s">
        <v>3301</v>
      </c>
      <c r="O17" s="106"/>
      <c r="P17" s="308">
        <v>73000000</v>
      </c>
    </row>
    <row r="18" spans="2:16" ht="15" customHeight="1" x14ac:dyDescent="0.55000000000000004">
      <c r="B18" s="372" t="s">
        <v>2964</v>
      </c>
      <c r="C18" s="372"/>
      <c r="D18" s="372"/>
      <c r="E18" s="372"/>
      <c r="F18" s="372"/>
      <c r="H18" s="91" t="s">
        <v>3315</v>
      </c>
      <c r="I18" s="343">
        <f>I16-I17</f>
        <v>23000000</v>
      </c>
      <c r="K18" s="98" t="s">
        <v>2981</v>
      </c>
      <c r="L18" s="308">
        <v>6000000</v>
      </c>
      <c r="N18" s="105" t="s">
        <v>3302</v>
      </c>
      <c r="O18" s="106"/>
      <c r="P18" s="308">
        <v>13000000</v>
      </c>
    </row>
    <row r="19" spans="2:16" ht="15" customHeight="1" x14ac:dyDescent="0.55000000000000004">
      <c r="B19" s="373" t="s">
        <v>2965</v>
      </c>
      <c r="C19" s="373"/>
      <c r="D19" s="373"/>
      <c r="E19" s="373"/>
      <c r="F19" s="373"/>
      <c r="H19" s="91" t="s">
        <v>3316</v>
      </c>
      <c r="I19" s="351">
        <v>50000</v>
      </c>
      <c r="K19" s="95" t="s">
        <v>26</v>
      </c>
      <c r="L19" s="351">
        <v>14000000</v>
      </c>
      <c r="N19" s="105" t="s">
        <v>3303</v>
      </c>
      <c r="O19" s="106"/>
      <c r="P19" s="308"/>
    </row>
    <row r="20" spans="2:16" ht="15" customHeight="1" x14ac:dyDescent="0.55000000000000004">
      <c r="B20" s="287"/>
      <c r="C20" s="115"/>
      <c r="E20" s="115"/>
      <c r="H20" s="88" t="s">
        <v>3317</v>
      </c>
      <c r="I20" s="352">
        <v>100000</v>
      </c>
      <c r="K20" s="107" t="s">
        <v>2973</v>
      </c>
      <c r="L20" s="351"/>
      <c r="N20" s="105" t="s">
        <v>3304</v>
      </c>
      <c r="O20" s="106"/>
      <c r="P20" s="308">
        <v>14000000</v>
      </c>
    </row>
    <row r="21" spans="2:16" ht="15" customHeight="1" x14ac:dyDescent="0.55000000000000004">
      <c r="B21" s="299"/>
      <c r="C21" s="299"/>
      <c r="D21" s="299"/>
      <c r="E21" s="299"/>
      <c r="F21" s="299"/>
      <c r="G21" s="300"/>
      <c r="H21" s="97" t="s">
        <v>3318</v>
      </c>
      <c r="I21" s="308">
        <v>4000</v>
      </c>
      <c r="K21" s="95" t="s">
        <v>74</v>
      </c>
      <c r="L21" s="350">
        <f>L11-(L12+L19+L20)</f>
        <v>27000000</v>
      </c>
      <c r="N21" s="360" t="s">
        <v>3305</v>
      </c>
      <c r="O21" s="108"/>
      <c r="P21" s="359"/>
    </row>
    <row r="22" spans="2:16" ht="15" customHeight="1" x14ac:dyDescent="0.55000000000000004">
      <c r="B22" s="299"/>
      <c r="C22" s="299"/>
      <c r="D22" s="299"/>
      <c r="E22" s="299"/>
      <c r="F22" s="299"/>
      <c r="G22" s="300"/>
      <c r="H22" s="102" t="s">
        <v>3319</v>
      </c>
      <c r="I22" s="349">
        <f>I20-I21</f>
        <v>96000</v>
      </c>
      <c r="N22" s="109" t="s">
        <v>3306</v>
      </c>
      <c r="O22" s="110" t="s">
        <v>35</v>
      </c>
      <c r="P22" s="348"/>
    </row>
    <row r="23" spans="2:16" ht="15" customHeight="1" x14ac:dyDescent="0.55000000000000004">
      <c r="B23" s="299"/>
      <c r="C23" s="299"/>
      <c r="D23" s="299"/>
      <c r="E23" s="299"/>
      <c r="F23" s="299"/>
      <c r="G23" s="300"/>
      <c r="H23" s="91" t="s">
        <v>3320</v>
      </c>
      <c r="I23" s="343">
        <f>I18+I19-I20</f>
        <v>22950000</v>
      </c>
      <c r="N23" s="103" t="s">
        <v>3307</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
        <v>2710</v>
      </c>
      <c r="O30" s="112" t="s">
        <v>35</v>
      </c>
      <c r="P30" s="345"/>
    </row>
    <row r="31" spans="2:16" ht="15" customHeight="1" x14ac:dyDescent="0.55000000000000004">
      <c r="B31" s="299"/>
      <c r="C31" s="299"/>
      <c r="D31" s="299"/>
      <c r="E31" s="299"/>
      <c r="F31" s="299"/>
      <c r="G31" s="300"/>
      <c r="N31" s="113" t="s">
        <v>2711</v>
      </c>
      <c r="O31" s="114" t="s">
        <v>34</v>
      </c>
      <c r="P31" s="344">
        <f>P23-SUM(P24:P30)</f>
        <v>5000000</v>
      </c>
    </row>
    <row r="32" spans="2:16" ht="15" customHeight="1" x14ac:dyDescent="0.55000000000000004">
      <c r="B32" s="299"/>
      <c r="C32" s="299"/>
      <c r="D32" s="299"/>
      <c r="E32" s="299"/>
      <c r="F32" s="299"/>
      <c r="G32" s="300"/>
      <c r="N32" s="95" t="s">
        <v>2712</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69"/>
      <c r="C48" s="369"/>
      <c r="D48" s="369"/>
      <c r="E48" s="369"/>
      <c r="F48" s="369"/>
    </row>
    <row r="49" spans="2:6" ht="15" customHeight="1" x14ac:dyDescent="0.55000000000000004">
      <c r="B49" s="369"/>
      <c r="C49" s="369"/>
      <c r="D49" s="369"/>
      <c r="E49" s="369"/>
      <c r="F49" s="369"/>
    </row>
    <row r="50" spans="2:6" ht="15" customHeight="1" x14ac:dyDescent="0.55000000000000004">
      <c r="B50" s="369"/>
      <c r="C50" s="369"/>
      <c r="D50" s="369"/>
      <c r="E50" s="369"/>
      <c r="F50" s="369"/>
    </row>
    <row r="51" spans="2:6" ht="15" customHeight="1" x14ac:dyDescent="0.55000000000000004">
      <c r="B51" s="369"/>
      <c r="C51" s="369"/>
      <c r="D51" s="369"/>
      <c r="E51" s="369"/>
      <c r="F51" s="369"/>
    </row>
  </sheetData>
  <sheetProtection algorithmName="SHA-512" hashValue="iTMKIN5dGRJ4F1VEoJ/8CrtpvNuP/ZUKfBVve+rhSzgGK0QvWwPxUifi/6WZm355xAfvFgpg1j43iZtfRbkIJA==" saltValue="QveuydMq9gNWYvMRQjdR7Q==" spinCount="100000" sheet="1" objects="1" scenarios="1"/>
  <dataConsolidate/>
  <mergeCells count="14">
    <mergeCell ref="B9:B10"/>
    <mergeCell ref="C9:F10"/>
    <mergeCell ref="H9:H10"/>
    <mergeCell ref="K9:K10"/>
    <mergeCell ref="N9:N10"/>
    <mergeCell ref="C11:F11"/>
    <mergeCell ref="B50:F50"/>
    <mergeCell ref="B51:F51"/>
    <mergeCell ref="E12:F12"/>
    <mergeCell ref="B17:F17"/>
    <mergeCell ref="B18:F18"/>
    <mergeCell ref="B19:F19"/>
    <mergeCell ref="B48:F48"/>
    <mergeCell ref="B49:F49"/>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tabSelected="1" zoomScale="80" zoomScaleNormal="80" workbookViewId="0">
      <selection activeCell="B6" sqref="B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74" t="s">
        <v>0</v>
      </c>
      <c r="C9" s="376" t="s">
        <v>1</v>
      </c>
      <c r="D9" s="377"/>
      <c r="E9" s="377"/>
      <c r="F9" s="378"/>
      <c r="H9" s="382" t="s">
        <v>0</v>
      </c>
      <c r="I9" s="304" t="s">
        <v>1</v>
      </c>
      <c r="K9" s="382" t="s">
        <v>0</v>
      </c>
      <c r="L9" s="304" t="s">
        <v>1</v>
      </c>
      <c r="N9" s="382" t="s">
        <v>0</v>
      </c>
      <c r="O9" s="304" t="s">
        <v>35</v>
      </c>
      <c r="P9" s="304" t="s">
        <v>1</v>
      </c>
    </row>
    <row r="10" spans="2:38" ht="15" customHeight="1" x14ac:dyDescent="0.55000000000000004">
      <c r="B10" s="375"/>
      <c r="C10" s="379"/>
      <c r="D10" s="380"/>
      <c r="E10" s="380"/>
      <c r="F10" s="381"/>
      <c r="H10" s="382"/>
      <c r="I10" s="305" t="s">
        <v>2</v>
      </c>
      <c r="K10" s="382"/>
      <c r="L10" s="305" t="s">
        <v>2</v>
      </c>
      <c r="N10" s="382"/>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0"/>
      <c r="F12" s="371"/>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72" t="s">
        <v>2963</v>
      </c>
      <c r="C17" s="372"/>
      <c r="D17" s="372"/>
      <c r="E17" s="372"/>
      <c r="F17" s="372"/>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72" t="s">
        <v>2964</v>
      </c>
      <c r="C18" s="372"/>
      <c r="D18" s="372"/>
      <c r="E18" s="372"/>
      <c r="F18" s="372"/>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73" t="s">
        <v>2965</v>
      </c>
      <c r="C19" s="373"/>
      <c r="D19" s="373"/>
      <c r="E19" s="373"/>
      <c r="F19" s="373"/>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69"/>
      <c r="C48" s="369"/>
      <c r="D48" s="369"/>
      <c r="E48" s="369"/>
      <c r="F48" s="369"/>
    </row>
    <row r="49" spans="2:6" ht="15" customHeight="1" x14ac:dyDescent="0.55000000000000004">
      <c r="B49" s="369"/>
      <c r="C49" s="369"/>
      <c r="D49" s="369"/>
      <c r="E49" s="369"/>
      <c r="F49" s="369"/>
    </row>
    <row r="50" spans="2:6" ht="15" customHeight="1" x14ac:dyDescent="0.55000000000000004">
      <c r="B50" s="369"/>
      <c r="C50" s="369"/>
      <c r="D50" s="369"/>
      <c r="E50" s="369"/>
      <c r="F50" s="369"/>
    </row>
    <row r="51" spans="2:6" ht="15" customHeight="1" x14ac:dyDescent="0.55000000000000004">
      <c r="B51" s="369"/>
      <c r="C51" s="369"/>
      <c r="D51" s="369"/>
      <c r="E51" s="369"/>
      <c r="F51" s="369"/>
    </row>
  </sheetData>
  <sheetProtection algorithmName="SHA-512" hashValue="SlJEMGBziyBg5sZVfUQbhsuDwudcCCgvxQUutIRerpd9ftgcJJ6PS4AuNobt7677PkzyrhLCtnQ6XeSrn3LcsA==" saltValue="GRgIr0JeqUAP9zv5fdW0YA==" spinCount="100000" sheet="1" objects="1" scenarios="1"/>
  <dataConsolidate/>
  <mergeCells count="14">
    <mergeCell ref="B51:F51"/>
    <mergeCell ref="B48:F48"/>
    <mergeCell ref="B49:F49"/>
    <mergeCell ref="B9:B10"/>
    <mergeCell ref="C9:F10"/>
    <mergeCell ref="E12:F12"/>
    <mergeCell ref="B18:F18"/>
    <mergeCell ref="B19:F19"/>
    <mergeCell ref="N9:N10"/>
    <mergeCell ref="C11:F11"/>
    <mergeCell ref="B17:F17"/>
    <mergeCell ref="B50:F50"/>
    <mergeCell ref="H9:H10"/>
    <mergeCell ref="K9:K10"/>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I18" sqref="I18"/>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394"/>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394"/>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403" t="s">
        <v>2876</v>
      </c>
      <c r="D8" s="404"/>
      <c r="E8" s="157"/>
      <c r="F8" s="194"/>
      <c r="G8" s="194"/>
      <c r="H8" s="412" t="s">
        <v>3323</v>
      </c>
      <c r="I8" s="412"/>
      <c r="J8" s="412"/>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389" t="s">
        <v>2720</v>
      </c>
      <c r="D9" s="390"/>
      <c r="E9" s="157"/>
      <c r="F9" s="157"/>
      <c r="G9" s="157"/>
      <c r="H9" s="413"/>
      <c r="I9" s="413"/>
      <c r="J9" s="413"/>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386" t="s">
        <v>2879</v>
      </c>
      <c r="C10" s="194"/>
      <c r="D10" s="403" t="s">
        <v>2877</v>
      </c>
      <c r="E10" s="404"/>
      <c r="F10" s="407"/>
      <c r="G10" s="408"/>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386"/>
      <c r="C11" s="157"/>
      <c r="D11" s="391" t="s">
        <v>2756</v>
      </c>
      <c r="E11" s="392"/>
      <c r="F11" s="407"/>
      <c r="G11" s="408"/>
      <c r="H11" s="195">
        <f>IFERROR(元データ!D7,"")</f>
        <v>0.23370110330992974</v>
      </c>
      <c r="I11" s="195">
        <f>IFERROR(元データ!D9,"")</f>
        <v>0.22388059701492538</v>
      </c>
      <c r="J11" s="195">
        <f>IFERROR(元データ!D11,"")</f>
        <v>0.18611378977820633</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386"/>
      <c r="C12" s="157"/>
      <c r="D12" s="194"/>
      <c r="E12" s="405" t="s">
        <v>2878</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386"/>
      <c r="C13" s="157"/>
      <c r="D13" s="157"/>
      <c r="E13" s="391" t="s">
        <v>3285</v>
      </c>
      <c r="F13" s="391"/>
      <c r="G13" s="409"/>
      <c r="H13" s="195">
        <f>IFERROR(元データ!E7,"")</f>
        <v>0.24172517552657968</v>
      </c>
      <c r="I13" s="195">
        <f>IFERROR(元データ!E9,"")</f>
        <v>0.24172517552657968</v>
      </c>
      <c r="J13" s="195">
        <f>IFERROR(元データ!E11,"")</f>
        <v>0.21491658488714416</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387" t="s">
        <v>129</v>
      </c>
      <c r="D20" s="388"/>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387" t="s">
        <v>131</v>
      </c>
      <c r="D21" s="388"/>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387" t="s">
        <v>130</v>
      </c>
      <c r="D22" s="388"/>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3" t="s">
        <v>2977</v>
      </c>
      <c r="AD44" s="393"/>
      <c r="AE44" s="393"/>
    </row>
    <row r="45" spans="2:31" ht="15" customHeight="1" x14ac:dyDescent="0.55000000000000004">
      <c r="B45" s="91" t="s">
        <v>0</v>
      </c>
      <c r="C45" s="18" t="s">
        <v>64</v>
      </c>
      <c r="D45" s="245" t="s">
        <v>83</v>
      </c>
      <c r="E45" s="65" t="s">
        <v>56</v>
      </c>
      <c r="F45" s="65" t="s">
        <v>57</v>
      </c>
      <c r="G45" s="65" t="s">
        <v>58</v>
      </c>
      <c r="H45" s="65" t="s">
        <v>59</v>
      </c>
      <c r="I45" s="65" t="s">
        <v>55</v>
      </c>
      <c r="J45" s="410" t="s">
        <v>134</v>
      </c>
      <c r="K45" s="411"/>
      <c r="AC45" s="393" t="s">
        <v>2978</v>
      </c>
      <c r="AD45" s="393"/>
      <c r="AE45" s="393"/>
    </row>
    <row r="46" spans="2:31" ht="15" customHeight="1" x14ac:dyDescent="0.55000000000000004">
      <c r="B46" s="333" t="s">
        <v>2985</v>
      </c>
      <c r="C46" s="18" t="s">
        <v>68</v>
      </c>
      <c r="D46" s="291">
        <f>AD32</f>
        <v>0</v>
      </c>
      <c r="E46" s="83"/>
      <c r="F46" s="83"/>
      <c r="G46" s="83"/>
      <c r="H46" s="83"/>
      <c r="I46" s="83"/>
      <c r="J46" s="401"/>
      <c r="K46" s="402"/>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401"/>
      <c r="K47" s="402"/>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401"/>
      <c r="K48" s="402"/>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401"/>
      <c r="K49" s="402"/>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401"/>
      <c r="K50" s="402"/>
      <c r="U50" s="41"/>
    </row>
    <row r="51" spans="2:21" ht="15" customHeight="1" x14ac:dyDescent="0.55000000000000004">
      <c r="B51" s="263" t="s">
        <v>2688</v>
      </c>
      <c r="C51" s="18" t="s">
        <v>68</v>
      </c>
      <c r="D51" s="291">
        <f>AD34</f>
        <v>0</v>
      </c>
      <c r="E51" s="83"/>
      <c r="F51" s="83"/>
      <c r="G51" s="83"/>
      <c r="H51" s="83"/>
      <c r="I51" s="83"/>
      <c r="J51" s="401"/>
      <c r="K51" s="402"/>
      <c r="U51" s="41"/>
    </row>
    <row r="52" spans="2:21" ht="15" customHeight="1" x14ac:dyDescent="0.55000000000000004">
      <c r="B52" s="263" t="s">
        <v>2689</v>
      </c>
      <c r="C52" s="18" t="s">
        <v>68</v>
      </c>
      <c r="D52" s="291">
        <f>AD37</f>
        <v>0</v>
      </c>
      <c r="E52" s="83"/>
      <c r="F52" s="83"/>
      <c r="G52" s="83"/>
      <c r="H52" s="83"/>
      <c r="I52" s="83"/>
      <c r="J52" s="401"/>
      <c r="K52" s="402"/>
      <c r="U52" s="41"/>
    </row>
    <row r="53" spans="2:21" ht="15" customHeight="1" x14ac:dyDescent="0.55000000000000004">
      <c r="B53" s="263" t="s">
        <v>14</v>
      </c>
      <c r="C53" s="18" t="s">
        <v>68</v>
      </c>
      <c r="D53" s="291">
        <f>AD39</f>
        <v>0</v>
      </c>
      <c r="E53" s="83"/>
      <c r="F53" s="83"/>
      <c r="G53" s="83"/>
      <c r="H53" s="83"/>
      <c r="I53" s="83"/>
      <c r="J53" s="401"/>
      <c r="K53" s="402"/>
      <c r="U53" s="41"/>
    </row>
    <row r="54" spans="2:21" ht="15" customHeight="1" x14ac:dyDescent="0.55000000000000004">
      <c r="B54" s="263" t="s">
        <v>81</v>
      </c>
      <c r="C54" s="18" t="s">
        <v>68</v>
      </c>
      <c r="D54" s="291">
        <f>AD40</f>
        <v>0</v>
      </c>
      <c r="E54" s="83"/>
      <c r="F54" s="83"/>
      <c r="G54" s="83"/>
      <c r="H54" s="83"/>
      <c r="I54" s="83"/>
      <c r="J54" s="401"/>
      <c r="K54" s="402"/>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 ref="AC44:AE44"/>
    <mergeCell ref="AC45:AE45"/>
    <mergeCell ref="M3:M5"/>
    <mergeCell ref="M16:M18"/>
    <mergeCell ref="U16:U18"/>
    <mergeCell ref="AC16:AC18"/>
    <mergeCell ref="AD16:AD18"/>
    <mergeCell ref="AE16:AE18"/>
    <mergeCell ref="B10:B13"/>
    <mergeCell ref="C21:D21"/>
    <mergeCell ref="C22:D22"/>
    <mergeCell ref="C9:D9"/>
    <mergeCell ref="D11:E11"/>
    <mergeCell ref="E13:F13"/>
    <mergeCell ref="C19:D19"/>
    <mergeCell ref="C20:D20"/>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394"/>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386"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7"/>
      <c r="C8" s="403" t="s">
        <v>2715</v>
      </c>
      <c r="D8" s="404"/>
      <c r="E8" s="157"/>
      <c r="F8" s="194"/>
      <c r="G8" s="194"/>
      <c r="H8" s="412" t="s">
        <v>2885</v>
      </c>
      <c r="I8" s="412"/>
      <c r="J8" s="412"/>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7"/>
      <c r="C11" s="157"/>
      <c r="D11" s="416" t="s">
        <v>2763</v>
      </c>
      <c r="E11" s="420"/>
      <c r="F11" s="407"/>
      <c r="G11" s="408"/>
      <c r="H11" s="195">
        <f>IFERROR(元データ!D7,"")</f>
        <v>0.23370110330992974</v>
      </c>
      <c r="I11" s="195">
        <f>IFERROR(元データ!D9,"")</f>
        <v>0.22388059701492538</v>
      </c>
      <c r="J11" s="195">
        <f>IFERROR(元データ!D11,"")</f>
        <v>0.18611378977820633</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7"/>
      <c r="C13" s="157"/>
      <c r="D13" s="157"/>
      <c r="E13" s="416" t="s">
        <v>2896</v>
      </c>
      <c r="F13" s="416"/>
      <c r="G13" s="409"/>
      <c r="H13" s="195">
        <f>IFERROR(元データ!E7,"")</f>
        <v>0.24172517552657968</v>
      </c>
      <c r="I13" s="195">
        <f>IFERROR(元データ!E9,"")</f>
        <v>0.24172517552657968</v>
      </c>
      <c r="J13" s="195">
        <f>IFERROR(元データ!E11,"")</f>
        <v>0.21491658488714416</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7"/>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410" t="s">
        <v>134</v>
      </c>
      <c r="K44" s="411"/>
      <c r="M44" s="78" t="s">
        <v>133</v>
      </c>
      <c r="N44" s="49">
        <f t="shared" ref="N44:S44" si="27">IFERROR(ROUND(N42/N43,0),0)</f>
        <v>0</v>
      </c>
      <c r="O44" s="49">
        <f t="shared" si="27"/>
        <v>0</v>
      </c>
      <c r="P44" s="49">
        <f t="shared" si="27"/>
        <v>0</v>
      </c>
      <c r="Q44" s="49">
        <f t="shared" si="27"/>
        <v>0</v>
      </c>
      <c r="R44" s="49">
        <f t="shared" si="27"/>
        <v>0</v>
      </c>
      <c r="S44" s="49">
        <f t="shared" si="27"/>
        <v>0</v>
      </c>
      <c r="AC44" s="393" t="s">
        <v>53</v>
      </c>
      <c r="AD44" s="393"/>
      <c r="AE44" s="393"/>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XKVSGLGVSvacGMV3ryOf9yo3JDGCK46vGHkHhhEyt/ur97UIwTuqS5NbiiDYJt44uQAtW+0vO9e2LLTsOrS3Vg==" saltValue="M5mpY8qwTBie+fREFlMrZQ=="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394"/>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394"/>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386"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7"/>
      <c r="C8" s="403" t="s">
        <v>2715</v>
      </c>
      <c r="D8" s="404"/>
      <c r="E8" s="157"/>
      <c r="F8" s="194"/>
      <c r="G8" s="194"/>
      <c r="H8" s="412" t="s">
        <v>2885</v>
      </c>
      <c r="I8" s="412"/>
      <c r="J8" s="412"/>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7"/>
      <c r="C11" s="157"/>
      <c r="D11" s="416" t="s">
        <v>2763</v>
      </c>
      <c r="E11" s="420"/>
      <c r="F11" s="407"/>
      <c r="G11" s="408"/>
      <c r="H11" s="195">
        <f>IFERROR(元データ!D7,"")</f>
        <v>0.23370110330992974</v>
      </c>
      <c r="I11" s="195">
        <f>IFERROR(元データ!D9,"")</f>
        <v>0.22388059701492538</v>
      </c>
      <c r="J11" s="195">
        <f>IFERROR(元データ!D11,"")</f>
        <v>0.18611378977820633</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7"/>
      <c r="C13" s="157"/>
      <c r="D13" s="157"/>
      <c r="E13" s="416" t="s">
        <v>2896</v>
      </c>
      <c r="F13" s="416"/>
      <c r="G13" s="409"/>
      <c r="H13" s="195">
        <f>IFERROR(元データ!E7,"")</f>
        <v>0.24172517552657968</v>
      </c>
      <c r="I13" s="195">
        <f>IFERROR(元データ!E9,"")</f>
        <v>0.24172517552657968</v>
      </c>
      <c r="J13" s="195">
        <f>IFERROR(元データ!E11,"")</f>
        <v>0.21491658488714416</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7"/>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550000000000000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550000000000000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550000000000000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410" t="s">
        <v>134</v>
      </c>
      <c r="K44" s="411"/>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3" t="s">
        <v>53</v>
      </c>
      <c r="AD44" s="393"/>
      <c r="AE44" s="393"/>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W1434"/>
  <sheetViews>
    <sheetView workbookViewId="0">
      <selection activeCell="C8" sqref="C8"/>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72" width="8.6640625" style="181"/>
    <col min="73" max="73" width="9" style="140"/>
  </cols>
  <sheetData>
    <row r="1" spans="1:75" x14ac:dyDescent="0.55000000000000004">
      <c r="C1" t="s">
        <v>2715</v>
      </c>
      <c r="D1" t="s">
        <v>2716</v>
      </c>
      <c r="E1" t="s">
        <v>2717</v>
      </c>
      <c r="BC1"/>
      <c r="BD1"/>
      <c r="BE1"/>
      <c r="BF1"/>
      <c r="BG1"/>
      <c r="BH1"/>
      <c r="BI1"/>
      <c r="BJ1"/>
      <c r="BK1"/>
      <c r="BL1"/>
      <c r="BM1"/>
      <c r="BN1"/>
      <c r="BO1"/>
      <c r="BP1"/>
      <c r="BQ1"/>
      <c r="BR1"/>
      <c r="BS1"/>
      <c r="BT1"/>
      <c r="BU1"/>
    </row>
    <row r="2" spans="1:75" x14ac:dyDescent="0.55000000000000004">
      <c r="C2" s="178" t="s">
        <v>140</v>
      </c>
      <c r="D2" s="178" t="s">
        <v>2718</v>
      </c>
      <c r="E2" s="178" t="s">
        <v>143</v>
      </c>
      <c r="BC2"/>
      <c r="BD2"/>
      <c r="BE2"/>
      <c r="BF2"/>
      <c r="BG2"/>
      <c r="BH2"/>
      <c r="BI2"/>
      <c r="BJ2"/>
      <c r="BK2"/>
      <c r="BL2"/>
      <c r="BM2"/>
      <c r="BN2"/>
      <c r="BO2"/>
      <c r="BP2"/>
      <c r="BQ2"/>
      <c r="BR2"/>
      <c r="BS2"/>
      <c r="BT2"/>
      <c r="BU2"/>
    </row>
    <row r="3" spans="1:75"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c r="BS3"/>
      <c r="BT3"/>
      <c r="BU3"/>
    </row>
    <row r="4" spans="1:75"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c r="BS4"/>
      <c r="BT4"/>
      <c r="BU4"/>
    </row>
    <row r="5" spans="1:75" x14ac:dyDescent="0.55000000000000004">
      <c r="D5" s="138" t="s">
        <v>135</v>
      </c>
      <c r="E5" s="138" t="s">
        <v>135</v>
      </c>
      <c r="BC5"/>
      <c r="BD5"/>
      <c r="BE5"/>
      <c r="BF5"/>
      <c r="BG5"/>
      <c r="BH5"/>
      <c r="BI5"/>
      <c r="BJ5"/>
      <c r="BK5"/>
      <c r="BL5"/>
      <c r="BM5"/>
      <c r="BN5"/>
      <c r="BO5"/>
      <c r="BP5"/>
      <c r="BQ5"/>
      <c r="BR5"/>
      <c r="BS5"/>
      <c r="BT5"/>
      <c r="BU5"/>
    </row>
    <row r="6" spans="1:75" x14ac:dyDescent="0.55000000000000004">
      <c r="D6" s="141" t="s">
        <v>136</v>
      </c>
      <c r="E6" s="141" t="s">
        <v>136</v>
      </c>
      <c r="BC6"/>
      <c r="BD6"/>
      <c r="BE6"/>
      <c r="BF6"/>
      <c r="BG6"/>
      <c r="BH6"/>
      <c r="BI6"/>
      <c r="BJ6"/>
      <c r="BK6"/>
      <c r="BL6"/>
      <c r="BM6"/>
      <c r="BN6"/>
      <c r="BO6"/>
      <c r="BP6"/>
      <c r="BQ6"/>
      <c r="BR6"/>
      <c r="BS6"/>
      <c r="BT6"/>
      <c r="BU6"/>
    </row>
    <row r="7" spans="1:75" x14ac:dyDescent="0.55000000000000004">
      <c r="D7" s="180">
        <f>VLOOKUP("*"&amp;D3&amp;"*",元データ!$E$14:$BW$1434,69,0)</f>
        <v>0.23370110330992974</v>
      </c>
      <c r="E7" s="180">
        <f>VLOOKUP(E4,元データ!$F$14:$BV$1434,68,0)</f>
        <v>0.24172517552657968</v>
      </c>
      <c r="BC7"/>
      <c r="BD7"/>
      <c r="BE7"/>
      <c r="BF7"/>
      <c r="BG7"/>
      <c r="BH7"/>
      <c r="BI7"/>
      <c r="BJ7"/>
      <c r="BK7"/>
      <c r="BL7"/>
      <c r="BM7"/>
      <c r="BN7"/>
      <c r="BO7"/>
      <c r="BP7"/>
      <c r="BQ7"/>
      <c r="BR7"/>
      <c r="BS7"/>
      <c r="BT7"/>
      <c r="BU7"/>
    </row>
    <row r="8" spans="1:75" x14ac:dyDescent="0.55000000000000004">
      <c r="D8" s="142" t="s">
        <v>137</v>
      </c>
      <c r="E8" s="142" t="s">
        <v>137</v>
      </c>
      <c r="BC8"/>
      <c r="BD8"/>
      <c r="BE8"/>
      <c r="BF8"/>
      <c r="BG8"/>
      <c r="BH8"/>
      <c r="BI8"/>
      <c r="BJ8"/>
      <c r="BK8"/>
      <c r="BL8"/>
      <c r="BM8"/>
      <c r="BN8"/>
      <c r="BO8"/>
      <c r="BP8"/>
      <c r="BQ8"/>
      <c r="BR8"/>
      <c r="BS8"/>
      <c r="BT8"/>
      <c r="BU8"/>
    </row>
    <row r="9" spans="1:75" x14ac:dyDescent="0.55000000000000004">
      <c r="D9" s="180">
        <f>VLOOKUP("*"&amp;D3&amp;"*",元データ!$E$14:$BW$1434,70,0)</f>
        <v>0.22388059701492538</v>
      </c>
      <c r="E9" s="180">
        <f>VLOOKUP(E4,元データ!$F$14:$BW$1434,69,0)</f>
        <v>0.24172517552657968</v>
      </c>
      <c r="BC9"/>
      <c r="BD9"/>
      <c r="BE9"/>
      <c r="BF9"/>
      <c r="BG9"/>
      <c r="BH9"/>
      <c r="BI9"/>
      <c r="BJ9"/>
      <c r="BK9"/>
      <c r="BL9"/>
      <c r="BM9"/>
      <c r="BN9"/>
      <c r="BO9"/>
      <c r="BP9"/>
      <c r="BQ9"/>
      <c r="BR9"/>
      <c r="BS9"/>
      <c r="BT9"/>
      <c r="BU9"/>
    </row>
    <row r="10" spans="1:75" x14ac:dyDescent="0.55000000000000004">
      <c r="D10" s="143" t="s">
        <v>138</v>
      </c>
      <c r="E10" s="143" t="s">
        <v>138</v>
      </c>
      <c r="BC10"/>
      <c r="BD10"/>
      <c r="BE10"/>
      <c r="BF10"/>
      <c r="BG10"/>
      <c r="BH10"/>
      <c r="BI10"/>
      <c r="BJ10"/>
      <c r="BK10"/>
      <c r="BL10"/>
      <c r="BM10"/>
      <c r="BN10"/>
      <c r="BO10"/>
      <c r="BP10"/>
      <c r="BQ10"/>
      <c r="BR10"/>
      <c r="BS10"/>
      <c r="BT10"/>
      <c r="BU10"/>
    </row>
    <row r="11" spans="1:75" x14ac:dyDescent="0.55000000000000004">
      <c r="D11" s="180">
        <f>VLOOKUP("*"&amp;D3&amp;"*",元データ!$E$14:$BW$1434,71,0)</f>
        <v>0.18611378977820633</v>
      </c>
      <c r="E11" s="180">
        <f>VLOOKUP(E4,元データ!$F$14:$BW$1434,70,0)</f>
        <v>0.21491658488714416</v>
      </c>
      <c r="BC11"/>
      <c r="BD11"/>
      <c r="BE11"/>
      <c r="BF11"/>
      <c r="BG11"/>
      <c r="BH11"/>
      <c r="BI11"/>
      <c r="BJ11"/>
      <c r="BK11"/>
      <c r="BL11"/>
      <c r="BM11"/>
      <c r="BN11"/>
      <c r="BO11"/>
      <c r="BP11"/>
      <c r="BQ11"/>
      <c r="BR11"/>
      <c r="BS11"/>
      <c r="BT11"/>
      <c r="BU11"/>
    </row>
    <row r="12" spans="1:75" ht="15" customHeight="1" x14ac:dyDescent="0.55000000000000004"/>
    <row r="13" spans="1:75"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3" t="s">
        <v>3292</v>
      </c>
      <c r="BR13" s="303" t="s">
        <v>3293</v>
      </c>
      <c r="BS13" s="303" t="s">
        <v>3322</v>
      </c>
      <c r="BT13" s="301" t="s">
        <v>3321</v>
      </c>
      <c r="BU13" s="147" t="s">
        <v>144</v>
      </c>
      <c r="BV13" s="148" t="s">
        <v>145</v>
      </c>
      <c r="BW13" s="149" t="s">
        <v>146</v>
      </c>
    </row>
    <row r="14" spans="1:75"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119.2</v>
      </c>
      <c r="BM14" s="302">
        <v>119.4</v>
      </c>
      <c r="BN14" s="302">
        <v>119.6</v>
      </c>
      <c r="BO14" s="302">
        <v>119.8</v>
      </c>
      <c r="BP14" s="302">
        <v>120.5</v>
      </c>
      <c r="BQ14" s="302">
        <v>121.2</v>
      </c>
      <c r="BR14" s="302">
        <v>121.8</v>
      </c>
      <c r="BS14" s="302">
        <v>122.8</v>
      </c>
      <c r="BT14" s="302">
        <v>123</v>
      </c>
      <c r="BU14" s="153">
        <f>(BT14-H14)/H14</f>
        <v>0.23370110330992974</v>
      </c>
      <c r="BV14" s="154">
        <f>(BT14-T14)/T14</f>
        <v>0.22388059701492538</v>
      </c>
      <c r="BW14" s="154">
        <f>(BT14-AF14)/AF14</f>
        <v>0.18611378977820633</v>
      </c>
    </row>
    <row r="15" spans="1:75"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119.4</v>
      </c>
      <c r="BM15" s="302">
        <v>119.9</v>
      </c>
      <c r="BN15" s="302">
        <v>120.2</v>
      </c>
      <c r="BO15" s="302">
        <v>120.7</v>
      </c>
      <c r="BP15" s="302">
        <v>121</v>
      </c>
      <c r="BQ15" s="302">
        <v>121.9</v>
      </c>
      <c r="BR15" s="302">
        <v>122.7</v>
      </c>
      <c r="BS15" s="302">
        <v>123.7</v>
      </c>
      <c r="BT15" s="302">
        <v>123.8</v>
      </c>
      <c r="BU15" s="153">
        <f t="shared" ref="BU15:BU78" si="1">(BT15-H15)/H15</f>
        <v>0.24172517552657968</v>
      </c>
      <c r="BV15" s="154">
        <f t="shared" ref="BV15:BV78" si="2">(BT15-T15)/T15</f>
        <v>0.24172517552657968</v>
      </c>
      <c r="BW15" s="154">
        <f t="shared" ref="BW15:BW78" si="3">(BT15-AF15)/AF15</f>
        <v>0.21491658488714416</v>
      </c>
    </row>
    <row r="16" spans="1:75"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115.2</v>
      </c>
      <c r="BR16" s="302">
        <v>116</v>
      </c>
      <c r="BS16" s="302">
        <v>117.3</v>
      </c>
      <c r="BT16" s="302">
        <v>117.3</v>
      </c>
      <c r="BU16" s="153">
        <f t="shared" si="1"/>
        <v>0.17417417417417408</v>
      </c>
      <c r="BV16" s="154">
        <f t="shared" si="2"/>
        <v>0.17535070140280562</v>
      </c>
      <c r="BW16" s="154">
        <f t="shared" si="3"/>
        <v>0.17535070140280562</v>
      </c>
    </row>
    <row r="17" spans="1:75"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117.8</v>
      </c>
      <c r="BQ17" s="302">
        <v>117.8</v>
      </c>
      <c r="BR17" s="302">
        <v>117.8</v>
      </c>
      <c r="BS17" s="302">
        <v>118.6</v>
      </c>
      <c r="BT17" s="302">
        <v>118.6</v>
      </c>
      <c r="BU17" s="153">
        <f t="shared" si="1"/>
        <v>0.18245264207377865</v>
      </c>
      <c r="BV17" s="154">
        <f t="shared" si="2"/>
        <v>0.18481518481518483</v>
      </c>
      <c r="BW17" s="154">
        <f t="shared" si="3"/>
        <v>0.18009950248756212</v>
      </c>
    </row>
    <row r="18" spans="1:75"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115.3</v>
      </c>
      <c r="BQ18" s="302">
        <v>114.9</v>
      </c>
      <c r="BR18" s="302">
        <v>116.5</v>
      </c>
      <c r="BS18" s="302">
        <v>117.2</v>
      </c>
      <c r="BT18" s="302">
        <v>117.3</v>
      </c>
      <c r="BU18" s="153">
        <f t="shared" si="1"/>
        <v>0.17889447236180903</v>
      </c>
      <c r="BV18" s="154">
        <f t="shared" si="2"/>
        <v>0.17182817182817187</v>
      </c>
      <c r="BW18" s="154">
        <f t="shared" si="3"/>
        <v>0.17065868263473047</v>
      </c>
    </row>
    <row r="19" spans="1:75"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114.2</v>
      </c>
      <c r="BR19" s="302">
        <v>114.4</v>
      </c>
      <c r="BS19" s="302">
        <v>114.3</v>
      </c>
      <c r="BT19" s="302">
        <v>114.3</v>
      </c>
      <c r="BU19" s="153">
        <f t="shared" si="1"/>
        <v>0.13618290258449309</v>
      </c>
      <c r="BV19" s="154">
        <f t="shared" si="2"/>
        <v>0.14989939637826952</v>
      </c>
      <c r="BW19" s="154">
        <f t="shared" si="3"/>
        <v>0.15454545454545451</v>
      </c>
    </row>
    <row r="20" spans="1:75"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119.3</v>
      </c>
      <c r="BR20" s="302">
        <v>118.3</v>
      </c>
      <c r="BS20" s="302">
        <v>122.8</v>
      </c>
      <c r="BT20" s="302">
        <v>122.8</v>
      </c>
      <c r="BU20" s="153">
        <f t="shared" si="1"/>
        <v>0.22677322677322681</v>
      </c>
      <c r="BV20" s="154">
        <f t="shared" si="2"/>
        <v>0.22554890219560872</v>
      </c>
      <c r="BW20" s="154">
        <f t="shared" si="3"/>
        <v>0.23046092184368738</v>
      </c>
    </row>
    <row r="21" spans="1:75"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114.2</v>
      </c>
      <c r="BR21" s="302">
        <v>117.2</v>
      </c>
      <c r="BS21" s="302">
        <v>122.5</v>
      </c>
      <c r="BT21" s="302">
        <v>122.5</v>
      </c>
      <c r="BU21" s="153">
        <f t="shared" si="1"/>
        <v>0.23363544813695875</v>
      </c>
      <c r="BV21" s="154">
        <f t="shared" si="2"/>
        <v>0.23737373737373738</v>
      </c>
      <c r="BW21" s="154">
        <f t="shared" si="3"/>
        <v>0.22255489021956085</v>
      </c>
    </row>
    <row r="22" spans="1:75"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116.6</v>
      </c>
      <c r="BQ22" s="302">
        <v>116.3</v>
      </c>
      <c r="BR22" s="302">
        <v>116.4</v>
      </c>
      <c r="BS22" s="302">
        <v>116.7</v>
      </c>
      <c r="BT22" s="302">
        <v>116.7</v>
      </c>
      <c r="BU22" s="153">
        <f t="shared" si="1"/>
        <v>0.16350947158524431</v>
      </c>
      <c r="BV22" s="154">
        <f t="shared" si="2"/>
        <v>0.17168674698795192</v>
      </c>
      <c r="BW22" s="154">
        <f t="shared" si="3"/>
        <v>0.16933867735470948</v>
      </c>
    </row>
    <row r="23" spans="1:75"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115.2</v>
      </c>
      <c r="BR23" s="302">
        <v>116.4</v>
      </c>
      <c r="BS23" s="302">
        <v>117.4</v>
      </c>
      <c r="BT23" s="302">
        <v>117.4</v>
      </c>
      <c r="BU23" s="153">
        <f t="shared" si="1"/>
        <v>0.1834677419354839</v>
      </c>
      <c r="BV23" s="154">
        <f t="shared" si="2"/>
        <v>0.17753259779338015</v>
      </c>
      <c r="BW23" s="154">
        <f t="shared" si="3"/>
        <v>0.18825910931174097</v>
      </c>
    </row>
    <row r="24" spans="1:75"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111.1</v>
      </c>
      <c r="BR24" s="302">
        <v>111.4</v>
      </c>
      <c r="BS24" s="302">
        <v>111.6</v>
      </c>
      <c r="BT24" s="302">
        <v>111.6</v>
      </c>
      <c r="BU24" s="153">
        <f t="shared" si="1"/>
        <v>0.1126620139581256</v>
      </c>
      <c r="BV24" s="154">
        <f t="shared" si="2"/>
        <v>0.117117117117117</v>
      </c>
      <c r="BW24" s="154">
        <f t="shared" si="3"/>
        <v>0.12386706948640482</v>
      </c>
    </row>
    <row r="25" spans="1:75"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121.9</v>
      </c>
      <c r="BR25" s="302">
        <v>121.3</v>
      </c>
      <c r="BS25" s="302">
        <v>121.6</v>
      </c>
      <c r="BT25" s="302">
        <v>121.7</v>
      </c>
      <c r="BU25" s="153">
        <f t="shared" si="1"/>
        <v>0.21335992023928221</v>
      </c>
      <c r="BV25" s="154">
        <f t="shared" si="2"/>
        <v>0.21943887775551107</v>
      </c>
      <c r="BW25" s="154">
        <f t="shared" si="3"/>
        <v>0.22805247225025238</v>
      </c>
    </row>
    <row r="26" spans="1:75"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121.9</v>
      </c>
      <c r="BR26" s="302">
        <v>121.3</v>
      </c>
      <c r="BS26" s="302">
        <v>121.6</v>
      </c>
      <c r="BT26" s="302">
        <v>121.7</v>
      </c>
      <c r="BU26" s="153">
        <f t="shared" si="1"/>
        <v>0.21335992023928221</v>
      </c>
      <c r="BV26" s="154">
        <f t="shared" si="2"/>
        <v>0.21943887775551107</v>
      </c>
      <c r="BW26" s="154">
        <f t="shared" si="3"/>
        <v>0.22805247225025238</v>
      </c>
    </row>
    <row r="27" spans="1:75"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128.9</v>
      </c>
      <c r="BQ27" s="302">
        <v>128.4</v>
      </c>
      <c r="BR27" s="302">
        <v>130.6</v>
      </c>
      <c r="BS27" s="302">
        <v>130.30000000000001</v>
      </c>
      <c r="BT27" s="302">
        <v>130.30000000000001</v>
      </c>
      <c r="BU27" s="153">
        <f t="shared" si="1"/>
        <v>0.30169830169830186</v>
      </c>
      <c r="BV27" s="154">
        <f t="shared" si="2"/>
        <v>0.31350806451612911</v>
      </c>
      <c r="BW27" s="154">
        <f t="shared" si="3"/>
        <v>0.29265873015873028</v>
      </c>
    </row>
    <row r="28" spans="1:75"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128.9</v>
      </c>
      <c r="BQ28" s="302">
        <v>128.4</v>
      </c>
      <c r="BR28" s="302">
        <v>130.6</v>
      </c>
      <c r="BS28" s="302">
        <v>130.30000000000001</v>
      </c>
      <c r="BT28" s="302">
        <v>130.30000000000001</v>
      </c>
      <c r="BU28" s="153">
        <f t="shared" si="1"/>
        <v>0.30169830169830186</v>
      </c>
      <c r="BV28" s="154">
        <f t="shared" si="2"/>
        <v>0.31350806451612911</v>
      </c>
      <c r="BW28" s="154">
        <f t="shared" si="3"/>
        <v>0.29265873015873028</v>
      </c>
    </row>
    <row r="29" spans="1:75"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119.6</v>
      </c>
      <c r="BQ29" s="302">
        <v>121.3</v>
      </c>
      <c r="BR29" s="302">
        <v>121.5</v>
      </c>
      <c r="BS29" s="302">
        <v>122.2</v>
      </c>
      <c r="BT29" s="302">
        <v>122.8</v>
      </c>
      <c r="BU29" s="153">
        <f t="shared" si="1"/>
        <v>0.23046092184368738</v>
      </c>
      <c r="BV29" s="154">
        <f t="shared" si="2"/>
        <v>0.23046092184368738</v>
      </c>
      <c r="BW29" s="154">
        <f t="shared" si="3"/>
        <v>0.20392156862745095</v>
      </c>
    </row>
    <row r="30" spans="1:75"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119.6</v>
      </c>
      <c r="BQ30" s="302">
        <v>121.3</v>
      </c>
      <c r="BR30" s="302">
        <v>121.5</v>
      </c>
      <c r="BS30" s="302">
        <v>122.2</v>
      </c>
      <c r="BT30" s="302">
        <v>122.8</v>
      </c>
      <c r="BU30" s="153">
        <f t="shared" si="1"/>
        <v>0.23046092184368738</v>
      </c>
      <c r="BV30" s="154">
        <f t="shared" si="2"/>
        <v>0.23046092184368738</v>
      </c>
      <c r="BW30" s="154">
        <f t="shared" si="3"/>
        <v>0.20392156862745095</v>
      </c>
    </row>
    <row r="31" spans="1:75"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124.8</v>
      </c>
      <c r="BR31" s="302">
        <v>125.6</v>
      </c>
      <c r="BS31" s="302">
        <v>126.7</v>
      </c>
      <c r="BT31" s="302">
        <v>127.1</v>
      </c>
      <c r="BU31" s="153">
        <f t="shared" si="1"/>
        <v>0.29959100204498973</v>
      </c>
      <c r="BV31" s="154">
        <f t="shared" si="2"/>
        <v>0.26091269841269837</v>
      </c>
      <c r="BW31" s="154">
        <f t="shared" si="3"/>
        <v>0.23398058252427179</v>
      </c>
    </row>
    <row r="32" spans="1:75"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140.1</v>
      </c>
      <c r="BR32" s="302">
        <v>142.1</v>
      </c>
      <c r="BS32" s="302">
        <v>142.69999999999999</v>
      </c>
      <c r="BT32" s="302">
        <v>143.4</v>
      </c>
      <c r="BU32" s="153">
        <f t="shared" si="1"/>
        <v>0.48140495867768607</v>
      </c>
      <c r="BV32" s="154">
        <f t="shared" si="2"/>
        <v>0.47682801235839356</v>
      </c>
      <c r="BW32" s="154">
        <f t="shared" si="3"/>
        <v>0.38684719535783363</v>
      </c>
    </row>
    <row r="33" spans="1:75"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302">
        <v>119.8</v>
      </c>
      <c r="BS33" s="302">
        <v>119.9</v>
      </c>
      <c r="BT33" s="302">
        <v>120</v>
      </c>
      <c r="BU33" s="153">
        <f t="shared" si="1"/>
        <v>0.21212121212121213</v>
      </c>
      <c r="BV33" s="154">
        <f t="shared" si="2"/>
        <v>0.19641076769690929</v>
      </c>
      <c r="BW33" s="154">
        <f t="shared" si="3"/>
        <v>0.19047619047619052</v>
      </c>
    </row>
    <row r="34" spans="1:75"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302">
        <v>116.9</v>
      </c>
      <c r="BS34" s="302">
        <v>119.6</v>
      </c>
      <c r="BT34" s="302">
        <v>120.1</v>
      </c>
      <c r="BU34" s="153">
        <f t="shared" si="1"/>
        <v>0.2343268242548818</v>
      </c>
      <c r="BV34" s="154">
        <f t="shared" si="2"/>
        <v>0.14380952380952375</v>
      </c>
      <c r="BW34" s="154">
        <f t="shared" si="3"/>
        <v>0.13838862559241702</v>
      </c>
    </row>
    <row r="35" spans="1:75"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125.9</v>
      </c>
      <c r="BR35" s="302">
        <v>126</v>
      </c>
      <c r="BS35" s="302">
        <v>125.6</v>
      </c>
      <c r="BT35" s="302">
        <v>125.2</v>
      </c>
      <c r="BU35" s="153">
        <f t="shared" si="1"/>
        <v>0.26082578046324278</v>
      </c>
      <c r="BV35" s="154">
        <f t="shared" si="2"/>
        <v>0.27494908350305497</v>
      </c>
      <c r="BW35" s="154">
        <f t="shared" si="3"/>
        <v>0.13818181818181821</v>
      </c>
    </row>
    <row r="36" spans="1:75"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125.9</v>
      </c>
      <c r="BR36" s="302">
        <v>126</v>
      </c>
      <c r="BS36" s="302">
        <v>125.6</v>
      </c>
      <c r="BT36" s="302">
        <v>125.2</v>
      </c>
      <c r="BU36" s="153">
        <f t="shared" si="1"/>
        <v>0.26082578046324278</v>
      </c>
      <c r="BV36" s="154">
        <f t="shared" si="2"/>
        <v>0.27494908350305497</v>
      </c>
      <c r="BW36" s="154">
        <f t="shared" si="3"/>
        <v>0.13818181818181821</v>
      </c>
    </row>
    <row r="37" spans="1:75"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121.3</v>
      </c>
      <c r="BQ37" s="302">
        <v>122</v>
      </c>
      <c r="BR37" s="302">
        <v>122.7</v>
      </c>
      <c r="BS37" s="302">
        <v>122.6</v>
      </c>
      <c r="BT37" s="302">
        <v>122.3</v>
      </c>
      <c r="BU37" s="153">
        <f t="shared" si="1"/>
        <v>0.22545090180360722</v>
      </c>
      <c r="BV37" s="154">
        <f t="shared" si="2"/>
        <v>0.23910840932117522</v>
      </c>
      <c r="BW37" s="154">
        <f t="shared" si="3"/>
        <v>0.21329365079365081</v>
      </c>
    </row>
    <row r="38" spans="1:75"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118.4</v>
      </c>
      <c r="BQ38" s="302">
        <v>119.4</v>
      </c>
      <c r="BR38" s="302">
        <v>119.4</v>
      </c>
      <c r="BS38" s="302">
        <v>119</v>
      </c>
      <c r="BT38" s="302">
        <v>119</v>
      </c>
      <c r="BU38" s="153">
        <f t="shared" si="1"/>
        <v>0.19959677419354835</v>
      </c>
      <c r="BV38" s="154">
        <f t="shared" si="2"/>
        <v>0.20080726538849653</v>
      </c>
      <c r="BW38" s="154">
        <f t="shared" si="3"/>
        <v>0.17357001972386582</v>
      </c>
    </row>
    <row r="39" spans="1:75"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120.6</v>
      </c>
      <c r="BR39" s="302">
        <v>121.2</v>
      </c>
      <c r="BS39" s="302">
        <v>121.5</v>
      </c>
      <c r="BT39" s="302">
        <v>120.4</v>
      </c>
      <c r="BU39" s="153">
        <f t="shared" si="1"/>
        <v>0.2064128256513027</v>
      </c>
      <c r="BV39" s="154">
        <f t="shared" si="2"/>
        <v>0.24896265560165973</v>
      </c>
      <c r="BW39" s="154">
        <f t="shared" si="3"/>
        <v>0.21370967741935487</v>
      </c>
    </row>
    <row r="40" spans="1:75"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302">
        <v>131.5</v>
      </c>
      <c r="BS40" s="302">
        <v>132</v>
      </c>
      <c r="BT40" s="302">
        <v>132</v>
      </c>
      <c r="BU40" s="153">
        <f t="shared" si="1"/>
        <v>0.31736526946107779</v>
      </c>
      <c r="BV40" s="154">
        <f t="shared" si="2"/>
        <v>0.31736526946107779</v>
      </c>
      <c r="BW40" s="154">
        <f t="shared" si="3"/>
        <v>0.31736526946107779</v>
      </c>
    </row>
    <row r="41" spans="1:75"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122.1</v>
      </c>
      <c r="BR41" s="302">
        <v>123.5</v>
      </c>
      <c r="BS41" s="302">
        <v>123.2</v>
      </c>
      <c r="BT41" s="302">
        <v>123.2</v>
      </c>
      <c r="BU41" s="153">
        <f t="shared" si="1"/>
        <v>0.21618953603158941</v>
      </c>
      <c r="BV41" s="154">
        <f t="shared" si="2"/>
        <v>0.2246520874751492</v>
      </c>
      <c r="BW41" s="154">
        <f t="shared" si="3"/>
        <v>0.18461538461538465</v>
      </c>
    </row>
    <row r="42" spans="1:75"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119</v>
      </c>
      <c r="BM42" s="302">
        <v>119.1</v>
      </c>
      <c r="BN42" s="302">
        <v>119.7</v>
      </c>
      <c r="BO42" s="302">
        <v>119.7</v>
      </c>
      <c r="BP42" s="302">
        <v>120.8</v>
      </c>
      <c r="BQ42" s="302">
        <v>121</v>
      </c>
      <c r="BR42" s="302">
        <v>121.7</v>
      </c>
      <c r="BS42" s="302">
        <v>123.8</v>
      </c>
      <c r="BT42" s="302">
        <v>123.8</v>
      </c>
      <c r="BU42" s="153">
        <f t="shared" si="1"/>
        <v>0.2367632367632368</v>
      </c>
      <c r="BV42" s="154">
        <f t="shared" si="2"/>
        <v>0.23923923923923915</v>
      </c>
      <c r="BW42" s="154">
        <f t="shared" si="3"/>
        <v>0.21850393700787404</v>
      </c>
    </row>
    <row r="43" spans="1:75"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121.5</v>
      </c>
      <c r="BR43" s="302">
        <v>121.2</v>
      </c>
      <c r="BS43" s="302">
        <v>122.1</v>
      </c>
      <c r="BT43" s="302">
        <v>122.1</v>
      </c>
      <c r="BU43" s="153">
        <f t="shared" si="1"/>
        <v>0.22099999999999995</v>
      </c>
      <c r="BV43" s="154">
        <f t="shared" si="2"/>
        <v>0.2222222222222221</v>
      </c>
      <c r="BW43" s="154">
        <f t="shared" si="3"/>
        <v>0.19588638589618024</v>
      </c>
    </row>
    <row r="44" spans="1:75"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120</v>
      </c>
      <c r="BR44" s="302">
        <v>120.6</v>
      </c>
      <c r="BS44" s="302">
        <v>123.2</v>
      </c>
      <c r="BT44" s="302">
        <v>123.2</v>
      </c>
      <c r="BU44" s="153">
        <f t="shared" si="1"/>
        <v>0.22954091816367264</v>
      </c>
      <c r="BV44" s="154">
        <f t="shared" si="2"/>
        <v>0.23323323323323319</v>
      </c>
      <c r="BW44" s="154">
        <f t="shared" si="3"/>
        <v>0.21021611001964643</v>
      </c>
    </row>
    <row r="45" spans="1:75"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121.7</v>
      </c>
      <c r="BM45" s="302">
        <v>121.9</v>
      </c>
      <c r="BN45" s="302">
        <v>122.7</v>
      </c>
      <c r="BO45" s="302">
        <v>122.8</v>
      </c>
      <c r="BP45" s="302">
        <v>123.7</v>
      </c>
      <c r="BQ45" s="302">
        <v>123.7</v>
      </c>
      <c r="BR45" s="302">
        <v>125.9</v>
      </c>
      <c r="BS45" s="302">
        <v>127.5</v>
      </c>
      <c r="BT45" s="302">
        <v>127.5</v>
      </c>
      <c r="BU45" s="153">
        <f t="shared" si="1"/>
        <v>0.27372627372627378</v>
      </c>
      <c r="BV45" s="154">
        <f t="shared" si="2"/>
        <v>0.27372627372627378</v>
      </c>
      <c r="BW45" s="154">
        <f t="shared" si="3"/>
        <v>0.27118644067796616</v>
      </c>
    </row>
    <row r="46" spans="1:75"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116.6</v>
      </c>
      <c r="BM46" s="302">
        <v>117.5</v>
      </c>
      <c r="BN46" s="302">
        <v>119.1</v>
      </c>
      <c r="BO46" s="302">
        <v>119.6</v>
      </c>
      <c r="BP46" s="302">
        <v>121.2</v>
      </c>
      <c r="BQ46" s="302">
        <v>121.6</v>
      </c>
      <c r="BR46" s="302">
        <v>122</v>
      </c>
      <c r="BS46" s="302">
        <v>122.4</v>
      </c>
      <c r="BT46" s="302">
        <v>122.2</v>
      </c>
      <c r="BU46" s="153">
        <f t="shared" si="1"/>
        <v>0.22937625754527158</v>
      </c>
      <c r="BV46" s="154">
        <f t="shared" si="2"/>
        <v>0.22322322322322319</v>
      </c>
      <c r="BW46" s="154">
        <f t="shared" si="3"/>
        <v>0.21471172962226651</v>
      </c>
    </row>
    <row r="47" spans="1:75"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111.6</v>
      </c>
      <c r="BO47" s="302">
        <v>111.7</v>
      </c>
      <c r="BP47" s="302">
        <v>113.7</v>
      </c>
      <c r="BQ47" s="302">
        <v>114.2</v>
      </c>
      <c r="BR47" s="302">
        <v>113.9</v>
      </c>
      <c r="BS47" s="302">
        <v>115.7</v>
      </c>
      <c r="BT47" s="302">
        <v>115.9</v>
      </c>
      <c r="BU47" s="153">
        <f t="shared" si="1"/>
        <v>0.15900000000000006</v>
      </c>
      <c r="BV47" s="154">
        <f t="shared" si="2"/>
        <v>0.16132264529058124</v>
      </c>
      <c r="BW47" s="154">
        <f t="shared" si="3"/>
        <v>0.13627450980392161</v>
      </c>
    </row>
    <row r="48" spans="1:75"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118.5</v>
      </c>
      <c r="BR48" s="302">
        <v>118.5</v>
      </c>
      <c r="BS48" s="302">
        <v>119.4</v>
      </c>
      <c r="BT48" s="302">
        <v>119.4</v>
      </c>
      <c r="BU48" s="153">
        <f t="shared" si="1"/>
        <v>0.19519519519519518</v>
      </c>
      <c r="BV48" s="154">
        <f t="shared" si="2"/>
        <v>0.19400000000000006</v>
      </c>
      <c r="BW48" s="154">
        <f t="shared" si="3"/>
        <v>0.16147859922178998</v>
      </c>
    </row>
    <row r="49" spans="1:75"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302">
        <v>110.4</v>
      </c>
      <c r="BP49" s="302">
        <v>112.2</v>
      </c>
      <c r="BQ49" s="302">
        <v>111.1</v>
      </c>
      <c r="BR49" s="302">
        <v>111.2</v>
      </c>
      <c r="BS49" s="302">
        <v>111.2</v>
      </c>
      <c r="BT49" s="302">
        <v>110.4</v>
      </c>
      <c r="BU49" s="153">
        <f t="shared" si="1"/>
        <v>0.11515151515151521</v>
      </c>
      <c r="BV49" s="154">
        <f t="shared" si="2"/>
        <v>0.10732196589769311</v>
      </c>
      <c r="BW49" s="154">
        <f t="shared" si="3"/>
        <v>0.10621242484969949</v>
      </c>
    </row>
    <row r="50" spans="1:75"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114.8</v>
      </c>
      <c r="BO50" s="302">
        <v>113.7</v>
      </c>
      <c r="BP50" s="302">
        <v>113.8</v>
      </c>
      <c r="BQ50" s="302">
        <v>114.2</v>
      </c>
      <c r="BR50" s="302">
        <v>114.6</v>
      </c>
      <c r="BS50" s="302">
        <v>114.6</v>
      </c>
      <c r="BT50" s="302">
        <v>114.6</v>
      </c>
      <c r="BU50" s="153">
        <f t="shared" si="1"/>
        <v>0.15640766902119072</v>
      </c>
      <c r="BV50" s="154">
        <f t="shared" si="2"/>
        <v>0.14944834503510523</v>
      </c>
      <c r="BW50" s="154">
        <f t="shared" si="3"/>
        <v>0.16109422492401207</v>
      </c>
    </row>
    <row r="51" spans="1:75"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117.8</v>
      </c>
      <c r="BM51" s="302">
        <v>116.4</v>
      </c>
      <c r="BN51" s="302">
        <v>117.9</v>
      </c>
      <c r="BO51" s="302">
        <v>117.4</v>
      </c>
      <c r="BP51" s="302">
        <v>117.5</v>
      </c>
      <c r="BQ51" s="302">
        <v>116.6</v>
      </c>
      <c r="BR51" s="302">
        <v>117.3</v>
      </c>
      <c r="BS51" s="302">
        <v>118.4</v>
      </c>
      <c r="BT51" s="302">
        <v>117.5</v>
      </c>
      <c r="BU51" s="153">
        <f t="shared" si="1"/>
        <v>0.17031872509960153</v>
      </c>
      <c r="BV51" s="154">
        <f t="shared" si="2"/>
        <v>0.17499999999999999</v>
      </c>
      <c r="BW51" s="154">
        <f t="shared" si="3"/>
        <v>0.18927125506072878</v>
      </c>
    </row>
    <row r="52" spans="1:75"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127.2</v>
      </c>
      <c r="BM52" s="302">
        <v>129.4</v>
      </c>
      <c r="BN52" s="302">
        <v>138.9</v>
      </c>
      <c r="BO52" s="302">
        <v>143.9</v>
      </c>
      <c r="BP52" s="302">
        <v>148.69999999999999</v>
      </c>
      <c r="BQ52" s="302">
        <v>149.80000000000001</v>
      </c>
      <c r="BR52" s="302">
        <v>152.1</v>
      </c>
      <c r="BS52" s="302">
        <v>148.4</v>
      </c>
      <c r="BT52" s="302">
        <v>147.80000000000001</v>
      </c>
      <c r="BU52" s="153">
        <f t="shared" si="1"/>
        <v>0.50509164969450104</v>
      </c>
      <c r="BV52" s="154">
        <f t="shared" si="2"/>
        <v>0.4794794794794795</v>
      </c>
      <c r="BW52" s="154">
        <f t="shared" si="3"/>
        <v>0.47652347652347671</v>
      </c>
    </row>
    <row r="53" spans="1:75"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112.4</v>
      </c>
      <c r="BM53" s="302">
        <v>112.6</v>
      </c>
      <c r="BN53" s="302">
        <v>112.4</v>
      </c>
      <c r="BO53" s="302">
        <v>112.6</v>
      </c>
      <c r="BP53" s="302">
        <v>112.9</v>
      </c>
      <c r="BQ53" s="302">
        <v>110.6</v>
      </c>
      <c r="BR53" s="302">
        <v>111.4</v>
      </c>
      <c r="BS53" s="302">
        <v>112.8</v>
      </c>
      <c r="BT53" s="302">
        <v>112.2</v>
      </c>
      <c r="BU53" s="153">
        <f t="shared" si="1"/>
        <v>0.11976047904191617</v>
      </c>
      <c r="BV53" s="154">
        <f t="shared" si="2"/>
        <v>0.12200000000000003</v>
      </c>
      <c r="BW53" s="154">
        <f t="shared" si="3"/>
        <v>0.12200000000000003</v>
      </c>
    </row>
    <row r="54" spans="1:75"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v>
      </c>
      <c r="BQ54" s="302">
        <v>126.7</v>
      </c>
      <c r="BR54" s="302">
        <v>126</v>
      </c>
      <c r="BS54" s="302">
        <v>129.4</v>
      </c>
      <c r="BT54" s="302">
        <v>129.4</v>
      </c>
      <c r="BU54" s="153">
        <f t="shared" si="1"/>
        <v>0.30050251256281413</v>
      </c>
      <c r="BV54" s="154">
        <f t="shared" si="2"/>
        <v>0.29270729270729284</v>
      </c>
      <c r="BW54" s="154">
        <f t="shared" si="3"/>
        <v>0.29789368104312941</v>
      </c>
    </row>
    <row r="55" spans="1:75"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116.3</v>
      </c>
      <c r="BR55" s="302">
        <v>119</v>
      </c>
      <c r="BS55" s="302">
        <v>119.1</v>
      </c>
      <c r="BT55" s="302">
        <v>119.7</v>
      </c>
      <c r="BU55" s="153">
        <f t="shared" si="1"/>
        <v>0.19580419580419589</v>
      </c>
      <c r="BV55" s="154">
        <f t="shared" si="2"/>
        <v>0.18397626112759655</v>
      </c>
      <c r="BW55" s="154">
        <f t="shared" si="3"/>
        <v>0.18514851485148517</v>
      </c>
    </row>
    <row r="56" spans="1:75"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112.9</v>
      </c>
      <c r="BO56" s="302">
        <v>112.5</v>
      </c>
      <c r="BP56" s="302">
        <v>112.5</v>
      </c>
      <c r="BQ56" s="302">
        <v>112.7</v>
      </c>
      <c r="BR56" s="302">
        <v>113.2</v>
      </c>
      <c r="BS56" s="302">
        <v>113</v>
      </c>
      <c r="BT56" s="302">
        <v>113</v>
      </c>
      <c r="BU56" s="153">
        <f t="shared" si="1"/>
        <v>0.13682092555331984</v>
      </c>
      <c r="BV56" s="154">
        <f t="shared" si="2"/>
        <v>0.13226452905811625</v>
      </c>
      <c r="BW56" s="154">
        <f t="shared" si="3"/>
        <v>0.13796576032225583</v>
      </c>
    </row>
    <row r="57" spans="1:75"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120.8</v>
      </c>
      <c r="BP57" s="302">
        <v>116.4</v>
      </c>
      <c r="BQ57" s="302">
        <v>120.2</v>
      </c>
      <c r="BR57" s="302">
        <v>117.2</v>
      </c>
      <c r="BS57" s="302">
        <v>122.1</v>
      </c>
      <c r="BT57" s="302">
        <v>122.1</v>
      </c>
      <c r="BU57" s="153">
        <f t="shared" si="1"/>
        <v>0.24719101123595494</v>
      </c>
      <c r="BV57" s="154">
        <f t="shared" si="2"/>
        <v>0.24846625766871164</v>
      </c>
      <c r="BW57" s="154">
        <f t="shared" si="3"/>
        <v>0.23084677419354829</v>
      </c>
    </row>
    <row r="58" spans="1:75"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115.2</v>
      </c>
      <c r="BN58" s="302">
        <v>114</v>
      </c>
      <c r="BO58" s="302">
        <v>115.3</v>
      </c>
      <c r="BP58" s="302">
        <v>114.6</v>
      </c>
      <c r="BQ58" s="302">
        <v>116.2</v>
      </c>
      <c r="BR58" s="302">
        <v>115.7</v>
      </c>
      <c r="BS58" s="302">
        <v>116.8</v>
      </c>
      <c r="BT58" s="302">
        <v>116.8</v>
      </c>
      <c r="BU58" s="153">
        <f t="shared" si="1"/>
        <v>0.1774193548387096</v>
      </c>
      <c r="BV58" s="154">
        <f t="shared" si="2"/>
        <v>0.17979797979797976</v>
      </c>
      <c r="BW58" s="154">
        <f t="shared" si="3"/>
        <v>0.17034068136272545</v>
      </c>
    </row>
    <row r="59" spans="1:75"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147.1</v>
      </c>
      <c r="BR59" s="302">
        <v>147</v>
      </c>
      <c r="BS59" s="302">
        <v>146.6</v>
      </c>
      <c r="BT59" s="302">
        <v>146.6</v>
      </c>
      <c r="BU59" s="153">
        <f t="shared" si="1"/>
        <v>0.45580933465739809</v>
      </c>
      <c r="BV59" s="154">
        <f t="shared" si="2"/>
        <v>0.45725646123260438</v>
      </c>
      <c r="BW59" s="154">
        <f t="shared" si="3"/>
        <v>0.4400785854616896</v>
      </c>
    </row>
    <row r="60" spans="1:75"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108.8</v>
      </c>
      <c r="BN60" s="302">
        <v>107.3</v>
      </c>
      <c r="BO60" s="302">
        <v>109</v>
      </c>
      <c r="BP60" s="302">
        <v>108</v>
      </c>
      <c r="BQ60" s="302">
        <v>108.9</v>
      </c>
      <c r="BR60" s="302">
        <v>108.4</v>
      </c>
      <c r="BS60" s="302">
        <v>109.8</v>
      </c>
      <c r="BT60" s="302">
        <v>109.8</v>
      </c>
      <c r="BU60" s="153">
        <f t="shared" si="1"/>
        <v>0.11021233569261872</v>
      </c>
      <c r="BV60" s="154">
        <f t="shared" si="2"/>
        <v>0.11246200607902729</v>
      </c>
      <c r="BW60" s="154">
        <f t="shared" si="3"/>
        <v>0.10462776659959749</v>
      </c>
    </row>
    <row r="61" spans="1:75"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141</v>
      </c>
      <c r="BR61" s="302">
        <v>141.30000000000001</v>
      </c>
      <c r="BS61" s="302">
        <v>140</v>
      </c>
      <c r="BT61" s="302">
        <v>140</v>
      </c>
      <c r="BU61" s="153">
        <f t="shared" si="1"/>
        <v>0.39720558882235524</v>
      </c>
      <c r="BV61" s="154">
        <f t="shared" si="2"/>
        <v>0.39165009940357859</v>
      </c>
      <c r="BW61" s="154">
        <f t="shared" si="3"/>
        <v>0.24888492417484395</v>
      </c>
    </row>
    <row r="62" spans="1:75"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141</v>
      </c>
      <c r="BR62" s="302">
        <v>141.30000000000001</v>
      </c>
      <c r="BS62" s="302">
        <v>140</v>
      </c>
      <c r="BT62" s="302">
        <v>140</v>
      </c>
      <c r="BU62" s="153">
        <f t="shared" si="1"/>
        <v>0.39720558882235524</v>
      </c>
      <c r="BV62" s="154">
        <f t="shared" si="2"/>
        <v>0.39165009940357859</v>
      </c>
      <c r="BW62" s="154">
        <f t="shared" si="3"/>
        <v>0.24888492417484395</v>
      </c>
    </row>
    <row r="63" spans="1:75"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302">
        <v>138.30000000000001</v>
      </c>
      <c r="BS63" s="302">
        <v>138.30000000000001</v>
      </c>
      <c r="BT63" s="302">
        <v>138.30000000000001</v>
      </c>
      <c r="BU63" s="153">
        <f t="shared" si="1"/>
        <v>0.37611940298507474</v>
      </c>
      <c r="BV63" s="154">
        <f t="shared" si="2"/>
        <v>0.37338629592850059</v>
      </c>
      <c r="BW63" s="154">
        <f t="shared" si="3"/>
        <v>0.17702127659574476</v>
      </c>
    </row>
    <row r="64" spans="1:75"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302">
        <v>138.30000000000001</v>
      </c>
      <c r="BS64" s="302">
        <v>138.30000000000001</v>
      </c>
      <c r="BT64" s="302">
        <v>138.30000000000001</v>
      </c>
      <c r="BU64" s="153">
        <f t="shared" si="1"/>
        <v>0.37611940298507474</v>
      </c>
      <c r="BV64" s="154">
        <f t="shared" si="2"/>
        <v>0.37338629592850059</v>
      </c>
      <c r="BW64" s="154">
        <f t="shared" si="3"/>
        <v>0.17702127659574476</v>
      </c>
    </row>
    <row r="65" spans="1:75"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302">
        <v>131.4</v>
      </c>
      <c r="BS65" s="302">
        <v>130.80000000000001</v>
      </c>
      <c r="BT65" s="302">
        <v>129.9</v>
      </c>
      <c r="BU65" s="153">
        <f t="shared" si="1"/>
        <v>0.27854330708661429</v>
      </c>
      <c r="BV65" s="154">
        <f t="shared" si="2"/>
        <v>0.28359683794466406</v>
      </c>
      <c r="BW65" s="154">
        <f t="shared" si="3"/>
        <v>0.13648293963254601</v>
      </c>
    </row>
    <row r="66" spans="1:75"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302">
        <v>136</v>
      </c>
      <c r="BS66" s="302">
        <v>138</v>
      </c>
      <c r="BT66" s="302">
        <v>138</v>
      </c>
      <c r="BU66" s="153">
        <f t="shared" si="1"/>
        <v>0.35693215339233036</v>
      </c>
      <c r="BV66" s="154">
        <f t="shared" si="2"/>
        <v>0.36229022704837122</v>
      </c>
      <c r="BW66" s="154">
        <f t="shared" si="3"/>
        <v>0.20629370629370625</v>
      </c>
    </row>
    <row r="67" spans="1:75"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302">
        <v>129.1</v>
      </c>
      <c r="BS67" s="302">
        <v>127.2</v>
      </c>
      <c r="BT67" s="302">
        <v>125.8</v>
      </c>
      <c r="BU67" s="153">
        <f t="shared" si="1"/>
        <v>0.2381889763779528</v>
      </c>
      <c r="BV67" s="154">
        <f t="shared" si="2"/>
        <v>0.2430830039525691</v>
      </c>
      <c r="BW67" s="154">
        <f t="shared" si="3"/>
        <v>0.1015761821366024</v>
      </c>
    </row>
    <row r="68" spans="1:75"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144.1</v>
      </c>
      <c r="BN68" s="302">
        <v>145.69999999999999</v>
      </c>
      <c r="BO68" s="302">
        <v>146.9</v>
      </c>
      <c r="BP68" s="302">
        <v>146.19999999999999</v>
      </c>
      <c r="BQ68" s="302">
        <v>146.30000000000001</v>
      </c>
      <c r="BR68" s="302">
        <v>146.80000000000001</v>
      </c>
      <c r="BS68" s="302">
        <v>146.69999999999999</v>
      </c>
      <c r="BT68" s="302">
        <v>147.1</v>
      </c>
      <c r="BU68" s="153">
        <f t="shared" si="1"/>
        <v>0.45499505440158261</v>
      </c>
      <c r="BV68" s="154">
        <f t="shared" si="2"/>
        <v>0.43512195121951214</v>
      </c>
      <c r="BW68" s="154">
        <f t="shared" si="3"/>
        <v>0.11439393939393935</v>
      </c>
    </row>
    <row r="69" spans="1:75"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144.9</v>
      </c>
      <c r="BQ69" s="302">
        <v>147.19999999999999</v>
      </c>
      <c r="BR69" s="302">
        <v>145.4</v>
      </c>
      <c r="BS69" s="302">
        <v>146.6</v>
      </c>
      <c r="BT69" s="302">
        <v>146.6</v>
      </c>
      <c r="BU69" s="153">
        <f t="shared" si="1"/>
        <v>0.45725646123260438</v>
      </c>
      <c r="BV69" s="154">
        <f t="shared" si="2"/>
        <v>0.47633434038267874</v>
      </c>
      <c r="BW69" s="154">
        <f t="shared" si="3"/>
        <v>5.3160919540229931E-2</v>
      </c>
    </row>
    <row r="70" spans="1:75"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149.30000000000001</v>
      </c>
      <c r="BQ70" s="302">
        <v>147.6</v>
      </c>
      <c r="BR70" s="302">
        <v>149.6</v>
      </c>
      <c r="BS70" s="302">
        <v>148.6</v>
      </c>
      <c r="BT70" s="302">
        <v>149.5</v>
      </c>
      <c r="BU70" s="153">
        <f t="shared" si="1"/>
        <v>0.47290640394088668</v>
      </c>
      <c r="BV70" s="154">
        <f t="shared" si="2"/>
        <v>0.5116279069767441</v>
      </c>
      <c r="BW70" s="154">
        <f t="shared" si="3"/>
        <v>7.9422382671480149E-2</v>
      </c>
    </row>
    <row r="71" spans="1:75"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302">
        <v>144.9</v>
      </c>
      <c r="BS71" s="302">
        <v>138.80000000000001</v>
      </c>
      <c r="BT71" s="302">
        <v>138.80000000000001</v>
      </c>
      <c r="BU71" s="153">
        <f t="shared" si="1"/>
        <v>0.38109452736318417</v>
      </c>
      <c r="BV71" s="154">
        <f t="shared" si="2"/>
        <v>0.14238683127572027</v>
      </c>
      <c r="BW71" s="154">
        <f t="shared" si="3"/>
        <v>-1.4204545454545454E-2</v>
      </c>
    </row>
    <row r="72" spans="1:75"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156.9</v>
      </c>
      <c r="BM72" s="302">
        <v>161.80000000000001</v>
      </c>
      <c r="BN72" s="302">
        <v>158.19999999999999</v>
      </c>
      <c r="BO72" s="302">
        <v>161.1</v>
      </c>
      <c r="BP72" s="302">
        <v>160</v>
      </c>
      <c r="BQ72" s="302">
        <v>161.69999999999999</v>
      </c>
      <c r="BR72" s="302">
        <v>161.4</v>
      </c>
      <c r="BS72" s="302">
        <v>169.8</v>
      </c>
      <c r="BT72" s="302">
        <v>167.8</v>
      </c>
      <c r="BU72" s="153">
        <f t="shared" si="1"/>
        <v>0.65974282888229496</v>
      </c>
      <c r="BV72" s="154">
        <f t="shared" si="2"/>
        <v>0.68304914744232703</v>
      </c>
      <c r="BW72" s="154">
        <f t="shared" si="3"/>
        <v>0.46935201401050797</v>
      </c>
    </row>
    <row r="73" spans="1:75"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v>
      </c>
      <c r="BM73" s="302">
        <v>133.19999999999999</v>
      </c>
      <c r="BN73" s="302">
        <v>133.30000000000001</v>
      </c>
      <c r="BO73" s="302">
        <v>133.5</v>
      </c>
      <c r="BP73" s="302">
        <v>135.19999999999999</v>
      </c>
      <c r="BQ73" s="302">
        <v>133.30000000000001</v>
      </c>
      <c r="BR73" s="302">
        <v>136.69999999999999</v>
      </c>
      <c r="BS73" s="302">
        <v>137.69999999999999</v>
      </c>
      <c r="BT73" s="302">
        <v>139.80000000000001</v>
      </c>
      <c r="BU73" s="153">
        <f t="shared" si="1"/>
        <v>0.37463126843657824</v>
      </c>
      <c r="BV73" s="154">
        <f t="shared" si="2"/>
        <v>0.43975283213182309</v>
      </c>
      <c r="BW73" s="154">
        <f t="shared" si="3"/>
        <v>0.38828202581926524</v>
      </c>
    </row>
    <row r="74" spans="1:75"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117.7</v>
      </c>
      <c r="BN74" s="302">
        <v>117</v>
      </c>
      <c r="BO74" s="302">
        <v>117.4</v>
      </c>
      <c r="BP74" s="302">
        <v>114.8</v>
      </c>
      <c r="BQ74" s="302">
        <v>116.4</v>
      </c>
      <c r="BR74" s="302">
        <v>115.9</v>
      </c>
      <c r="BS74" s="302">
        <v>115.9</v>
      </c>
      <c r="BT74" s="302">
        <v>115.8</v>
      </c>
      <c r="BU74" s="153">
        <f t="shared" si="1"/>
        <v>0.16733870967741929</v>
      </c>
      <c r="BV74" s="154">
        <f t="shared" si="2"/>
        <v>0.17682926829268283</v>
      </c>
      <c r="BW74" s="154">
        <f t="shared" si="3"/>
        <v>0.17444219066937122</v>
      </c>
    </row>
    <row r="75" spans="1:75"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122.4</v>
      </c>
      <c r="BR75" s="302">
        <v>118.5</v>
      </c>
      <c r="BS75" s="302">
        <v>117.6</v>
      </c>
      <c r="BT75" s="302">
        <v>117.6</v>
      </c>
      <c r="BU75" s="153">
        <f t="shared" si="1"/>
        <v>0.27410617551462618</v>
      </c>
      <c r="BV75" s="154">
        <f t="shared" si="2"/>
        <v>0.27548806941431658</v>
      </c>
      <c r="BW75" s="154">
        <f t="shared" si="3"/>
        <v>0.30957683741648107</v>
      </c>
    </row>
    <row r="76" spans="1:75"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117.5</v>
      </c>
      <c r="BR76" s="302">
        <v>117.9</v>
      </c>
      <c r="BS76" s="302">
        <v>117.7</v>
      </c>
      <c r="BT76" s="302">
        <v>118.1</v>
      </c>
      <c r="BU76" s="153">
        <f t="shared" si="1"/>
        <v>0.18218218218218205</v>
      </c>
      <c r="BV76" s="154">
        <f t="shared" si="2"/>
        <v>0.19292929292929287</v>
      </c>
      <c r="BW76" s="154">
        <f t="shared" si="3"/>
        <v>0.19172552976791121</v>
      </c>
    </row>
    <row r="77" spans="1:75"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132.1</v>
      </c>
      <c r="BP77" s="302">
        <v>131.6</v>
      </c>
      <c r="BQ77" s="302">
        <v>132</v>
      </c>
      <c r="BR77" s="302">
        <v>131.69999999999999</v>
      </c>
      <c r="BS77" s="302">
        <v>132</v>
      </c>
      <c r="BT77" s="302">
        <v>131.69999999999999</v>
      </c>
      <c r="BU77" s="153">
        <f t="shared" si="1"/>
        <v>0.30654761904761896</v>
      </c>
      <c r="BV77" s="154">
        <f t="shared" si="2"/>
        <v>0.32494969818913461</v>
      </c>
      <c r="BW77" s="154">
        <f t="shared" si="3"/>
        <v>0.29753694581280776</v>
      </c>
    </row>
    <row r="78" spans="1:75"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110.9</v>
      </c>
      <c r="BM78" s="302">
        <v>111.8</v>
      </c>
      <c r="BN78" s="302">
        <v>111.9</v>
      </c>
      <c r="BO78" s="302">
        <v>111.6</v>
      </c>
      <c r="BP78" s="302">
        <v>110.4</v>
      </c>
      <c r="BQ78" s="302">
        <v>108</v>
      </c>
      <c r="BR78" s="302">
        <v>109.2</v>
      </c>
      <c r="BS78" s="302">
        <v>108.9</v>
      </c>
      <c r="BT78" s="302">
        <v>109.7</v>
      </c>
      <c r="BU78" s="153">
        <f t="shared" si="1"/>
        <v>0.10030090270812438</v>
      </c>
      <c r="BV78" s="154">
        <f t="shared" si="2"/>
        <v>0.12744090441932174</v>
      </c>
      <c r="BW78" s="154">
        <f t="shared" si="3"/>
        <v>9.8098098098098066E-2</v>
      </c>
    </row>
    <row r="79" spans="1:75"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102.5</v>
      </c>
      <c r="BQ79" s="302">
        <v>102.1</v>
      </c>
      <c r="BR79" s="302">
        <v>102.1</v>
      </c>
      <c r="BS79" s="302">
        <v>101.1</v>
      </c>
      <c r="BT79" s="302">
        <v>101.1</v>
      </c>
      <c r="BU79" s="153">
        <f t="shared" ref="BU79:BU142" si="5">(BT79-H79)/H79</f>
        <v>4.970178926441352E-3</v>
      </c>
      <c r="BV79" s="154">
        <f t="shared" ref="BV79:BV142" si="6">(BT79-T79)/T79</f>
        <v>1.6080402010050194E-2</v>
      </c>
      <c r="BW79" s="154">
        <f t="shared" ref="BW79:BW142" si="7">(BT79-AF79)/AF79</f>
        <v>1.6080402010050194E-2</v>
      </c>
    </row>
    <row r="80" spans="1:75"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117.6</v>
      </c>
      <c r="BQ80" s="302">
        <v>118.1</v>
      </c>
      <c r="BR80" s="302">
        <v>118.1</v>
      </c>
      <c r="BS80" s="302">
        <v>117.7</v>
      </c>
      <c r="BT80" s="302">
        <v>117.7</v>
      </c>
      <c r="BU80" s="153">
        <f t="shared" si="5"/>
        <v>0.17700000000000002</v>
      </c>
      <c r="BV80" s="154">
        <f t="shared" si="6"/>
        <v>0.18529707955689836</v>
      </c>
      <c r="BW80" s="154">
        <f t="shared" si="7"/>
        <v>0.19009100101112231</v>
      </c>
    </row>
    <row r="81" spans="1:75"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110.7</v>
      </c>
      <c r="BR81" s="302">
        <v>110</v>
      </c>
      <c r="BS81" s="302">
        <v>111.6</v>
      </c>
      <c r="BT81" s="302">
        <v>111.8</v>
      </c>
      <c r="BU81" s="153">
        <f t="shared" si="5"/>
        <v>0.14081632653061221</v>
      </c>
      <c r="BV81" s="154">
        <f t="shared" si="6"/>
        <v>0.14666666666666664</v>
      </c>
      <c r="BW81" s="154">
        <f t="shared" si="7"/>
        <v>0.13849287169042765</v>
      </c>
    </row>
    <row r="82" spans="1:75"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107.8</v>
      </c>
      <c r="BR82" s="302">
        <v>107.4</v>
      </c>
      <c r="BS82" s="302">
        <v>108.1</v>
      </c>
      <c r="BT82" s="302">
        <v>107.4</v>
      </c>
      <c r="BU82" s="153">
        <f t="shared" si="5"/>
        <v>6.7594433399602499E-2</v>
      </c>
      <c r="BV82" s="154">
        <f t="shared" si="6"/>
        <v>6.8656716417910504E-2</v>
      </c>
      <c r="BW82" s="154">
        <f t="shared" si="7"/>
        <v>7.2927072927073039E-2</v>
      </c>
    </row>
    <row r="83" spans="1:75"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126</v>
      </c>
      <c r="BQ83" s="302">
        <v>127.2</v>
      </c>
      <c r="BR83" s="302">
        <v>131.4</v>
      </c>
      <c r="BS83" s="302">
        <v>132.19999999999999</v>
      </c>
      <c r="BT83" s="302">
        <v>132.19999999999999</v>
      </c>
      <c r="BU83" s="153">
        <f t="shared" si="5"/>
        <v>0.33400605449041371</v>
      </c>
      <c r="BV83" s="154">
        <f t="shared" si="6"/>
        <v>0.33131923464249741</v>
      </c>
      <c r="BW83" s="154">
        <f t="shared" si="7"/>
        <v>0.34760448521916409</v>
      </c>
    </row>
    <row r="84" spans="1:75"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126</v>
      </c>
      <c r="BQ84" s="302">
        <v>127.2</v>
      </c>
      <c r="BR84" s="302">
        <v>131.4</v>
      </c>
      <c r="BS84" s="302">
        <v>132.19999999999999</v>
      </c>
      <c r="BT84" s="302">
        <v>132.19999999999999</v>
      </c>
      <c r="BU84" s="153">
        <f t="shared" si="5"/>
        <v>0.33400605449041371</v>
      </c>
      <c r="BV84" s="154">
        <f t="shared" si="6"/>
        <v>0.33131923464249741</v>
      </c>
      <c r="BW84" s="154">
        <f t="shared" si="7"/>
        <v>0.34760448521916409</v>
      </c>
    </row>
    <row r="85" spans="1:75"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107.4</v>
      </c>
      <c r="BQ85" s="302">
        <v>108</v>
      </c>
      <c r="BR85" s="302">
        <v>107.7</v>
      </c>
      <c r="BS85" s="302">
        <v>108.5</v>
      </c>
      <c r="BT85" s="302">
        <v>108.5</v>
      </c>
      <c r="BU85" s="153">
        <f t="shared" si="5"/>
        <v>9.1549295774647821E-2</v>
      </c>
      <c r="BV85" s="154">
        <f t="shared" si="6"/>
        <v>9.1549295774647821E-2</v>
      </c>
      <c r="BW85" s="154">
        <f t="shared" si="7"/>
        <v>6.1643835616438325E-2</v>
      </c>
    </row>
    <row r="86" spans="1:75"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107.4</v>
      </c>
      <c r="BQ86" s="302">
        <v>108</v>
      </c>
      <c r="BR86" s="302">
        <v>107.7</v>
      </c>
      <c r="BS86" s="302">
        <v>108.5</v>
      </c>
      <c r="BT86" s="302">
        <v>108.5</v>
      </c>
      <c r="BU86" s="153">
        <f t="shared" si="5"/>
        <v>9.1549295774647821E-2</v>
      </c>
      <c r="BV86" s="154">
        <f t="shared" si="6"/>
        <v>9.1549295774647821E-2</v>
      </c>
      <c r="BW86" s="154">
        <f t="shared" si="7"/>
        <v>6.1643835616438325E-2</v>
      </c>
    </row>
    <row r="87" spans="1:75"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v>
      </c>
      <c r="BM87" s="302">
        <v>118</v>
      </c>
      <c r="BN87" s="302">
        <v>119.2</v>
      </c>
      <c r="BO87" s="302">
        <v>119.8</v>
      </c>
      <c r="BP87" s="302">
        <v>120.5</v>
      </c>
      <c r="BQ87" s="302">
        <v>124</v>
      </c>
      <c r="BR87" s="302">
        <v>126.1</v>
      </c>
      <c r="BS87" s="302">
        <v>128.5</v>
      </c>
      <c r="BT87" s="302">
        <v>129.4</v>
      </c>
      <c r="BU87" s="153">
        <f t="shared" si="5"/>
        <v>0.29789368104312941</v>
      </c>
      <c r="BV87" s="154">
        <f t="shared" si="6"/>
        <v>0.29659318637274557</v>
      </c>
      <c r="BW87" s="154">
        <f t="shared" si="7"/>
        <v>0.29400000000000004</v>
      </c>
    </row>
    <row r="88" spans="1:75"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113.9</v>
      </c>
      <c r="BQ88" s="302">
        <v>117.1</v>
      </c>
      <c r="BR88" s="302">
        <v>117.2</v>
      </c>
      <c r="BS88" s="302">
        <v>122.7</v>
      </c>
      <c r="BT88" s="302">
        <v>123.5</v>
      </c>
      <c r="BU88" s="153">
        <f t="shared" si="5"/>
        <v>0.23995983935742979</v>
      </c>
      <c r="BV88" s="154">
        <f t="shared" si="6"/>
        <v>0.23747494989979964</v>
      </c>
      <c r="BW88" s="154">
        <f t="shared" si="7"/>
        <v>0.23253493013972051</v>
      </c>
    </row>
    <row r="89" spans="1:75"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122.9</v>
      </c>
      <c r="BM89" s="302">
        <v>122.9</v>
      </c>
      <c r="BN89" s="302">
        <v>124.7</v>
      </c>
      <c r="BO89" s="302">
        <v>125.1</v>
      </c>
      <c r="BP89" s="302">
        <v>125.9</v>
      </c>
      <c r="BQ89" s="302">
        <v>129.80000000000001</v>
      </c>
      <c r="BR89" s="302">
        <v>133.5</v>
      </c>
      <c r="BS89" s="302">
        <v>133.30000000000001</v>
      </c>
      <c r="BT89" s="302">
        <v>134.30000000000001</v>
      </c>
      <c r="BU89" s="153">
        <f t="shared" si="5"/>
        <v>0.34569138276553124</v>
      </c>
      <c r="BV89" s="154">
        <f t="shared" si="6"/>
        <v>0.34569138276553124</v>
      </c>
      <c r="BW89" s="154">
        <f t="shared" si="7"/>
        <v>0.34434434434434436</v>
      </c>
    </row>
    <row r="90" spans="1:75"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113.4</v>
      </c>
      <c r="BQ90" s="302">
        <v>113.6</v>
      </c>
      <c r="BR90" s="302">
        <v>114.6</v>
      </c>
      <c r="BS90" s="302">
        <v>116.8</v>
      </c>
      <c r="BT90" s="302">
        <v>116.6</v>
      </c>
      <c r="BU90" s="153">
        <f t="shared" si="5"/>
        <v>0.17303822937625743</v>
      </c>
      <c r="BV90" s="154">
        <f t="shared" si="6"/>
        <v>0.16833667334669336</v>
      </c>
      <c r="BW90" s="154">
        <f t="shared" si="7"/>
        <v>0.16599999999999995</v>
      </c>
    </row>
    <row r="91" spans="1:75"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117.1</v>
      </c>
      <c r="BR91" s="302">
        <v>117.3</v>
      </c>
      <c r="BS91" s="302">
        <v>120.8</v>
      </c>
      <c r="BT91" s="302">
        <v>120.8</v>
      </c>
      <c r="BU91" s="153">
        <f t="shared" si="5"/>
        <v>0.22515212981744426</v>
      </c>
      <c r="BV91" s="154">
        <f t="shared" si="6"/>
        <v>0.20438683948155534</v>
      </c>
      <c r="BW91" s="154">
        <f t="shared" si="7"/>
        <v>0.20079522862823065</v>
      </c>
    </row>
    <row r="92" spans="1:75"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302">
        <v>114.1</v>
      </c>
      <c r="BS92" s="302">
        <v>114.1</v>
      </c>
      <c r="BT92" s="302">
        <v>114.1</v>
      </c>
      <c r="BU92" s="153">
        <f t="shared" si="5"/>
        <v>0.14099999999999993</v>
      </c>
      <c r="BV92" s="154">
        <f t="shared" si="6"/>
        <v>0.14099999999999993</v>
      </c>
      <c r="BW92" s="154">
        <f t="shared" si="7"/>
        <v>0.12635735439289236</v>
      </c>
    </row>
    <row r="93" spans="1:75"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302">
        <v>107.4</v>
      </c>
      <c r="BS93" s="302">
        <v>107.4</v>
      </c>
      <c r="BT93" s="302">
        <v>107.4</v>
      </c>
      <c r="BU93" s="153">
        <f t="shared" si="5"/>
        <v>7.1856287425149726E-2</v>
      </c>
      <c r="BV93" s="154">
        <f t="shared" si="6"/>
        <v>8.0482897384305835E-2</v>
      </c>
      <c r="BW93" s="154">
        <f t="shared" si="7"/>
        <v>8.3753784056508698E-2</v>
      </c>
    </row>
    <row r="94" spans="1:75"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113.3</v>
      </c>
      <c r="BR94" s="302">
        <v>113.9</v>
      </c>
      <c r="BS94" s="302">
        <v>117.9</v>
      </c>
      <c r="BT94" s="302">
        <v>115.3</v>
      </c>
      <c r="BU94" s="153">
        <f t="shared" si="5"/>
        <v>0.15299999999999997</v>
      </c>
      <c r="BV94" s="154">
        <f t="shared" si="6"/>
        <v>0.15299999999999997</v>
      </c>
      <c r="BW94" s="154">
        <f t="shared" si="7"/>
        <v>0.15299999999999997</v>
      </c>
    </row>
    <row r="95" spans="1:75"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117.1</v>
      </c>
      <c r="BQ95" s="302">
        <v>117.9</v>
      </c>
      <c r="BR95" s="302">
        <v>119.9</v>
      </c>
      <c r="BS95" s="302">
        <v>121.1</v>
      </c>
      <c r="BT95" s="302">
        <v>121</v>
      </c>
      <c r="BU95" s="153">
        <f t="shared" si="5"/>
        <v>0.22469635627530368</v>
      </c>
      <c r="BV95" s="154">
        <f t="shared" si="6"/>
        <v>0.22593718338399185</v>
      </c>
      <c r="BW95" s="154">
        <f t="shared" si="7"/>
        <v>0.20638085742771689</v>
      </c>
    </row>
    <row r="96" spans="1:75"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121.2</v>
      </c>
      <c r="BR96" s="302">
        <v>118.5</v>
      </c>
      <c r="BS96" s="302">
        <v>121.4</v>
      </c>
      <c r="BT96" s="302">
        <v>121.3</v>
      </c>
      <c r="BU96" s="153">
        <f t="shared" si="5"/>
        <v>0.24028629856850717</v>
      </c>
      <c r="BV96" s="154">
        <f t="shared" si="6"/>
        <v>0.22897669706180337</v>
      </c>
      <c r="BW96" s="154">
        <f t="shared" si="7"/>
        <v>0.23022312373225157</v>
      </c>
    </row>
    <row r="97" spans="1:75"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119.7</v>
      </c>
      <c r="BQ97" s="302">
        <v>115.1</v>
      </c>
      <c r="BR97" s="302">
        <v>115.2</v>
      </c>
      <c r="BS97" s="302">
        <v>121.9</v>
      </c>
      <c r="BT97" s="302">
        <v>121.9</v>
      </c>
      <c r="BU97" s="153">
        <f t="shared" si="5"/>
        <v>0.21535393818544377</v>
      </c>
      <c r="BV97" s="154">
        <f t="shared" si="6"/>
        <v>0.184645286686103</v>
      </c>
      <c r="BW97" s="154">
        <f t="shared" si="7"/>
        <v>0.21535393818544377</v>
      </c>
    </row>
    <row r="98" spans="1:75"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119.6</v>
      </c>
      <c r="BQ98" s="302">
        <v>120.1</v>
      </c>
      <c r="BR98" s="302">
        <v>120.6</v>
      </c>
      <c r="BS98" s="302">
        <v>122.9</v>
      </c>
      <c r="BT98" s="302">
        <v>122.9</v>
      </c>
      <c r="BU98" s="153">
        <f t="shared" si="5"/>
        <v>0.22777222777222789</v>
      </c>
      <c r="BV98" s="154">
        <f t="shared" si="6"/>
        <v>0.25664621676891625</v>
      </c>
      <c r="BW98" s="154">
        <f t="shared" si="7"/>
        <v>0.22532402791625133</v>
      </c>
    </row>
    <row r="99" spans="1:75"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113.6</v>
      </c>
      <c r="BN99" s="302">
        <v>113.1</v>
      </c>
      <c r="BO99" s="302">
        <v>113.2</v>
      </c>
      <c r="BP99" s="302">
        <v>114.2</v>
      </c>
      <c r="BQ99" s="302">
        <v>114.1</v>
      </c>
      <c r="BR99" s="302">
        <v>114.2</v>
      </c>
      <c r="BS99" s="302">
        <v>115.9</v>
      </c>
      <c r="BT99" s="302">
        <v>116.7</v>
      </c>
      <c r="BU99" s="153">
        <f t="shared" si="5"/>
        <v>0.16816816816816813</v>
      </c>
      <c r="BV99" s="154">
        <f t="shared" si="6"/>
        <v>0.17051153460381144</v>
      </c>
      <c r="BW99" s="154">
        <f t="shared" si="7"/>
        <v>0.1611940298507463</v>
      </c>
    </row>
    <row r="100" spans="1:75"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117.3</v>
      </c>
      <c r="BP100" s="302">
        <v>118.1</v>
      </c>
      <c r="BQ100" s="302">
        <v>119.5</v>
      </c>
      <c r="BR100" s="302">
        <v>119.5</v>
      </c>
      <c r="BS100" s="302">
        <v>114.6</v>
      </c>
      <c r="BT100" s="302">
        <v>114.6</v>
      </c>
      <c r="BU100" s="153">
        <f t="shared" si="5"/>
        <v>0.16463414634146328</v>
      </c>
      <c r="BV100" s="154">
        <f t="shared" si="6"/>
        <v>0.17058222676200191</v>
      </c>
      <c r="BW100" s="154">
        <f t="shared" si="7"/>
        <v>0.19003115264797504</v>
      </c>
    </row>
    <row r="101" spans="1:75"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117.3</v>
      </c>
      <c r="BP101" s="302">
        <v>118.1</v>
      </c>
      <c r="BQ101" s="302">
        <v>119.5</v>
      </c>
      <c r="BR101" s="302">
        <v>119.5</v>
      </c>
      <c r="BS101" s="302">
        <v>114.6</v>
      </c>
      <c r="BT101" s="302">
        <v>114.6</v>
      </c>
      <c r="BU101" s="153">
        <f t="shared" si="5"/>
        <v>0.16463414634146328</v>
      </c>
      <c r="BV101" s="154">
        <f t="shared" si="6"/>
        <v>0.17058222676200191</v>
      </c>
      <c r="BW101" s="154">
        <f t="shared" si="7"/>
        <v>0.19003115264797504</v>
      </c>
    </row>
    <row r="102" spans="1:75"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109.8</v>
      </c>
      <c r="BR102" s="302">
        <v>110</v>
      </c>
      <c r="BS102" s="302">
        <v>115.2</v>
      </c>
      <c r="BT102" s="302">
        <v>115.2</v>
      </c>
      <c r="BU102" s="153">
        <f t="shared" si="5"/>
        <v>0.15315315315315312</v>
      </c>
      <c r="BV102" s="154">
        <f t="shared" si="6"/>
        <v>0.15084915084915093</v>
      </c>
      <c r="BW102" s="154">
        <f t="shared" si="7"/>
        <v>0.14626865671641795</v>
      </c>
    </row>
    <row r="103" spans="1:75"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101.7</v>
      </c>
      <c r="BR103" s="302">
        <v>101.8</v>
      </c>
      <c r="BS103" s="302">
        <v>106.3</v>
      </c>
      <c r="BT103" s="302">
        <v>106.3</v>
      </c>
      <c r="BU103" s="153">
        <f t="shared" si="5"/>
        <v>5.1434223541048499E-2</v>
      </c>
      <c r="BV103" s="154">
        <f t="shared" si="6"/>
        <v>0.10269709543568455</v>
      </c>
      <c r="BW103" s="154">
        <f t="shared" si="7"/>
        <v>9.9276111685625584E-2</v>
      </c>
    </row>
    <row r="104" spans="1:75"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120.6</v>
      </c>
      <c r="BR104" s="302">
        <v>120.8</v>
      </c>
      <c r="BS104" s="302">
        <v>127</v>
      </c>
      <c r="BT104" s="302">
        <v>127</v>
      </c>
      <c r="BU104" s="153">
        <f t="shared" si="5"/>
        <v>0.29196337741607326</v>
      </c>
      <c r="BV104" s="154">
        <f t="shared" si="6"/>
        <v>0.20952380952380953</v>
      </c>
      <c r="BW104" s="154">
        <f t="shared" si="7"/>
        <v>0.20493358633776085</v>
      </c>
    </row>
    <row r="105" spans="1:75"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302">
        <v>115.1</v>
      </c>
      <c r="BS105" s="302">
        <v>115.1</v>
      </c>
      <c r="BT105" s="302">
        <v>115.1</v>
      </c>
      <c r="BU105" s="153">
        <f t="shared" si="5"/>
        <v>0.15330661322645289</v>
      </c>
      <c r="BV105" s="154">
        <f t="shared" si="6"/>
        <v>0.14413518886679921</v>
      </c>
      <c r="BW105" s="154">
        <f t="shared" si="7"/>
        <v>0.14985014985014986</v>
      </c>
    </row>
    <row r="106" spans="1:75"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302">
        <v>115.1</v>
      </c>
      <c r="BS106" s="302">
        <v>115.1</v>
      </c>
      <c r="BT106" s="302">
        <v>115.1</v>
      </c>
      <c r="BU106" s="153">
        <f t="shared" si="5"/>
        <v>0.15330661322645289</v>
      </c>
      <c r="BV106" s="154">
        <f t="shared" si="6"/>
        <v>0.14413518886679921</v>
      </c>
      <c r="BW106" s="154">
        <f t="shared" si="7"/>
        <v>0.14985014985014986</v>
      </c>
    </row>
    <row r="107" spans="1:75"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302">
        <v>107.4</v>
      </c>
      <c r="BS107" s="302">
        <v>108.8</v>
      </c>
      <c r="BT107" s="302">
        <v>108.8</v>
      </c>
      <c r="BU107" s="153">
        <f t="shared" si="5"/>
        <v>9.0180360721442893E-2</v>
      </c>
      <c r="BV107" s="154">
        <f t="shared" si="6"/>
        <v>9.5669687814702919E-2</v>
      </c>
      <c r="BW107" s="154">
        <f t="shared" si="7"/>
        <v>9.3467336683417057E-2</v>
      </c>
    </row>
    <row r="108" spans="1:75"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302">
        <v>109.5</v>
      </c>
      <c r="BS108" s="302">
        <v>113.1</v>
      </c>
      <c r="BT108" s="302">
        <v>113.1</v>
      </c>
      <c r="BU108" s="153">
        <f t="shared" si="5"/>
        <v>0.13326653306613223</v>
      </c>
      <c r="BV108" s="154">
        <f t="shared" si="6"/>
        <v>0.12313803376365433</v>
      </c>
      <c r="BW108" s="154">
        <f t="shared" si="7"/>
        <v>0.12091179385530217</v>
      </c>
    </row>
    <row r="109" spans="1:75"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302">
        <v>106.1</v>
      </c>
      <c r="BS109" s="302">
        <v>106.1</v>
      </c>
      <c r="BT109" s="302">
        <v>106.2</v>
      </c>
      <c r="BU109" s="153">
        <f t="shared" si="5"/>
        <v>6.4128256513026116E-2</v>
      </c>
      <c r="BV109" s="154">
        <f t="shared" si="6"/>
        <v>7.8172588832487344E-2</v>
      </c>
      <c r="BW109" s="154">
        <f t="shared" si="7"/>
        <v>7.707910750507109E-2</v>
      </c>
    </row>
    <row r="110" spans="1:75"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119.1</v>
      </c>
      <c r="BO110" s="302">
        <v>117.5</v>
      </c>
      <c r="BP110" s="302">
        <v>122.7</v>
      </c>
      <c r="BQ110" s="302">
        <v>122.3</v>
      </c>
      <c r="BR110" s="302">
        <v>123.6</v>
      </c>
      <c r="BS110" s="302">
        <v>127.1</v>
      </c>
      <c r="BT110" s="302">
        <v>128.1</v>
      </c>
      <c r="BU110" s="153">
        <f t="shared" si="5"/>
        <v>0.26957383548067382</v>
      </c>
      <c r="BV110" s="154">
        <f t="shared" si="6"/>
        <v>0.27972027972027974</v>
      </c>
      <c r="BW110" s="154">
        <f t="shared" si="7"/>
        <v>0.19273743016759765</v>
      </c>
    </row>
    <row r="111" spans="1:75"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302">
        <v>112.1</v>
      </c>
      <c r="BS111" s="302">
        <v>128.19999999999999</v>
      </c>
      <c r="BT111" s="302">
        <v>128.19999999999999</v>
      </c>
      <c r="BU111" s="153">
        <f t="shared" si="5"/>
        <v>0.17077625570776245</v>
      </c>
      <c r="BV111" s="154">
        <f t="shared" si="6"/>
        <v>0.32438016528925612</v>
      </c>
      <c r="BW111" s="154">
        <f t="shared" si="7"/>
        <v>0.13150926743159747</v>
      </c>
    </row>
    <row r="112" spans="1:75"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98.7</v>
      </c>
      <c r="BR112" s="302">
        <v>98.7</v>
      </c>
      <c r="BS112" s="302">
        <v>99.3</v>
      </c>
      <c r="BT112" s="302">
        <v>99.3</v>
      </c>
      <c r="BU112" s="153">
        <f t="shared" si="5"/>
        <v>-4.0120361083250322E-3</v>
      </c>
      <c r="BV112" s="154">
        <f t="shared" si="6"/>
        <v>0</v>
      </c>
      <c r="BW112" s="154">
        <f t="shared" si="7"/>
        <v>3.9790575916230336E-2</v>
      </c>
    </row>
    <row r="113" spans="1:75"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143.30000000000001</v>
      </c>
      <c r="BO113" s="302">
        <v>139.69999999999999</v>
      </c>
      <c r="BP113" s="302">
        <v>152.19999999999999</v>
      </c>
      <c r="BQ113" s="302">
        <v>151.19999999999999</v>
      </c>
      <c r="BR113" s="302">
        <v>154.4</v>
      </c>
      <c r="BS113" s="302">
        <v>157.5</v>
      </c>
      <c r="BT113" s="302">
        <v>159.69999999999999</v>
      </c>
      <c r="BU113" s="153">
        <f t="shared" si="5"/>
        <v>0.60502512562814059</v>
      </c>
      <c r="BV113" s="154">
        <f t="shared" si="6"/>
        <v>0.5656862745098038</v>
      </c>
      <c r="BW113" s="154">
        <f t="shared" si="7"/>
        <v>0.34540859309182803</v>
      </c>
    </row>
    <row r="114" spans="1:75"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114.6</v>
      </c>
      <c r="BM114" s="302">
        <v>116.1</v>
      </c>
      <c r="BN114" s="302">
        <v>114.9</v>
      </c>
      <c r="BO114" s="302">
        <v>115.7</v>
      </c>
      <c r="BP114" s="302">
        <v>117.1</v>
      </c>
      <c r="BQ114" s="302">
        <v>116.7</v>
      </c>
      <c r="BR114" s="302">
        <v>116.4</v>
      </c>
      <c r="BS114" s="302">
        <v>116.8</v>
      </c>
      <c r="BT114" s="302">
        <v>118.4</v>
      </c>
      <c r="BU114" s="153">
        <f t="shared" si="5"/>
        <v>0.18518518518518517</v>
      </c>
      <c r="BV114" s="154">
        <f t="shared" si="6"/>
        <v>0.18637274549098207</v>
      </c>
      <c r="BW114" s="154">
        <f t="shared" si="7"/>
        <v>0.18281718281718295</v>
      </c>
    </row>
    <row r="115" spans="1:75"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113.8</v>
      </c>
      <c r="BM115" s="302">
        <v>116.8</v>
      </c>
      <c r="BN115" s="302">
        <v>120.3</v>
      </c>
      <c r="BO115" s="302">
        <v>120.5</v>
      </c>
      <c r="BP115" s="302">
        <v>121.8</v>
      </c>
      <c r="BQ115" s="302">
        <v>121.7</v>
      </c>
      <c r="BR115" s="302">
        <v>121.4</v>
      </c>
      <c r="BS115" s="302">
        <v>121.1</v>
      </c>
      <c r="BT115" s="302">
        <v>121.1</v>
      </c>
      <c r="BU115" s="153">
        <f t="shared" si="5"/>
        <v>0.22446916076845286</v>
      </c>
      <c r="BV115" s="154">
        <f t="shared" si="6"/>
        <v>0.21342685370741482</v>
      </c>
      <c r="BW115" s="154">
        <f t="shared" si="7"/>
        <v>0.22076612903225798</v>
      </c>
    </row>
    <row r="116" spans="1:75"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124.4</v>
      </c>
      <c r="BM116" s="302">
        <v>126.4</v>
      </c>
      <c r="BN116" s="302">
        <v>128</v>
      </c>
      <c r="BO116" s="302">
        <v>127.4</v>
      </c>
      <c r="BP116" s="302">
        <v>128.5</v>
      </c>
      <c r="BQ116" s="302">
        <v>128.9</v>
      </c>
      <c r="BR116" s="302">
        <v>129.1</v>
      </c>
      <c r="BS116" s="302">
        <v>128.69999999999999</v>
      </c>
      <c r="BT116" s="302">
        <v>139.19999999999999</v>
      </c>
      <c r="BU116" s="153">
        <f t="shared" si="5"/>
        <v>0.38095238095238088</v>
      </c>
      <c r="BV116" s="154">
        <f t="shared" si="6"/>
        <v>0.39478957915831658</v>
      </c>
      <c r="BW116" s="154">
        <f t="shared" si="7"/>
        <v>0.3919999999999999</v>
      </c>
    </row>
    <row r="117" spans="1:75"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117.3</v>
      </c>
      <c r="BN117" s="302">
        <v>113.4</v>
      </c>
      <c r="BO117" s="302">
        <v>112.8</v>
      </c>
      <c r="BP117" s="302">
        <v>117.1</v>
      </c>
      <c r="BQ117" s="302">
        <v>114.5</v>
      </c>
      <c r="BR117" s="302">
        <v>114.7</v>
      </c>
      <c r="BS117" s="302">
        <v>114.5</v>
      </c>
      <c r="BT117" s="302">
        <v>114.5</v>
      </c>
      <c r="BU117" s="153">
        <f t="shared" si="5"/>
        <v>0.14385614385614393</v>
      </c>
      <c r="BV117" s="154">
        <f t="shared" si="6"/>
        <v>0.14385614385614393</v>
      </c>
      <c r="BW117" s="154">
        <f t="shared" si="7"/>
        <v>0.14157527417746762</v>
      </c>
    </row>
    <row r="118" spans="1:75"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107.7</v>
      </c>
      <c r="BM118" s="302">
        <v>108.8</v>
      </c>
      <c r="BN118" s="302">
        <v>105.4</v>
      </c>
      <c r="BO118" s="302">
        <v>106.4</v>
      </c>
      <c r="BP118" s="302">
        <v>108.4</v>
      </c>
      <c r="BQ118" s="302">
        <v>108</v>
      </c>
      <c r="BR118" s="302">
        <v>107.5</v>
      </c>
      <c r="BS118" s="302">
        <v>107.8</v>
      </c>
      <c r="BT118" s="302">
        <v>108</v>
      </c>
      <c r="BU118" s="153">
        <f t="shared" si="5"/>
        <v>8.2164328657314656E-2</v>
      </c>
      <c r="BV118" s="154">
        <f t="shared" si="6"/>
        <v>7.7844311377245484E-2</v>
      </c>
      <c r="BW118" s="154">
        <f t="shared" si="7"/>
        <v>7.8921078921078983E-2</v>
      </c>
    </row>
    <row r="119" spans="1:75"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123.3</v>
      </c>
      <c r="BM119" s="302">
        <v>126.3</v>
      </c>
      <c r="BN119" s="302">
        <v>118.5</v>
      </c>
      <c r="BO119" s="302">
        <v>122.9</v>
      </c>
      <c r="BP119" s="302">
        <v>121.5</v>
      </c>
      <c r="BQ119" s="302">
        <v>121.4</v>
      </c>
      <c r="BR119" s="302">
        <v>121.5</v>
      </c>
      <c r="BS119" s="302">
        <v>122.2</v>
      </c>
      <c r="BT119" s="302">
        <v>122.2</v>
      </c>
      <c r="BU119" s="153">
        <f t="shared" si="5"/>
        <v>0.21592039800995028</v>
      </c>
      <c r="BV119" s="154">
        <f t="shared" si="6"/>
        <v>0.19803921568627453</v>
      </c>
      <c r="BW119" s="154">
        <f t="shared" si="7"/>
        <v>0.19569471624266144</v>
      </c>
    </row>
    <row r="120" spans="1:75"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114.1</v>
      </c>
      <c r="BN120" s="302">
        <v>115.6</v>
      </c>
      <c r="BO120" s="302">
        <v>117.6</v>
      </c>
      <c r="BP120" s="302">
        <v>117.4</v>
      </c>
      <c r="BQ120" s="302">
        <v>118</v>
      </c>
      <c r="BR120" s="302">
        <v>116.8</v>
      </c>
      <c r="BS120" s="302">
        <v>117.7</v>
      </c>
      <c r="BT120" s="302">
        <v>117.6</v>
      </c>
      <c r="BU120" s="153">
        <f t="shared" si="5"/>
        <v>0.18309859154929564</v>
      </c>
      <c r="BV120" s="154">
        <f t="shared" si="6"/>
        <v>0.2123711340206185</v>
      </c>
      <c r="BW120" s="154">
        <f t="shared" si="7"/>
        <v>0.18190954773869342</v>
      </c>
    </row>
    <row r="121" spans="1:75"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302">
        <v>115</v>
      </c>
      <c r="BS121" s="302">
        <v>114.4</v>
      </c>
      <c r="BT121" s="302">
        <v>112.9</v>
      </c>
      <c r="BU121" s="153">
        <f t="shared" si="5"/>
        <v>0.13467336683417092</v>
      </c>
      <c r="BV121" s="154">
        <f t="shared" si="6"/>
        <v>0.1245019920318725</v>
      </c>
      <c r="BW121" s="154">
        <f t="shared" si="7"/>
        <v>0.11012782694198626</v>
      </c>
    </row>
    <row r="122" spans="1:75"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302">
        <v>107</v>
      </c>
      <c r="BS122" s="302">
        <v>114.4</v>
      </c>
      <c r="BT122" s="302">
        <v>114.4</v>
      </c>
      <c r="BU122" s="153">
        <f t="shared" si="5"/>
        <v>0.14285714285714299</v>
      </c>
      <c r="BV122" s="154">
        <f t="shared" si="6"/>
        <v>0.14514514514514515</v>
      </c>
      <c r="BW122" s="154">
        <f t="shared" si="7"/>
        <v>0.14514514514514515</v>
      </c>
    </row>
    <row r="123" spans="1:75"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112.6</v>
      </c>
      <c r="BR123" s="302">
        <v>113.2</v>
      </c>
      <c r="BS123" s="302">
        <v>113.6</v>
      </c>
      <c r="BT123" s="302">
        <v>113.8</v>
      </c>
      <c r="BU123" s="153">
        <f t="shared" si="5"/>
        <v>0.1345962113659023</v>
      </c>
      <c r="BV123" s="154">
        <f t="shared" si="6"/>
        <v>0.13913913913913906</v>
      </c>
      <c r="BW123" s="154">
        <f t="shared" si="7"/>
        <v>0.14142427281845529</v>
      </c>
    </row>
    <row r="124" spans="1:75"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112.6</v>
      </c>
      <c r="BR124" s="302">
        <v>113.2</v>
      </c>
      <c r="BS124" s="302">
        <v>113.6</v>
      </c>
      <c r="BT124" s="302">
        <v>113.8</v>
      </c>
      <c r="BU124" s="153">
        <f t="shared" si="5"/>
        <v>0.1345962113659023</v>
      </c>
      <c r="BV124" s="154">
        <f t="shared" si="6"/>
        <v>0.13913913913913906</v>
      </c>
      <c r="BW124" s="154">
        <f t="shared" si="7"/>
        <v>0.14142427281845529</v>
      </c>
    </row>
    <row r="125" spans="1:75"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v>
      </c>
      <c r="BO125" s="302">
        <v>145.80000000000001</v>
      </c>
      <c r="BP125" s="302">
        <v>153.80000000000001</v>
      </c>
      <c r="BQ125" s="302">
        <v>154.6</v>
      </c>
      <c r="BR125" s="302">
        <v>153</v>
      </c>
      <c r="BS125" s="302">
        <v>153.30000000000001</v>
      </c>
      <c r="BT125" s="302">
        <v>153.30000000000001</v>
      </c>
      <c r="BU125" s="153">
        <f t="shared" si="5"/>
        <v>0.50737463126843663</v>
      </c>
      <c r="BV125" s="154">
        <f t="shared" si="6"/>
        <v>0.41160220994475155</v>
      </c>
      <c r="BW125" s="154">
        <f t="shared" si="7"/>
        <v>0.13303769401330376</v>
      </c>
    </row>
    <row r="126" spans="1:75"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v>
      </c>
      <c r="BO126" s="302">
        <v>145.80000000000001</v>
      </c>
      <c r="BP126" s="302">
        <v>153.80000000000001</v>
      </c>
      <c r="BQ126" s="302">
        <v>154.6</v>
      </c>
      <c r="BR126" s="302">
        <v>153</v>
      </c>
      <c r="BS126" s="302">
        <v>153.30000000000001</v>
      </c>
      <c r="BT126" s="302">
        <v>153.30000000000001</v>
      </c>
      <c r="BU126" s="153">
        <f t="shared" si="5"/>
        <v>0.50737463126843663</v>
      </c>
      <c r="BV126" s="154">
        <f t="shared" si="6"/>
        <v>0.41160220994475155</v>
      </c>
      <c r="BW126" s="154">
        <f t="shared" si="7"/>
        <v>0.13303769401330376</v>
      </c>
    </row>
    <row r="127" spans="1:75"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156.69999999999999</v>
      </c>
      <c r="BQ127" s="302">
        <v>156.9</v>
      </c>
      <c r="BR127" s="302">
        <v>155.30000000000001</v>
      </c>
      <c r="BS127" s="302">
        <v>155.69999999999999</v>
      </c>
      <c r="BT127" s="302">
        <v>155.69999999999999</v>
      </c>
      <c r="BU127" s="153">
        <f t="shared" si="5"/>
        <v>0.52199413489736068</v>
      </c>
      <c r="BV127" s="154">
        <f t="shared" si="6"/>
        <v>0.4128856624319418</v>
      </c>
      <c r="BW127" s="154">
        <f t="shared" si="7"/>
        <v>0.1185344827586207</v>
      </c>
    </row>
    <row r="128" spans="1:75"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129.5</v>
      </c>
      <c r="BN128" s="302">
        <v>128.4</v>
      </c>
      <c r="BO128" s="302">
        <v>130.9</v>
      </c>
      <c r="BP128" s="302">
        <v>126</v>
      </c>
      <c r="BQ128" s="302">
        <v>132</v>
      </c>
      <c r="BR128" s="302">
        <v>130.4</v>
      </c>
      <c r="BS128" s="302">
        <v>129.9</v>
      </c>
      <c r="BT128" s="302">
        <v>129.9</v>
      </c>
      <c r="BU128" s="153">
        <f t="shared" si="5"/>
        <v>0.35171696149843928</v>
      </c>
      <c r="BV128" s="154">
        <f t="shared" si="6"/>
        <v>0.39377682403433478</v>
      </c>
      <c r="BW128" s="154">
        <f t="shared" si="7"/>
        <v>0.33917525773195883</v>
      </c>
    </row>
    <row r="129" spans="1:75"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302">
        <v>115.5</v>
      </c>
      <c r="BS129" s="302">
        <v>115.5</v>
      </c>
      <c r="BT129" s="302">
        <v>115.5</v>
      </c>
      <c r="BU129" s="153">
        <f t="shared" si="5"/>
        <v>0.18461538461538463</v>
      </c>
      <c r="BV129" s="154">
        <f t="shared" si="6"/>
        <v>7.441860465116279E-2</v>
      </c>
      <c r="BW129" s="154">
        <f t="shared" si="7"/>
        <v>0</v>
      </c>
    </row>
    <row r="130" spans="1:75"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302">
        <v>115.5</v>
      </c>
      <c r="BS130" s="302">
        <v>115.5</v>
      </c>
      <c r="BT130" s="302">
        <v>115.5</v>
      </c>
      <c r="BU130" s="153">
        <f t="shared" si="5"/>
        <v>0.18461538461538463</v>
      </c>
      <c r="BV130" s="154">
        <f t="shared" si="6"/>
        <v>7.441860465116279E-2</v>
      </c>
      <c r="BW130" s="154">
        <f t="shared" si="7"/>
        <v>0</v>
      </c>
    </row>
    <row r="131" spans="1:75"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302">
        <v>115.5</v>
      </c>
      <c r="BS131" s="302">
        <v>115.5</v>
      </c>
      <c r="BT131" s="302">
        <v>115.5</v>
      </c>
      <c r="BU131" s="153">
        <f t="shared" si="5"/>
        <v>0.18461538461538463</v>
      </c>
      <c r="BV131" s="154">
        <f t="shared" si="6"/>
        <v>7.441860465116279E-2</v>
      </c>
      <c r="BW131" s="154">
        <f t="shared" si="7"/>
        <v>0</v>
      </c>
    </row>
    <row r="132" spans="1:75"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123.6</v>
      </c>
      <c r="BO132" s="302">
        <v>122.9</v>
      </c>
      <c r="BP132" s="302">
        <v>116.4</v>
      </c>
      <c r="BQ132" s="302">
        <v>116.1</v>
      </c>
      <c r="BR132" s="302">
        <v>119</v>
      </c>
      <c r="BS132" s="302">
        <v>118.9</v>
      </c>
      <c r="BT132" s="302">
        <v>119.1</v>
      </c>
      <c r="BU132" s="153">
        <f t="shared" si="5"/>
        <v>0.18389662027833004</v>
      </c>
      <c r="BV132" s="154">
        <f t="shared" si="6"/>
        <v>0.22028688524590165</v>
      </c>
      <c r="BW132" s="154">
        <f t="shared" si="7"/>
        <v>0.17687747035573115</v>
      </c>
    </row>
    <row r="133" spans="1:75"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120.2</v>
      </c>
      <c r="BQ133" s="302">
        <v>120.3</v>
      </c>
      <c r="BR133" s="302">
        <v>120.2</v>
      </c>
      <c r="BS133" s="302">
        <v>120.4</v>
      </c>
      <c r="BT133" s="302">
        <v>120.4</v>
      </c>
      <c r="BU133" s="153">
        <f t="shared" si="5"/>
        <v>0.19207920792079214</v>
      </c>
      <c r="BV133" s="154">
        <f t="shared" si="6"/>
        <v>0.2149344096871848</v>
      </c>
      <c r="BW133" s="154">
        <f t="shared" si="7"/>
        <v>0.15992292870905597</v>
      </c>
    </row>
    <row r="134" spans="1:75"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302">
        <v>139.19999999999999</v>
      </c>
      <c r="BS134" s="302">
        <v>139.19999999999999</v>
      </c>
      <c r="BT134" s="302">
        <v>139.19999999999999</v>
      </c>
      <c r="BU134" s="153">
        <f t="shared" si="5"/>
        <v>0.36070381231671544</v>
      </c>
      <c r="BV134" s="154">
        <f t="shared" si="6"/>
        <v>0.41319796954314708</v>
      </c>
      <c r="BW134" s="154">
        <f t="shared" si="7"/>
        <v>0.22968197879858643</v>
      </c>
    </row>
    <row r="135" spans="1:75"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302">
        <v>139.19999999999999</v>
      </c>
      <c r="BS135" s="302">
        <v>139.19999999999999</v>
      </c>
      <c r="BT135" s="302">
        <v>139.19999999999999</v>
      </c>
      <c r="BU135" s="153">
        <f t="shared" si="5"/>
        <v>0.36070381231671544</v>
      </c>
      <c r="BV135" s="154">
        <f t="shared" si="6"/>
        <v>0.41319796954314708</v>
      </c>
      <c r="BW135" s="154">
        <f t="shared" si="7"/>
        <v>0.22968197879858643</v>
      </c>
    </row>
    <row r="136" spans="1:75"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302">
        <v>120.5</v>
      </c>
      <c r="BS136" s="302">
        <v>120.7</v>
      </c>
      <c r="BT136" s="302">
        <v>120.7</v>
      </c>
      <c r="BU136" s="153">
        <f t="shared" si="5"/>
        <v>0.19623389494549054</v>
      </c>
      <c r="BV136" s="154">
        <f t="shared" si="6"/>
        <v>0.21673387096774194</v>
      </c>
      <c r="BW136" s="154">
        <f t="shared" si="7"/>
        <v>0.20219123505976092</v>
      </c>
    </row>
    <row r="137" spans="1:75"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302">
        <v>120.5</v>
      </c>
      <c r="BS137" s="302">
        <v>120.7</v>
      </c>
      <c r="BT137" s="302">
        <v>120.7</v>
      </c>
      <c r="BU137" s="153">
        <f t="shared" si="5"/>
        <v>0.19623389494549054</v>
      </c>
      <c r="BV137" s="154">
        <f t="shared" si="6"/>
        <v>0.21673387096774194</v>
      </c>
      <c r="BW137" s="154">
        <f t="shared" si="7"/>
        <v>0.20219123505976092</v>
      </c>
    </row>
    <row r="138" spans="1:75"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110.5</v>
      </c>
      <c r="BQ138" s="302">
        <v>110.7</v>
      </c>
      <c r="BR138" s="302">
        <v>110.6</v>
      </c>
      <c r="BS138" s="302">
        <v>110.9</v>
      </c>
      <c r="BT138" s="302">
        <v>110.9</v>
      </c>
      <c r="BU138" s="153">
        <f t="shared" si="5"/>
        <v>0.1045816733067729</v>
      </c>
      <c r="BV138" s="154">
        <f t="shared" si="6"/>
        <v>0.11569416498993963</v>
      </c>
      <c r="BW138" s="154">
        <f t="shared" si="7"/>
        <v>0.1045816733067729</v>
      </c>
    </row>
    <row r="139" spans="1:75"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110.5</v>
      </c>
      <c r="BQ139" s="302">
        <v>110.7</v>
      </c>
      <c r="BR139" s="302">
        <v>110.6</v>
      </c>
      <c r="BS139" s="302">
        <v>110.9</v>
      </c>
      <c r="BT139" s="302">
        <v>110.9</v>
      </c>
      <c r="BU139" s="153">
        <f t="shared" si="5"/>
        <v>0.1045816733067729</v>
      </c>
      <c r="BV139" s="154">
        <f t="shared" si="6"/>
        <v>0.11569416498993963</v>
      </c>
      <c r="BW139" s="154">
        <f t="shared" si="7"/>
        <v>0.1045816733067729</v>
      </c>
    </row>
    <row r="140" spans="1:75"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124.3</v>
      </c>
      <c r="BO140" s="302">
        <v>123.4</v>
      </c>
      <c r="BP140" s="302">
        <v>115.7</v>
      </c>
      <c r="BQ140" s="302">
        <v>115.3</v>
      </c>
      <c r="BR140" s="302">
        <v>118.8</v>
      </c>
      <c r="BS140" s="302">
        <v>118.6</v>
      </c>
      <c r="BT140" s="302">
        <v>118.9</v>
      </c>
      <c r="BU140" s="153">
        <f t="shared" si="5"/>
        <v>0.18308457711442791</v>
      </c>
      <c r="BV140" s="154">
        <f t="shared" si="6"/>
        <v>0.22199383350462495</v>
      </c>
      <c r="BW140" s="154">
        <f t="shared" si="7"/>
        <v>0.18073485600794442</v>
      </c>
    </row>
    <row r="141" spans="1:75"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130.5</v>
      </c>
      <c r="BO141" s="302">
        <v>128.30000000000001</v>
      </c>
      <c r="BP141" s="302">
        <v>116.4</v>
      </c>
      <c r="BQ141" s="302">
        <v>115.4</v>
      </c>
      <c r="BR141" s="302">
        <v>121.2</v>
      </c>
      <c r="BS141" s="302">
        <v>120.6</v>
      </c>
      <c r="BT141" s="302">
        <v>121.1</v>
      </c>
      <c r="BU141" s="153">
        <f t="shared" si="5"/>
        <v>0.2025819265143991</v>
      </c>
      <c r="BV141" s="154">
        <f t="shared" si="6"/>
        <v>0.26409185803757829</v>
      </c>
      <c r="BW141" s="154">
        <f t="shared" si="7"/>
        <v>0.20377733598409545</v>
      </c>
    </row>
    <row r="142" spans="1:75"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132.69999999999999</v>
      </c>
      <c r="BO142" s="302">
        <v>130.4</v>
      </c>
      <c r="BP142" s="302">
        <v>117.1</v>
      </c>
      <c r="BQ142" s="302">
        <v>116.1</v>
      </c>
      <c r="BR142" s="302">
        <v>122.5</v>
      </c>
      <c r="BS142" s="302">
        <v>121.9</v>
      </c>
      <c r="BT142" s="302">
        <v>122.4</v>
      </c>
      <c r="BU142" s="153">
        <f t="shared" si="5"/>
        <v>0.21308225966303268</v>
      </c>
      <c r="BV142" s="154">
        <f t="shared" si="6"/>
        <v>0.28571428571428575</v>
      </c>
      <c r="BW142" s="154">
        <f t="shared" si="7"/>
        <v>0.21669980119284307</v>
      </c>
    </row>
    <row r="143" spans="1:75"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110.6</v>
      </c>
      <c r="BO143" s="302">
        <v>109.3</v>
      </c>
      <c r="BP143" s="302">
        <v>109.5</v>
      </c>
      <c r="BQ143" s="302">
        <v>108.8</v>
      </c>
      <c r="BR143" s="302">
        <v>109.1</v>
      </c>
      <c r="BS143" s="302">
        <v>109.5</v>
      </c>
      <c r="BT143" s="302">
        <v>109.5</v>
      </c>
      <c r="BU143" s="153">
        <f t="shared" ref="BU143:BU206" si="9">(BT143-H143)/H143</f>
        <v>0.11507128309572298</v>
      </c>
      <c r="BV143" s="154">
        <f t="shared" ref="BV143:BV206" si="10">(BT143-T143)/T143</f>
        <v>8.8469184890656125E-2</v>
      </c>
      <c r="BW143" s="154">
        <f t="shared" ref="BW143:BW206" si="11">(BT143-AF143)/AF143</f>
        <v>8.7388282025819233E-2</v>
      </c>
    </row>
    <row r="144" spans="1:75"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302">
        <v>106.7</v>
      </c>
      <c r="BP144" s="302">
        <v>106.7</v>
      </c>
      <c r="BQ144" s="302">
        <v>106.2</v>
      </c>
      <c r="BR144" s="302">
        <v>106.7</v>
      </c>
      <c r="BS144" s="302">
        <v>106.7</v>
      </c>
      <c r="BT144" s="302">
        <v>106.7</v>
      </c>
      <c r="BU144" s="153">
        <f t="shared" si="9"/>
        <v>6.4870259481037917E-2</v>
      </c>
      <c r="BV144" s="154">
        <f t="shared" si="10"/>
        <v>6.7000000000000032E-2</v>
      </c>
      <c r="BW144" s="154">
        <f t="shared" si="11"/>
        <v>6.9138276553106268E-2</v>
      </c>
    </row>
    <row r="145" spans="1:75"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302">
        <v>106.7</v>
      </c>
      <c r="BP145" s="302">
        <v>106.7</v>
      </c>
      <c r="BQ145" s="302">
        <v>106.2</v>
      </c>
      <c r="BR145" s="302">
        <v>106.7</v>
      </c>
      <c r="BS145" s="302">
        <v>106.7</v>
      </c>
      <c r="BT145" s="302">
        <v>106.7</v>
      </c>
      <c r="BU145" s="153">
        <f t="shared" si="9"/>
        <v>6.4870259481037917E-2</v>
      </c>
      <c r="BV145" s="154">
        <f t="shared" si="10"/>
        <v>6.7000000000000032E-2</v>
      </c>
      <c r="BW145" s="154">
        <f t="shared" si="11"/>
        <v>6.9138276553106268E-2</v>
      </c>
    </row>
    <row r="146" spans="1:75"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115</v>
      </c>
      <c r="BO146" s="302">
        <v>116.5</v>
      </c>
      <c r="BP146" s="302">
        <v>116.2</v>
      </c>
      <c r="BQ146" s="302">
        <v>117</v>
      </c>
      <c r="BR146" s="302">
        <v>116.4</v>
      </c>
      <c r="BS146" s="302">
        <v>117</v>
      </c>
      <c r="BT146" s="302">
        <v>116.9</v>
      </c>
      <c r="BU146" s="153">
        <f t="shared" si="9"/>
        <v>0.16783216783216795</v>
      </c>
      <c r="BV146" s="154">
        <f t="shared" si="10"/>
        <v>0.17134268537074157</v>
      </c>
      <c r="BW146" s="154">
        <f t="shared" si="11"/>
        <v>0.15513833992094864</v>
      </c>
    </row>
    <row r="147" spans="1:75"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118</v>
      </c>
      <c r="BQ147" s="302">
        <v>118.4</v>
      </c>
      <c r="BR147" s="302">
        <v>118.4</v>
      </c>
      <c r="BS147" s="302">
        <v>118.4</v>
      </c>
      <c r="BT147" s="302">
        <v>118.4</v>
      </c>
      <c r="BU147" s="153">
        <f t="shared" si="9"/>
        <v>0.17576961271102287</v>
      </c>
      <c r="BV147" s="154">
        <f t="shared" si="10"/>
        <v>0.18637274549098207</v>
      </c>
      <c r="BW147" s="154">
        <f t="shared" si="11"/>
        <v>0.20203045685279195</v>
      </c>
    </row>
    <row r="148" spans="1:75"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302">
        <v>110.9</v>
      </c>
      <c r="BP148" s="302">
        <v>111.9</v>
      </c>
      <c r="BQ148" s="302">
        <v>111.9</v>
      </c>
      <c r="BR148" s="302">
        <v>112.4</v>
      </c>
      <c r="BS148" s="302">
        <v>112.4</v>
      </c>
      <c r="BT148" s="302">
        <v>112.4</v>
      </c>
      <c r="BU148" s="153">
        <f t="shared" si="9"/>
        <v>0.11397423191278493</v>
      </c>
      <c r="BV148" s="154">
        <f t="shared" si="10"/>
        <v>0.13880445795339416</v>
      </c>
      <c r="BW148" s="154">
        <f t="shared" si="11"/>
        <v>0.12625250501002014</v>
      </c>
    </row>
    <row r="149" spans="1:75"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302">
        <v>122.6</v>
      </c>
      <c r="BS149" s="302">
        <v>122.6</v>
      </c>
      <c r="BT149" s="302">
        <v>122.6</v>
      </c>
      <c r="BU149" s="153">
        <f t="shared" si="9"/>
        <v>0.22599999999999995</v>
      </c>
      <c r="BV149" s="154">
        <f t="shared" si="10"/>
        <v>0.22599999999999995</v>
      </c>
      <c r="BW149" s="154">
        <f t="shared" si="11"/>
        <v>0.18913676042677013</v>
      </c>
    </row>
    <row r="150" spans="1:75"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302">
        <v>118.4</v>
      </c>
      <c r="BS150" s="302">
        <v>118.4</v>
      </c>
      <c r="BT150" s="302">
        <v>118.4</v>
      </c>
      <c r="BU150" s="153">
        <f t="shared" si="9"/>
        <v>0.18400000000000005</v>
      </c>
      <c r="BV150" s="154">
        <f t="shared" si="10"/>
        <v>0.18400000000000005</v>
      </c>
      <c r="BW150" s="154">
        <f t="shared" si="11"/>
        <v>0.18281718281718295</v>
      </c>
    </row>
    <row r="151" spans="1:75"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117.5</v>
      </c>
      <c r="BR151" s="302">
        <v>113.8</v>
      </c>
      <c r="BS151" s="302">
        <v>116.9</v>
      </c>
      <c r="BT151" s="302">
        <v>116</v>
      </c>
      <c r="BU151" s="153">
        <f t="shared" si="9"/>
        <v>0.17527862208713268</v>
      </c>
      <c r="BV151" s="154">
        <f t="shared" si="10"/>
        <v>0.14851485148514851</v>
      </c>
      <c r="BW151" s="154">
        <f t="shared" si="11"/>
        <v>0.10476190476190476</v>
      </c>
    </row>
    <row r="152" spans="1:75"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133.30000000000001</v>
      </c>
      <c r="BN152" s="302">
        <v>132.30000000000001</v>
      </c>
      <c r="BO152" s="302">
        <v>132.19999999999999</v>
      </c>
      <c r="BP152" s="302">
        <v>132.1</v>
      </c>
      <c r="BQ152" s="302">
        <v>133.1</v>
      </c>
      <c r="BR152" s="302">
        <v>133.6</v>
      </c>
      <c r="BS152" s="302">
        <v>135.19999999999999</v>
      </c>
      <c r="BT152" s="302">
        <v>135.5</v>
      </c>
      <c r="BU152" s="153">
        <f t="shared" si="9"/>
        <v>0.3376110562685094</v>
      </c>
      <c r="BV152" s="154">
        <f t="shared" si="10"/>
        <v>0.34691848906560646</v>
      </c>
      <c r="BW152" s="154">
        <f t="shared" si="11"/>
        <v>-0.20153211549793748</v>
      </c>
    </row>
    <row r="153" spans="1:75"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133.30000000000001</v>
      </c>
      <c r="BN153" s="302">
        <v>132.30000000000001</v>
      </c>
      <c r="BO153" s="302">
        <v>132.19999999999999</v>
      </c>
      <c r="BP153" s="302">
        <v>132.1</v>
      </c>
      <c r="BQ153" s="302">
        <v>133.1</v>
      </c>
      <c r="BR153" s="302">
        <v>133.6</v>
      </c>
      <c r="BS153" s="302">
        <v>135.19999999999999</v>
      </c>
      <c r="BT153" s="302">
        <v>135.5</v>
      </c>
      <c r="BU153" s="153">
        <f t="shared" si="9"/>
        <v>0.3376110562685094</v>
      </c>
      <c r="BV153" s="154">
        <f t="shared" si="10"/>
        <v>0.34691848906560646</v>
      </c>
      <c r="BW153" s="154">
        <f t="shared" si="11"/>
        <v>-0.20153211549793748</v>
      </c>
    </row>
    <row r="154" spans="1:75"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302">
        <v>132.1</v>
      </c>
      <c r="BS154" s="302">
        <v>136</v>
      </c>
      <c r="BT154" s="302">
        <v>136.80000000000001</v>
      </c>
      <c r="BU154" s="153">
        <f t="shared" si="9"/>
        <v>0.34249263984298334</v>
      </c>
      <c r="BV154" s="154">
        <f t="shared" si="10"/>
        <v>0.35177865612648229</v>
      </c>
      <c r="BW154" s="154">
        <f t="shared" si="11"/>
        <v>-0.18571428571428564</v>
      </c>
    </row>
    <row r="155" spans="1:75"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302">
        <v>112.1</v>
      </c>
      <c r="BS155" s="302">
        <v>116.4</v>
      </c>
      <c r="BT155" s="302">
        <v>118.3</v>
      </c>
      <c r="BU155" s="153">
        <f t="shared" si="9"/>
        <v>0.18063872255489016</v>
      </c>
      <c r="BV155" s="154">
        <f t="shared" si="10"/>
        <v>0.18063872255489016</v>
      </c>
      <c r="BW155" s="154">
        <f t="shared" si="11"/>
        <v>-8.2945736434108547E-2</v>
      </c>
    </row>
    <row r="156" spans="1:75"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302">
        <v>143.19999999999999</v>
      </c>
      <c r="BS156" s="302">
        <v>149.9</v>
      </c>
      <c r="BT156" s="302">
        <v>150.4</v>
      </c>
      <c r="BU156" s="153">
        <f t="shared" si="9"/>
        <v>0.48177339901477839</v>
      </c>
      <c r="BV156" s="154">
        <f t="shared" si="10"/>
        <v>0.46875</v>
      </c>
      <c r="BW156" s="154">
        <f t="shared" si="11"/>
        <v>-0.18393922951709171</v>
      </c>
    </row>
    <row r="157" spans="1:75"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302">
        <v>128.19999999999999</v>
      </c>
      <c r="BS157" s="302">
        <v>131.4</v>
      </c>
      <c r="BT157" s="302">
        <v>132.30000000000001</v>
      </c>
      <c r="BU157" s="153">
        <f t="shared" si="9"/>
        <v>0.28322017458777904</v>
      </c>
      <c r="BV157" s="154">
        <f t="shared" si="10"/>
        <v>0.30344827586206907</v>
      </c>
      <c r="BW157" s="154">
        <f t="shared" si="11"/>
        <v>-0.3215384615384615</v>
      </c>
    </row>
    <row r="158" spans="1:75"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302">
        <v>149.6</v>
      </c>
      <c r="BS158" s="302">
        <v>149.6</v>
      </c>
      <c r="BT158" s="302">
        <v>149.6</v>
      </c>
      <c r="BU158" s="153">
        <f t="shared" si="9"/>
        <v>0.46954813359528486</v>
      </c>
      <c r="BV158" s="154">
        <f t="shared" si="10"/>
        <v>0.49599999999999994</v>
      </c>
      <c r="BW158" s="154">
        <f t="shared" si="11"/>
        <v>0.15521235521235516</v>
      </c>
    </row>
    <row r="159" spans="1:75"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130.30000000000001</v>
      </c>
      <c r="BR159" s="302">
        <v>130.80000000000001</v>
      </c>
      <c r="BS159" s="302">
        <v>132.30000000000001</v>
      </c>
      <c r="BT159" s="302">
        <v>132.4</v>
      </c>
      <c r="BU159" s="153">
        <f t="shared" si="9"/>
        <v>0.28919182083739048</v>
      </c>
      <c r="BV159" s="154">
        <f t="shared" si="10"/>
        <v>0.33333333333333343</v>
      </c>
      <c r="BW159" s="154">
        <f t="shared" si="11"/>
        <v>-0.28199566160520606</v>
      </c>
    </row>
    <row r="160" spans="1:75"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110.3</v>
      </c>
      <c r="BR160" s="302">
        <v>108.7</v>
      </c>
      <c r="BS160" s="302">
        <v>108.7</v>
      </c>
      <c r="BT160" s="302">
        <v>108.7</v>
      </c>
      <c r="BU160" s="153">
        <f t="shared" si="9"/>
        <v>3.8204393505253106E-2</v>
      </c>
      <c r="BV160" s="154">
        <f t="shared" si="10"/>
        <v>0.1057985757884029</v>
      </c>
      <c r="BW160" s="154">
        <f t="shared" si="11"/>
        <v>-0.28060886829913961</v>
      </c>
    </row>
    <row r="161" spans="1:75"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302">
        <v>152.69999999999999</v>
      </c>
      <c r="BS161" s="302">
        <v>156.19999999999999</v>
      </c>
      <c r="BT161" s="302">
        <v>156.19999999999999</v>
      </c>
      <c r="BU161" s="153">
        <f t="shared" si="9"/>
        <v>0.55732801595214354</v>
      </c>
      <c r="BV161" s="154">
        <f t="shared" si="10"/>
        <v>0.57301107754279956</v>
      </c>
      <c r="BW161" s="154">
        <f t="shared" si="11"/>
        <v>0.30820770519262963</v>
      </c>
    </row>
    <row r="162" spans="1:75"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302">
        <v>145.5</v>
      </c>
      <c r="BS162" s="302">
        <v>147.80000000000001</v>
      </c>
      <c r="BT162" s="302">
        <v>148.1</v>
      </c>
      <c r="BU162" s="153">
        <f t="shared" si="9"/>
        <v>0.45911330049261079</v>
      </c>
      <c r="BV162" s="154">
        <f t="shared" si="10"/>
        <v>0.47216699801192846</v>
      </c>
      <c r="BW162" s="154">
        <f t="shared" si="11"/>
        <v>-0.43300153139356812</v>
      </c>
    </row>
    <row r="163" spans="1:75"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302">
        <v>121.1</v>
      </c>
      <c r="BS163" s="302">
        <v>118.7</v>
      </c>
      <c r="BT163" s="302">
        <v>119.8</v>
      </c>
      <c r="BU163" s="153">
        <f t="shared" si="9"/>
        <v>0.19441674975074777</v>
      </c>
      <c r="BV163" s="154">
        <f t="shared" si="10"/>
        <v>0.19203980099502485</v>
      </c>
      <c r="BW163" s="154">
        <f t="shared" si="11"/>
        <v>0.16764132553606242</v>
      </c>
    </row>
    <row r="164" spans="1:75"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302">
        <v>121.1</v>
      </c>
      <c r="BS164" s="302">
        <v>118.7</v>
      </c>
      <c r="BT164" s="302">
        <v>119.8</v>
      </c>
      <c r="BU164" s="153">
        <f t="shared" si="9"/>
        <v>0.19441674975074777</v>
      </c>
      <c r="BV164" s="154">
        <f t="shared" si="10"/>
        <v>0.19203980099502485</v>
      </c>
      <c r="BW164" s="154">
        <f t="shared" si="11"/>
        <v>0.16764132553606242</v>
      </c>
    </row>
    <row r="165" spans="1:75"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135.9</v>
      </c>
      <c r="BO165" s="302">
        <v>135.80000000000001</v>
      </c>
      <c r="BP165" s="302">
        <v>135.5</v>
      </c>
      <c r="BQ165" s="302">
        <v>136.69999999999999</v>
      </c>
      <c r="BR165" s="302">
        <v>137</v>
      </c>
      <c r="BS165" s="302">
        <v>138.19999999999999</v>
      </c>
      <c r="BT165" s="302">
        <v>138.19999999999999</v>
      </c>
      <c r="BU165" s="153">
        <f t="shared" si="9"/>
        <v>0.3764940239043823</v>
      </c>
      <c r="BV165" s="154">
        <f t="shared" si="10"/>
        <v>0.3683168316831682</v>
      </c>
      <c r="BW165" s="154">
        <f t="shared" si="11"/>
        <v>-0.18562168532704773</v>
      </c>
    </row>
    <row r="166" spans="1:75"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302">
        <v>124.8</v>
      </c>
      <c r="BS166" s="302">
        <v>125</v>
      </c>
      <c r="BT166" s="302">
        <v>124</v>
      </c>
      <c r="BU166" s="153">
        <f t="shared" si="9"/>
        <v>0.26144455747711093</v>
      </c>
      <c r="BV166" s="154">
        <f t="shared" si="10"/>
        <v>0.20857699805068233</v>
      </c>
      <c r="BW166" s="154">
        <f t="shared" si="11"/>
        <v>0.17647058823529405</v>
      </c>
    </row>
    <row r="167" spans="1:75"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302">
        <v>144.6</v>
      </c>
      <c r="BS167" s="302">
        <v>146.30000000000001</v>
      </c>
      <c r="BT167" s="302">
        <v>146.69999999999999</v>
      </c>
      <c r="BU167" s="153">
        <f t="shared" si="9"/>
        <v>0.45535714285714279</v>
      </c>
      <c r="BV167" s="154">
        <f t="shared" si="10"/>
        <v>0.4539147670961346</v>
      </c>
      <c r="BW167" s="154">
        <f t="shared" si="11"/>
        <v>-0.29942693409742127</v>
      </c>
    </row>
    <row r="168" spans="1:75"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125.6</v>
      </c>
      <c r="BQ168" s="302">
        <v>125.6</v>
      </c>
      <c r="BR168" s="302">
        <v>125.5</v>
      </c>
      <c r="BS168" s="302">
        <v>126.4</v>
      </c>
      <c r="BT168" s="302">
        <v>126</v>
      </c>
      <c r="BU168" s="153">
        <f t="shared" si="9"/>
        <v>0.24629080118694369</v>
      </c>
      <c r="BV168" s="154">
        <f t="shared" si="10"/>
        <v>0.26</v>
      </c>
      <c r="BW168" s="154">
        <f t="shared" si="11"/>
        <v>0.20689655172413787</v>
      </c>
    </row>
    <row r="169" spans="1:75"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302">
        <v>122.5</v>
      </c>
      <c r="BS169" s="302">
        <v>122.5</v>
      </c>
      <c r="BT169" s="302">
        <v>122.5</v>
      </c>
      <c r="BU169" s="153">
        <f t="shared" si="9"/>
        <v>0.22500000000000001</v>
      </c>
      <c r="BV169" s="154">
        <f t="shared" si="10"/>
        <v>0.22500000000000001</v>
      </c>
      <c r="BW169" s="154">
        <f t="shared" si="11"/>
        <v>0.11161524500907438</v>
      </c>
    </row>
    <row r="170" spans="1:75"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302">
        <v>125.5</v>
      </c>
      <c r="BS170" s="302">
        <v>125.7</v>
      </c>
      <c r="BT170" s="302">
        <v>125.9</v>
      </c>
      <c r="BU170" s="153">
        <f t="shared" si="9"/>
        <v>0.2564870259481038</v>
      </c>
      <c r="BV170" s="154">
        <f t="shared" si="10"/>
        <v>0.26026026026026022</v>
      </c>
      <c r="BW170" s="154">
        <f t="shared" si="11"/>
        <v>0.26026026026026022</v>
      </c>
    </row>
    <row r="171" spans="1:75"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302">
        <v>130.6</v>
      </c>
      <c r="BS171" s="302">
        <v>130.80000000000001</v>
      </c>
      <c r="BT171" s="302">
        <v>130.9</v>
      </c>
      <c r="BU171" s="153">
        <f t="shared" si="9"/>
        <v>0.30638722554890224</v>
      </c>
      <c r="BV171" s="154">
        <f t="shared" si="10"/>
        <v>0.31162324649298606</v>
      </c>
      <c r="BW171" s="154">
        <f t="shared" si="11"/>
        <v>0.30900000000000005</v>
      </c>
    </row>
    <row r="172" spans="1:75"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131.30000000000001</v>
      </c>
      <c r="BR172" s="302">
        <v>131.19999999999999</v>
      </c>
      <c r="BS172" s="302">
        <v>131.19999999999999</v>
      </c>
      <c r="BT172" s="302">
        <v>131.30000000000001</v>
      </c>
      <c r="BU172" s="153">
        <f t="shared" si="9"/>
        <v>0.31037924151696616</v>
      </c>
      <c r="BV172" s="154">
        <f t="shared" si="10"/>
        <v>0.31563126252505025</v>
      </c>
      <c r="BW172" s="154">
        <f t="shared" si="11"/>
        <v>0.31563126252505025</v>
      </c>
    </row>
    <row r="173" spans="1:75"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131.69999999999999</v>
      </c>
      <c r="BR173" s="302">
        <v>131.19999999999999</v>
      </c>
      <c r="BS173" s="302">
        <v>131.69999999999999</v>
      </c>
      <c r="BT173" s="302">
        <v>131.69999999999999</v>
      </c>
      <c r="BU173" s="153">
        <f t="shared" si="9"/>
        <v>0.32096288866599787</v>
      </c>
      <c r="BV173" s="154">
        <f t="shared" si="10"/>
        <v>0.31568431568431565</v>
      </c>
      <c r="BW173" s="154">
        <f t="shared" si="11"/>
        <v>0.31437125748502981</v>
      </c>
    </row>
    <row r="174" spans="1:75"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134.1</v>
      </c>
      <c r="BR174" s="302">
        <v>134.1</v>
      </c>
      <c r="BS174" s="302">
        <v>134</v>
      </c>
      <c r="BT174" s="302">
        <v>134</v>
      </c>
      <c r="BU174" s="153">
        <f t="shared" si="9"/>
        <v>0.33333333333333331</v>
      </c>
      <c r="BV174" s="154">
        <f t="shared" si="10"/>
        <v>0.34673366834170855</v>
      </c>
      <c r="BW174" s="154">
        <f t="shared" si="11"/>
        <v>0.34538152610441775</v>
      </c>
    </row>
    <row r="175" spans="1:75"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137.30000000000001</v>
      </c>
      <c r="BR175" s="302">
        <v>137.1</v>
      </c>
      <c r="BS175" s="302">
        <v>137.5</v>
      </c>
      <c r="BT175" s="302">
        <v>137.5</v>
      </c>
      <c r="BU175" s="153">
        <f t="shared" si="9"/>
        <v>0.36815920398009949</v>
      </c>
      <c r="BV175" s="154">
        <f t="shared" si="10"/>
        <v>0.3791374122367101</v>
      </c>
      <c r="BW175" s="154">
        <f t="shared" si="11"/>
        <v>0.38052208835341372</v>
      </c>
    </row>
    <row r="176" spans="1:75"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302">
        <v>127.6</v>
      </c>
      <c r="BS176" s="302">
        <v>127.2</v>
      </c>
      <c r="BT176" s="302">
        <v>127.3</v>
      </c>
      <c r="BU176" s="153">
        <f t="shared" si="9"/>
        <v>0.27683049147442318</v>
      </c>
      <c r="BV176" s="154">
        <f t="shared" si="10"/>
        <v>0.27299999999999996</v>
      </c>
      <c r="BW176" s="154">
        <f t="shared" si="11"/>
        <v>0.27555110220440882</v>
      </c>
    </row>
    <row r="177" spans="1:75"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126.7</v>
      </c>
      <c r="BR177" s="302">
        <v>127.3</v>
      </c>
      <c r="BS177" s="302">
        <v>127.3</v>
      </c>
      <c r="BT177" s="302">
        <v>127.6</v>
      </c>
      <c r="BU177" s="153">
        <f t="shared" si="9"/>
        <v>0.26336633663366332</v>
      </c>
      <c r="BV177" s="154">
        <f t="shared" si="10"/>
        <v>0.28499496475327291</v>
      </c>
      <c r="BW177" s="154">
        <f t="shared" si="11"/>
        <v>0.27983951855566691</v>
      </c>
    </row>
    <row r="178" spans="1:75"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302">
        <v>121.3</v>
      </c>
      <c r="BS178" s="302">
        <v>120.7</v>
      </c>
      <c r="BT178" s="302">
        <v>121.2</v>
      </c>
      <c r="BU178" s="153">
        <f t="shared" si="9"/>
        <v>0.21200000000000002</v>
      </c>
      <c r="BV178" s="154">
        <f t="shared" si="10"/>
        <v>0.21200000000000002</v>
      </c>
      <c r="BW178" s="154">
        <f t="shared" si="11"/>
        <v>0.21442885771543094</v>
      </c>
    </row>
    <row r="179" spans="1:75"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302">
        <v>128.80000000000001</v>
      </c>
      <c r="BS179" s="302">
        <v>128.80000000000001</v>
      </c>
      <c r="BT179" s="302">
        <v>128.80000000000001</v>
      </c>
      <c r="BU179" s="153">
        <f t="shared" si="9"/>
        <v>0.28159203980099512</v>
      </c>
      <c r="BV179" s="154">
        <f t="shared" si="10"/>
        <v>0.29058116232464942</v>
      </c>
      <c r="BW179" s="154">
        <f t="shared" si="11"/>
        <v>0.29058116232464942</v>
      </c>
    </row>
    <row r="180" spans="1:75"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302">
        <v>129.9</v>
      </c>
      <c r="BS180" s="302">
        <v>129.9</v>
      </c>
      <c r="BT180" s="302">
        <v>129.9</v>
      </c>
      <c r="BU180" s="153">
        <f t="shared" si="9"/>
        <v>0.29900000000000004</v>
      </c>
      <c r="BV180" s="154">
        <f t="shared" si="10"/>
        <v>0.29900000000000004</v>
      </c>
      <c r="BW180" s="154">
        <f t="shared" si="11"/>
        <v>0.29900000000000004</v>
      </c>
    </row>
    <row r="181" spans="1:75"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302">
        <v>131.80000000000001</v>
      </c>
      <c r="BS181" s="302">
        <v>131.80000000000001</v>
      </c>
      <c r="BT181" s="302">
        <v>131.80000000000001</v>
      </c>
      <c r="BU181" s="153">
        <f t="shared" si="9"/>
        <v>0.29980276134122291</v>
      </c>
      <c r="BV181" s="154">
        <f t="shared" si="10"/>
        <v>0.32729103726082592</v>
      </c>
      <c r="BW181" s="154">
        <f t="shared" si="11"/>
        <v>0.32729103726082592</v>
      </c>
    </row>
    <row r="182" spans="1:75"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302">
        <v>120.8</v>
      </c>
      <c r="BS182" s="302">
        <v>120.8</v>
      </c>
      <c r="BT182" s="302">
        <v>120.8</v>
      </c>
      <c r="BU182" s="153">
        <f t="shared" si="9"/>
        <v>0.20799999999999996</v>
      </c>
      <c r="BV182" s="154">
        <f t="shared" si="10"/>
        <v>0.20799999999999996</v>
      </c>
      <c r="BW182" s="154">
        <f t="shared" si="11"/>
        <v>0.20799999999999996</v>
      </c>
    </row>
    <row r="183" spans="1:75"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129.80000000000001</v>
      </c>
      <c r="BR183" s="302">
        <v>130.19999999999999</v>
      </c>
      <c r="BS183" s="302">
        <v>130.19999999999999</v>
      </c>
      <c r="BT183" s="302">
        <v>130.19999999999999</v>
      </c>
      <c r="BU183" s="153">
        <f t="shared" si="9"/>
        <v>0.29940119760479028</v>
      </c>
      <c r="BV183" s="154">
        <f t="shared" si="10"/>
        <v>0.30854271356783908</v>
      </c>
      <c r="BW183" s="154">
        <f t="shared" si="11"/>
        <v>0.31648129423660243</v>
      </c>
    </row>
    <row r="184" spans="1:75"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129.80000000000001</v>
      </c>
      <c r="BR184" s="302">
        <v>130.19999999999999</v>
      </c>
      <c r="BS184" s="302">
        <v>130.19999999999999</v>
      </c>
      <c r="BT184" s="302">
        <v>130.19999999999999</v>
      </c>
      <c r="BU184" s="153">
        <f t="shared" si="9"/>
        <v>0.29940119760479028</v>
      </c>
      <c r="BV184" s="154">
        <f t="shared" si="10"/>
        <v>0.30854271356783908</v>
      </c>
      <c r="BW184" s="154">
        <f t="shared" si="11"/>
        <v>0.31648129423660243</v>
      </c>
    </row>
    <row r="185" spans="1:75"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302">
        <v>134.80000000000001</v>
      </c>
      <c r="BS185" s="302">
        <v>136.6</v>
      </c>
      <c r="BT185" s="302">
        <v>136.80000000000001</v>
      </c>
      <c r="BU185" s="153">
        <f t="shared" si="9"/>
        <v>0.37074148296593201</v>
      </c>
      <c r="BV185" s="154">
        <f t="shared" si="10"/>
        <v>0.36526946107784436</v>
      </c>
      <c r="BW185" s="154">
        <f t="shared" si="11"/>
        <v>0.32429816069699918</v>
      </c>
    </row>
    <row r="186" spans="1:75"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302">
        <v>122.6</v>
      </c>
      <c r="BS186" s="302">
        <v>123.2</v>
      </c>
      <c r="BT186" s="302">
        <v>124</v>
      </c>
      <c r="BU186" s="153">
        <f t="shared" si="9"/>
        <v>0.24373119358074219</v>
      </c>
      <c r="BV186" s="154">
        <f t="shared" si="10"/>
        <v>0.23876123876123884</v>
      </c>
      <c r="BW186" s="154">
        <f t="shared" si="11"/>
        <v>0.19001919385796542</v>
      </c>
    </row>
    <row r="187" spans="1:75"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302">
        <v>134.9</v>
      </c>
      <c r="BS187" s="302">
        <v>134.9</v>
      </c>
      <c r="BT187" s="302">
        <v>134.9</v>
      </c>
      <c r="BU187" s="153">
        <f t="shared" si="9"/>
        <v>0.35170340681362733</v>
      </c>
      <c r="BV187" s="154">
        <f t="shared" si="10"/>
        <v>0.34496510468594227</v>
      </c>
      <c r="BW187" s="154">
        <f t="shared" si="11"/>
        <v>0.32775590551181116</v>
      </c>
    </row>
    <row r="188" spans="1:75"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302">
        <v>146.80000000000001</v>
      </c>
      <c r="BS188" s="302">
        <v>152.80000000000001</v>
      </c>
      <c r="BT188" s="302">
        <v>152.80000000000001</v>
      </c>
      <c r="BU188" s="153">
        <f t="shared" si="9"/>
        <v>0.52800000000000014</v>
      </c>
      <c r="BV188" s="154">
        <f t="shared" si="10"/>
        <v>0.52800000000000014</v>
      </c>
      <c r="BW188" s="154">
        <f t="shared" si="11"/>
        <v>0.45385347288296879</v>
      </c>
    </row>
    <row r="189" spans="1:75"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302">
        <v>121</v>
      </c>
      <c r="BS189" s="302">
        <v>121.3</v>
      </c>
      <c r="BT189" s="302">
        <v>121.5</v>
      </c>
      <c r="BU189" s="153">
        <f t="shared" si="9"/>
        <v>0.21378621378621385</v>
      </c>
      <c r="BV189" s="154">
        <f t="shared" si="10"/>
        <v>0.21621621621621614</v>
      </c>
      <c r="BW189" s="154">
        <f t="shared" si="11"/>
        <v>0.21621621621621614</v>
      </c>
    </row>
    <row r="190" spans="1:75"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122.4</v>
      </c>
      <c r="BR190" s="302">
        <v>122.8</v>
      </c>
      <c r="BS190" s="302">
        <v>122.9</v>
      </c>
      <c r="BT190" s="302">
        <v>122.9</v>
      </c>
      <c r="BU190" s="153">
        <f t="shared" si="9"/>
        <v>0.22532402791625133</v>
      </c>
      <c r="BV190" s="154">
        <f t="shared" si="10"/>
        <v>0.2314629258517035</v>
      </c>
      <c r="BW190" s="154">
        <f t="shared" si="11"/>
        <v>0.23393574297188768</v>
      </c>
    </row>
    <row r="191" spans="1:75"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122.4</v>
      </c>
      <c r="BR191" s="302">
        <v>122.8</v>
      </c>
      <c r="BS191" s="302">
        <v>122.9</v>
      </c>
      <c r="BT191" s="302">
        <v>122.9</v>
      </c>
      <c r="BU191" s="153">
        <f t="shared" si="9"/>
        <v>0.22532402791625133</v>
      </c>
      <c r="BV191" s="154">
        <f t="shared" si="10"/>
        <v>0.2314629258517035</v>
      </c>
      <c r="BW191" s="154">
        <f t="shared" si="11"/>
        <v>0.23393574297188768</v>
      </c>
    </row>
    <row r="192" spans="1:75"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302">
        <v>118</v>
      </c>
      <c r="BS192" s="302">
        <v>118</v>
      </c>
      <c r="BT192" s="302">
        <v>119.3</v>
      </c>
      <c r="BU192" s="153">
        <f t="shared" si="9"/>
        <v>0.19299999999999998</v>
      </c>
      <c r="BV192" s="154">
        <f t="shared" si="10"/>
        <v>0.19299999999999998</v>
      </c>
      <c r="BW192" s="154">
        <f t="shared" si="11"/>
        <v>0.18824701195219115</v>
      </c>
    </row>
    <row r="193" spans="1:75"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302">
        <v>121.4</v>
      </c>
      <c r="BS193" s="302">
        <v>121.4</v>
      </c>
      <c r="BT193" s="302">
        <v>121.4</v>
      </c>
      <c r="BU193" s="153">
        <f t="shared" si="9"/>
        <v>0.21400000000000005</v>
      </c>
      <c r="BV193" s="154">
        <f t="shared" si="10"/>
        <v>0.21400000000000005</v>
      </c>
      <c r="BW193" s="154">
        <f t="shared" si="11"/>
        <v>0.21400000000000005</v>
      </c>
    </row>
    <row r="194" spans="1:75"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302">
        <v>116.3</v>
      </c>
      <c r="BS194" s="302">
        <v>116.3</v>
      </c>
      <c r="BT194" s="302">
        <v>116.3</v>
      </c>
      <c r="BU194" s="153">
        <f t="shared" si="9"/>
        <v>0.16299999999999998</v>
      </c>
      <c r="BV194" s="154">
        <f t="shared" si="10"/>
        <v>0.16299999999999998</v>
      </c>
      <c r="BW194" s="154">
        <f t="shared" si="11"/>
        <v>0.16299999999999998</v>
      </c>
    </row>
    <row r="195" spans="1:75"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302">
        <v>117.5</v>
      </c>
      <c r="BS195" s="302">
        <v>117.5</v>
      </c>
      <c r="BT195" s="302">
        <v>119.3</v>
      </c>
      <c r="BU195" s="153">
        <f t="shared" si="9"/>
        <v>0.19299999999999998</v>
      </c>
      <c r="BV195" s="154">
        <f t="shared" si="10"/>
        <v>0.19299999999999998</v>
      </c>
      <c r="BW195" s="154">
        <f t="shared" si="11"/>
        <v>0.1858846918489066</v>
      </c>
    </row>
    <row r="196" spans="1:75"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118.1</v>
      </c>
      <c r="BR196" s="302">
        <v>119.2</v>
      </c>
      <c r="BS196" s="302">
        <v>120.2</v>
      </c>
      <c r="BT196" s="302">
        <v>120.2</v>
      </c>
      <c r="BU196" s="153">
        <f t="shared" si="9"/>
        <v>0.20320320320320318</v>
      </c>
      <c r="BV196" s="154">
        <f t="shared" si="10"/>
        <v>0.20200000000000004</v>
      </c>
      <c r="BW196" s="154">
        <f t="shared" si="11"/>
        <v>0.20320320320320318</v>
      </c>
    </row>
    <row r="197" spans="1:75"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302">
        <v>125.1</v>
      </c>
      <c r="BS197" s="302">
        <v>124.9</v>
      </c>
      <c r="BT197" s="302">
        <v>124.7</v>
      </c>
      <c r="BU197" s="153">
        <f t="shared" si="9"/>
        <v>0.24700000000000003</v>
      </c>
      <c r="BV197" s="154">
        <f t="shared" si="10"/>
        <v>0.25832492431886994</v>
      </c>
      <c r="BW197" s="154">
        <f t="shared" si="11"/>
        <v>0.22135161606268375</v>
      </c>
    </row>
    <row r="198" spans="1:75"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116.7</v>
      </c>
      <c r="BR198" s="302">
        <v>118.6</v>
      </c>
      <c r="BS198" s="302">
        <v>117.9</v>
      </c>
      <c r="BT198" s="302">
        <v>115.5</v>
      </c>
      <c r="BU198" s="153">
        <f t="shared" si="9"/>
        <v>0.12903225806451615</v>
      </c>
      <c r="BV198" s="154">
        <f t="shared" si="10"/>
        <v>0.18705035971223025</v>
      </c>
      <c r="BW198" s="154">
        <f t="shared" si="11"/>
        <v>0.1690283400809717</v>
      </c>
    </row>
    <row r="199" spans="1:75"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115.4</v>
      </c>
      <c r="BR199" s="302">
        <v>115</v>
      </c>
      <c r="BS199" s="302">
        <v>118.5</v>
      </c>
      <c r="BT199" s="302">
        <v>119.6</v>
      </c>
      <c r="BU199" s="153">
        <f t="shared" si="9"/>
        <v>0.20564516129032248</v>
      </c>
      <c r="BV199" s="154">
        <f t="shared" si="10"/>
        <v>0.19242273180458622</v>
      </c>
      <c r="BW199" s="154">
        <f t="shared" si="11"/>
        <v>0.25630252100840328</v>
      </c>
    </row>
    <row r="200" spans="1:75"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118.4</v>
      </c>
      <c r="BR200" s="302">
        <v>119.5</v>
      </c>
      <c r="BS200" s="302">
        <v>121.7</v>
      </c>
      <c r="BT200" s="302">
        <v>122.9</v>
      </c>
      <c r="BU200" s="153">
        <f t="shared" si="9"/>
        <v>0.25280326197757402</v>
      </c>
      <c r="BV200" s="154">
        <f t="shared" si="10"/>
        <v>0.22410358565737051</v>
      </c>
      <c r="BW200" s="154">
        <f t="shared" si="11"/>
        <v>0.2451874366767984</v>
      </c>
    </row>
    <row r="201" spans="1:75"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112.7</v>
      </c>
      <c r="BR201" s="302">
        <v>115.5</v>
      </c>
      <c r="BS201" s="302">
        <v>115.1</v>
      </c>
      <c r="BT201" s="302">
        <v>114.8</v>
      </c>
      <c r="BU201" s="153">
        <f t="shared" si="9"/>
        <v>0.13776015857284432</v>
      </c>
      <c r="BV201" s="154">
        <f t="shared" si="10"/>
        <v>0.10384615384615382</v>
      </c>
      <c r="BW201" s="154">
        <f t="shared" si="11"/>
        <v>8.609271523178802E-2</v>
      </c>
    </row>
    <row r="202" spans="1:75"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121.2</v>
      </c>
      <c r="BR202" s="302">
        <v>121.6</v>
      </c>
      <c r="BS202" s="302">
        <v>121.7</v>
      </c>
      <c r="BT202" s="302">
        <v>121.4</v>
      </c>
      <c r="BU202" s="153">
        <f t="shared" si="9"/>
        <v>0.21400000000000005</v>
      </c>
      <c r="BV202" s="154">
        <f t="shared" si="10"/>
        <v>0.21036889332003997</v>
      </c>
      <c r="BW202" s="154">
        <f t="shared" si="11"/>
        <v>0.21157684630738524</v>
      </c>
    </row>
    <row r="203" spans="1:75"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116.8</v>
      </c>
      <c r="BR203" s="302">
        <v>117.8</v>
      </c>
      <c r="BS203" s="302">
        <v>118.1</v>
      </c>
      <c r="BT203" s="302">
        <v>117.6</v>
      </c>
      <c r="BU203" s="153">
        <f t="shared" si="9"/>
        <v>0.17248255234297105</v>
      </c>
      <c r="BV203" s="154">
        <f t="shared" si="10"/>
        <v>0.17014925373134324</v>
      </c>
      <c r="BW203" s="154">
        <f t="shared" si="11"/>
        <v>0.17248255234297105</v>
      </c>
    </row>
    <row r="204" spans="1:75"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302">
        <v>115.9</v>
      </c>
      <c r="BS204" s="302">
        <v>115.7</v>
      </c>
      <c r="BT204" s="302">
        <v>115.7</v>
      </c>
      <c r="BU204" s="153">
        <f t="shared" si="9"/>
        <v>0.16048144433299899</v>
      </c>
      <c r="BV204" s="154">
        <f t="shared" si="10"/>
        <v>0.15239043824701193</v>
      </c>
      <c r="BW204" s="154">
        <f t="shared" si="11"/>
        <v>0.142152023692004</v>
      </c>
    </row>
    <row r="205" spans="1:75"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302">
        <v>129.69999999999999</v>
      </c>
      <c r="BS205" s="302">
        <v>129.69999999999999</v>
      </c>
      <c r="BT205" s="302">
        <v>129.69999999999999</v>
      </c>
      <c r="BU205" s="153">
        <f t="shared" si="9"/>
        <v>0.29570429570429568</v>
      </c>
      <c r="BV205" s="154">
        <f t="shared" si="10"/>
        <v>0.29699999999999988</v>
      </c>
      <c r="BW205" s="154">
        <f t="shared" si="11"/>
        <v>0.30482897384305818</v>
      </c>
    </row>
    <row r="206" spans="1:75"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116.4</v>
      </c>
      <c r="BN206" s="302">
        <v>116.4</v>
      </c>
      <c r="BO206" s="302">
        <v>116.3</v>
      </c>
      <c r="BP206" s="302">
        <v>117.5</v>
      </c>
      <c r="BQ206" s="302">
        <v>117.3</v>
      </c>
      <c r="BR206" s="302">
        <v>116.8</v>
      </c>
      <c r="BS206" s="302">
        <v>114.2</v>
      </c>
      <c r="BT206" s="302">
        <v>113.7</v>
      </c>
      <c r="BU206" s="153">
        <f t="shared" si="9"/>
        <v>8.3889418493803589E-2</v>
      </c>
      <c r="BV206" s="154">
        <f t="shared" si="10"/>
        <v>0.12685827552031712</v>
      </c>
      <c r="BW206" s="154">
        <f t="shared" si="11"/>
        <v>2.1563342318059352E-2</v>
      </c>
    </row>
    <row r="207" spans="1:75"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302">
        <v>157.80000000000001</v>
      </c>
      <c r="BS207" s="302">
        <v>157.80000000000001</v>
      </c>
      <c r="BT207" s="302">
        <v>157.80000000000001</v>
      </c>
      <c r="BU207" s="153">
        <f t="shared" ref="BU207:BU270" si="13">(BT207-H207)/H207</f>
        <v>0.56083086053412479</v>
      </c>
      <c r="BV207" s="154">
        <f t="shared" ref="BV207:BV270" si="14">(BT207-T207)/T207</f>
        <v>0.60365853658536583</v>
      </c>
      <c r="BW207" s="154">
        <f t="shared" ref="BW207:BW270" si="15">(BT207-AF207)/AF207</f>
        <v>0.327165685449958</v>
      </c>
    </row>
    <row r="208" spans="1:75"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302">
        <v>157.80000000000001</v>
      </c>
      <c r="BS208" s="302">
        <v>157.80000000000001</v>
      </c>
      <c r="BT208" s="302">
        <v>157.80000000000001</v>
      </c>
      <c r="BU208" s="153">
        <f t="shared" si="13"/>
        <v>0.56083086053412479</v>
      </c>
      <c r="BV208" s="154">
        <f t="shared" si="14"/>
        <v>0.60365853658536583</v>
      </c>
      <c r="BW208" s="154">
        <f t="shared" si="15"/>
        <v>0.327165685449958</v>
      </c>
    </row>
    <row r="209" spans="1:75"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302">
        <v>157.80000000000001</v>
      </c>
      <c r="BS209" s="302">
        <v>157.80000000000001</v>
      </c>
      <c r="BT209" s="302">
        <v>157.80000000000001</v>
      </c>
      <c r="BU209" s="153">
        <f t="shared" si="13"/>
        <v>0.56083086053412479</v>
      </c>
      <c r="BV209" s="154">
        <f t="shared" si="14"/>
        <v>0.60365853658536583</v>
      </c>
      <c r="BW209" s="154">
        <f t="shared" si="15"/>
        <v>0.327165685449958</v>
      </c>
    </row>
    <row r="210" spans="1:75"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302">
        <v>130.19999999999999</v>
      </c>
      <c r="BP210" s="302">
        <v>129.6</v>
      </c>
      <c r="BQ210" s="302">
        <v>129.6</v>
      </c>
      <c r="BR210" s="302">
        <v>129.6</v>
      </c>
      <c r="BS210" s="302">
        <v>129.6</v>
      </c>
      <c r="BT210" s="302">
        <v>130</v>
      </c>
      <c r="BU210" s="153">
        <f t="shared" si="13"/>
        <v>0.27701375245579574</v>
      </c>
      <c r="BV210" s="154">
        <f t="shared" si="14"/>
        <v>0.30784708249496973</v>
      </c>
      <c r="BW210" s="154">
        <f t="shared" si="15"/>
        <v>0.26091173617846758</v>
      </c>
    </row>
    <row r="211" spans="1:75"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302">
        <v>128.69999999999999</v>
      </c>
      <c r="BS211" s="302">
        <v>128.4</v>
      </c>
      <c r="BT211" s="302">
        <v>129.1</v>
      </c>
      <c r="BU211" s="153">
        <f t="shared" si="13"/>
        <v>0.27948463825569858</v>
      </c>
      <c r="BV211" s="154">
        <f t="shared" si="14"/>
        <v>0.3160040774719674</v>
      </c>
      <c r="BW211" s="154">
        <f t="shared" si="15"/>
        <v>0.31199186991869904</v>
      </c>
    </row>
    <row r="212" spans="1:75"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302">
        <v>128.69999999999999</v>
      </c>
      <c r="BS212" s="302">
        <v>128.4</v>
      </c>
      <c r="BT212" s="302">
        <v>129.1</v>
      </c>
      <c r="BU212" s="153">
        <f t="shared" si="13"/>
        <v>0.27948463825569858</v>
      </c>
      <c r="BV212" s="154">
        <f t="shared" si="14"/>
        <v>0.3160040774719674</v>
      </c>
      <c r="BW212" s="154">
        <f t="shared" si="15"/>
        <v>0.31199186991869904</v>
      </c>
    </row>
    <row r="213" spans="1:75"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153.9</v>
      </c>
      <c r="BQ213" s="302">
        <v>154.1</v>
      </c>
      <c r="BR213" s="302">
        <v>153.9</v>
      </c>
      <c r="BS213" s="302">
        <v>154.80000000000001</v>
      </c>
      <c r="BT213" s="302">
        <v>155.6</v>
      </c>
      <c r="BU213" s="153">
        <f t="shared" si="13"/>
        <v>0.47069943289224953</v>
      </c>
      <c r="BV213" s="154">
        <f t="shared" si="14"/>
        <v>0.5748987854251012</v>
      </c>
      <c r="BW213" s="154">
        <f t="shared" si="15"/>
        <v>0.40687160940325501</v>
      </c>
    </row>
    <row r="214" spans="1:75"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153.9</v>
      </c>
      <c r="BQ214" s="302">
        <v>154.1</v>
      </c>
      <c r="BR214" s="302">
        <v>153.9</v>
      </c>
      <c r="BS214" s="302">
        <v>154.80000000000001</v>
      </c>
      <c r="BT214" s="302">
        <v>155.6</v>
      </c>
      <c r="BU214" s="153">
        <f t="shared" si="13"/>
        <v>0.47069943289224953</v>
      </c>
      <c r="BV214" s="154">
        <f t="shared" si="14"/>
        <v>0.5748987854251012</v>
      </c>
      <c r="BW214" s="154">
        <f t="shared" si="15"/>
        <v>0.40687160940325501</v>
      </c>
    </row>
    <row r="215" spans="1:75"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302">
        <v>117.8</v>
      </c>
      <c r="BP215" s="302">
        <v>117.8</v>
      </c>
      <c r="BQ215" s="302">
        <v>117.8</v>
      </c>
      <c r="BR215" s="302">
        <v>117.8</v>
      </c>
      <c r="BS215" s="302">
        <v>117.8</v>
      </c>
      <c r="BT215" s="302">
        <v>117.8</v>
      </c>
      <c r="BU215" s="153">
        <f t="shared" si="13"/>
        <v>0.17799999999999996</v>
      </c>
      <c r="BV215" s="154">
        <f t="shared" si="14"/>
        <v>0.17799999999999996</v>
      </c>
      <c r="BW215" s="154">
        <f t="shared" si="15"/>
        <v>0.17799999999999996</v>
      </c>
    </row>
    <row r="216" spans="1:75"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302">
        <v>117.8</v>
      </c>
      <c r="BP216" s="302">
        <v>117.8</v>
      </c>
      <c r="BQ216" s="302">
        <v>117.8</v>
      </c>
      <c r="BR216" s="302">
        <v>117.8</v>
      </c>
      <c r="BS216" s="302">
        <v>117.8</v>
      </c>
      <c r="BT216" s="302">
        <v>117.8</v>
      </c>
      <c r="BU216" s="153">
        <f t="shared" si="13"/>
        <v>0.17799999999999996</v>
      </c>
      <c r="BV216" s="154">
        <f t="shared" si="14"/>
        <v>0.17799999999999996</v>
      </c>
      <c r="BW216" s="154">
        <f t="shared" si="15"/>
        <v>0.17799999999999996</v>
      </c>
    </row>
    <row r="217" spans="1:75"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302">
        <v>128.30000000000001</v>
      </c>
      <c r="BS217" s="302">
        <v>128.30000000000001</v>
      </c>
      <c r="BT217" s="302">
        <v>128.30000000000001</v>
      </c>
      <c r="BU217" s="153">
        <f t="shared" si="13"/>
        <v>0.28300000000000014</v>
      </c>
      <c r="BV217" s="154">
        <f t="shared" si="14"/>
        <v>0.28300000000000014</v>
      </c>
      <c r="BW217" s="154">
        <f t="shared" si="15"/>
        <v>0.28300000000000014</v>
      </c>
    </row>
    <row r="218" spans="1:75"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302">
        <v>128.30000000000001</v>
      </c>
      <c r="BS218" s="302">
        <v>128.30000000000001</v>
      </c>
      <c r="BT218" s="302">
        <v>128.30000000000001</v>
      </c>
      <c r="BU218" s="153">
        <f t="shared" si="13"/>
        <v>0.28300000000000014</v>
      </c>
      <c r="BV218" s="154">
        <f t="shared" si="14"/>
        <v>0.28300000000000014</v>
      </c>
      <c r="BW218" s="154">
        <f t="shared" si="15"/>
        <v>0.28300000000000014</v>
      </c>
    </row>
    <row r="219" spans="1:75"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128.6</v>
      </c>
      <c r="BR219" s="302">
        <v>128.69999999999999</v>
      </c>
      <c r="BS219" s="302">
        <v>127.2</v>
      </c>
      <c r="BT219" s="302">
        <v>127.2</v>
      </c>
      <c r="BU219" s="153">
        <f t="shared" si="13"/>
        <v>0.21374045801526723</v>
      </c>
      <c r="BV219" s="154">
        <f t="shared" si="14"/>
        <v>0.24218749999999997</v>
      </c>
      <c r="BW219" s="154">
        <f t="shared" si="15"/>
        <v>5.7356608478803042E-2</v>
      </c>
    </row>
    <row r="220" spans="1:75"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128.6</v>
      </c>
      <c r="BR220" s="302">
        <v>128.69999999999999</v>
      </c>
      <c r="BS220" s="302">
        <v>127.2</v>
      </c>
      <c r="BT220" s="302">
        <v>127.2</v>
      </c>
      <c r="BU220" s="153">
        <f t="shared" si="13"/>
        <v>0.21374045801526723</v>
      </c>
      <c r="BV220" s="154">
        <f t="shared" si="14"/>
        <v>0.24218749999999997</v>
      </c>
      <c r="BW220" s="154">
        <f t="shared" si="15"/>
        <v>5.7356608478803042E-2</v>
      </c>
    </row>
    <row r="221" spans="1:75"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212.2</v>
      </c>
      <c r="BN221" s="302">
        <v>211.1</v>
      </c>
      <c r="BO221" s="302">
        <v>211.3</v>
      </c>
      <c r="BP221" s="302">
        <v>216</v>
      </c>
      <c r="BQ221" s="302">
        <v>216.8</v>
      </c>
      <c r="BR221" s="302">
        <v>211.7</v>
      </c>
      <c r="BS221" s="302">
        <v>190</v>
      </c>
      <c r="BT221" s="302">
        <v>185.6</v>
      </c>
      <c r="BU221" s="153">
        <f t="shared" si="13"/>
        <v>0.40926347760060749</v>
      </c>
      <c r="BV221" s="154">
        <f t="shared" si="14"/>
        <v>0.60692640692640687</v>
      </c>
      <c r="BW221" s="154">
        <f t="shared" si="15"/>
        <v>6.1177815894796962E-2</v>
      </c>
    </row>
    <row r="222" spans="1:75"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205</v>
      </c>
      <c r="BN222" s="302">
        <v>201.8</v>
      </c>
      <c r="BO222" s="302">
        <v>201.7</v>
      </c>
      <c r="BP222" s="302">
        <v>206.1</v>
      </c>
      <c r="BQ222" s="302">
        <v>205.1</v>
      </c>
      <c r="BR222" s="302">
        <v>203.1</v>
      </c>
      <c r="BS222" s="302">
        <v>182.7</v>
      </c>
      <c r="BT222" s="302">
        <v>182.7</v>
      </c>
      <c r="BU222" s="153">
        <f t="shared" si="13"/>
        <v>0.46277021617293818</v>
      </c>
      <c r="BV222" s="154">
        <f t="shared" si="14"/>
        <v>0.62399999999999989</v>
      </c>
      <c r="BW222" s="154">
        <f t="shared" si="15"/>
        <v>0.11811505507955926</v>
      </c>
    </row>
    <row r="223" spans="1:75"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203</v>
      </c>
      <c r="BN223" s="302">
        <v>203.5</v>
      </c>
      <c r="BO223" s="302">
        <v>203.5</v>
      </c>
      <c r="BP223" s="302">
        <v>205.2</v>
      </c>
      <c r="BQ223" s="302">
        <v>204.4</v>
      </c>
      <c r="BR223" s="302">
        <v>204.1</v>
      </c>
      <c r="BS223" s="302">
        <v>183.3</v>
      </c>
      <c r="BT223" s="302">
        <v>183.3</v>
      </c>
      <c r="BU223" s="153">
        <f t="shared" si="13"/>
        <v>0.45823389021479721</v>
      </c>
      <c r="BV223" s="154">
        <f t="shared" si="14"/>
        <v>0.62500000000000011</v>
      </c>
      <c r="BW223" s="154">
        <f t="shared" si="15"/>
        <v>8.977407847800252E-2</v>
      </c>
    </row>
    <row r="224" spans="1:75"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192.8</v>
      </c>
      <c r="BN224" s="302">
        <v>193.2</v>
      </c>
      <c r="BO224" s="302">
        <v>193.3</v>
      </c>
      <c r="BP224" s="302">
        <v>195.4</v>
      </c>
      <c r="BQ224" s="302">
        <v>194.1</v>
      </c>
      <c r="BR224" s="302">
        <v>193.1</v>
      </c>
      <c r="BS224" s="302">
        <v>175.4</v>
      </c>
      <c r="BT224" s="302">
        <v>175.4</v>
      </c>
      <c r="BU224" s="153">
        <f t="shared" si="13"/>
        <v>0.41337630942788084</v>
      </c>
      <c r="BV224" s="154">
        <f t="shared" si="14"/>
        <v>0.55083996463306817</v>
      </c>
      <c r="BW224" s="154">
        <f t="shared" si="15"/>
        <v>6.2386432465172691E-2</v>
      </c>
    </row>
    <row r="225" spans="1:75"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237.8</v>
      </c>
      <c r="BN225" s="302">
        <v>217.6</v>
      </c>
      <c r="BO225" s="302">
        <v>216.4</v>
      </c>
      <c r="BP225" s="302">
        <v>233.1</v>
      </c>
      <c r="BQ225" s="302">
        <v>231.9</v>
      </c>
      <c r="BR225" s="302">
        <v>223.8</v>
      </c>
      <c r="BS225" s="302">
        <v>197.8</v>
      </c>
      <c r="BT225" s="302">
        <v>197.8</v>
      </c>
      <c r="BU225" s="153">
        <f t="shared" si="13"/>
        <v>0.58366693354683752</v>
      </c>
      <c r="BV225" s="154">
        <f t="shared" si="14"/>
        <v>0.79004524886877836</v>
      </c>
      <c r="BW225" s="154">
        <f t="shared" si="15"/>
        <v>0.33648648648648655</v>
      </c>
    </row>
    <row r="226" spans="1:75"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302">
        <v>231.4</v>
      </c>
      <c r="BP226" s="302">
        <v>236.6</v>
      </c>
      <c r="BQ226" s="302">
        <v>241.3</v>
      </c>
      <c r="BR226" s="302">
        <v>229.6</v>
      </c>
      <c r="BS226" s="302">
        <v>205.6</v>
      </c>
      <c r="BT226" s="302">
        <v>191.9</v>
      </c>
      <c r="BU226" s="153">
        <f t="shared" si="13"/>
        <v>0.31438356164383563</v>
      </c>
      <c r="BV226" s="154">
        <f t="shared" si="14"/>
        <v>0.57682826622843053</v>
      </c>
      <c r="BW226" s="154">
        <f t="shared" si="15"/>
        <v>-3.5678391959798966E-2</v>
      </c>
    </row>
    <row r="227" spans="1:75"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302">
        <v>240.8</v>
      </c>
      <c r="BS227" s="302">
        <v>208</v>
      </c>
      <c r="BT227" s="302">
        <v>199.2</v>
      </c>
      <c r="BU227" s="153">
        <f t="shared" si="13"/>
        <v>0.29941291585127183</v>
      </c>
      <c r="BV227" s="154">
        <f t="shared" si="14"/>
        <v>0.50453172205438046</v>
      </c>
      <c r="BW227" s="154">
        <f t="shared" si="15"/>
        <v>-0.10912343470483009</v>
      </c>
    </row>
    <row r="228" spans="1:75"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302">
        <v>214.6</v>
      </c>
      <c r="BP228" s="302">
        <v>220.8</v>
      </c>
      <c r="BQ228" s="302">
        <v>228.8</v>
      </c>
      <c r="BR228" s="302">
        <v>224.5</v>
      </c>
      <c r="BS228" s="302">
        <v>204.5</v>
      </c>
      <c r="BT228" s="302">
        <v>188.5</v>
      </c>
      <c r="BU228" s="153">
        <f t="shared" si="13"/>
        <v>0.32187938288920059</v>
      </c>
      <c r="BV228" s="154">
        <f t="shared" si="14"/>
        <v>0.6152527849185947</v>
      </c>
      <c r="BW228" s="154">
        <f t="shared" si="15"/>
        <v>4.7974413646055744E-3</v>
      </c>
    </row>
    <row r="229" spans="1:75"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164.7</v>
      </c>
      <c r="BN229" s="302">
        <v>166.7</v>
      </c>
      <c r="BO229" s="302">
        <v>166</v>
      </c>
      <c r="BP229" s="302">
        <v>167.1</v>
      </c>
      <c r="BQ229" s="302">
        <v>165.7</v>
      </c>
      <c r="BR229" s="302">
        <v>164.2</v>
      </c>
      <c r="BS229" s="302">
        <v>158.4</v>
      </c>
      <c r="BT229" s="302">
        <v>154.30000000000001</v>
      </c>
      <c r="BU229" s="153">
        <f t="shared" si="13"/>
        <v>0.36187113857016784</v>
      </c>
      <c r="BV229" s="154">
        <f t="shared" si="14"/>
        <v>0.43002780352177944</v>
      </c>
      <c r="BW229" s="154">
        <f t="shared" si="15"/>
        <v>7.1527777777777857E-2</v>
      </c>
    </row>
    <row r="230" spans="1:75"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156.9</v>
      </c>
      <c r="BN230" s="302">
        <v>160.80000000000001</v>
      </c>
      <c r="BO230" s="302">
        <v>159.30000000000001</v>
      </c>
      <c r="BP230" s="302">
        <v>159.69999999999999</v>
      </c>
      <c r="BQ230" s="302">
        <v>161.5</v>
      </c>
      <c r="BR230" s="302">
        <v>161.30000000000001</v>
      </c>
      <c r="BS230" s="302">
        <v>158.1</v>
      </c>
      <c r="BT230" s="302">
        <v>152.9</v>
      </c>
      <c r="BU230" s="153">
        <f t="shared" si="13"/>
        <v>0.34951456310679618</v>
      </c>
      <c r="BV230" s="154">
        <f t="shared" si="14"/>
        <v>0.43568075117370897</v>
      </c>
      <c r="BW230" s="154">
        <f t="shared" si="15"/>
        <v>4.1553133514986337E-2</v>
      </c>
    </row>
    <row r="231" spans="1:75"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302">
        <v>152.4</v>
      </c>
      <c r="BS231" s="302">
        <v>145.80000000000001</v>
      </c>
      <c r="BT231" s="302">
        <v>144.6</v>
      </c>
      <c r="BU231" s="153">
        <f t="shared" si="13"/>
        <v>0.27738515901060062</v>
      </c>
      <c r="BV231" s="154">
        <f t="shared" si="14"/>
        <v>0.5125523012552301</v>
      </c>
      <c r="BW231" s="154">
        <f t="shared" si="15"/>
        <v>0.11746522411128275</v>
      </c>
    </row>
    <row r="232" spans="1:75"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154.69999999999999</v>
      </c>
      <c r="BR232" s="302">
        <v>152.80000000000001</v>
      </c>
      <c r="BS232" s="302">
        <v>146.9</v>
      </c>
      <c r="BT232" s="302">
        <v>141.1</v>
      </c>
      <c r="BU232" s="153">
        <f t="shared" si="13"/>
        <v>0.24756852343059241</v>
      </c>
      <c r="BV232" s="154">
        <f t="shared" si="14"/>
        <v>0.37927663734115347</v>
      </c>
      <c r="BW232" s="154">
        <f t="shared" si="15"/>
        <v>5.5347793567688902E-2</v>
      </c>
    </row>
    <row r="233" spans="1:75"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v>
      </c>
      <c r="BR233" s="302">
        <v>168</v>
      </c>
      <c r="BS233" s="302">
        <v>164.8</v>
      </c>
      <c r="BT233" s="302">
        <v>159.5</v>
      </c>
      <c r="BU233" s="153">
        <f t="shared" si="13"/>
        <v>0.4003511852502194</v>
      </c>
      <c r="BV233" s="154">
        <f t="shared" si="14"/>
        <v>0.56372549019607843</v>
      </c>
      <c r="BW233" s="154">
        <f t="shared" si="15"/>
        <v>8.6512261580381389E-2</v>
      </c>
    </row>
    <row r="234" spans="1:75"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154.5</v>
      </c>
      <c r="BR234" s="302">
        <v>154.6</v>
      </c>
      <c r="BS234" s="302">
        <v>160.80000000000001</v>
      </c>
      <c r="BT234" s="302">
        <v>153.4</v>
      </c>
      <c r="BU234" s="153">
        <f t="shared" si="13"/>
        <v>0.40992647058823539</v>
      </c>
      <c r="BV234" s="154">
        <f t="shared" si="14"/>
        <v>0.47926711668273869</v>
      </c>
      <c r="BW234" s="154">
        <f t="shared" si="15"/>
        <v>4.4247787610619468E-2</v>
      </c>
    </row>
    <row r="235" spans="1:75"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302">
        <v>172.7</v>
      </c>
      <c r="BP235" s="302">
        <v>185.9</v>
      </c>
      <c r="BQ235" s="302">
        <v>186.2</v>
      </c>
      <c r="BR235" s="302">
        <v>186.8</v>
      </c>
      <c r="BS235" s="302">
        <v>175.8</v>
      </c>
      <c r="BT235" s="302">
        <v>171.4</v>
      </c>
      <c r="BU235" s="153">
        <f t="shared" si="13"/>
        <v>0.42240663900414943</v>
      </c>
      <c r="BV235" s="154">
        <f t="shared" si="14"/>
        <v>0.26962962962962966</v>
      </c>
      <c r="BW235" s="154">
        <f t="shared" si="15"/>
        <v>-7.650862068965511E-2</v>
      </c>
    </row>
    <row r="236" spans="1:75"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158.69999999999999</v>
      </c>
      <c r="BO236" s="302">
        <v>158.9</v>
      </c>
      <c r="BP236" s="302">
        <v>160.6</v>
      </c>
      <c r="BQ236" s="302">
        <v>160.69999999999999</v>
      </c>
      <c r="BR236" s="302">
        <v>157.80000000000001</v>
      </c>
      <c r="BS236" s="302">
        <v>146.69999999999999</v>
      </c>
      <c r="BT236" s="302">
        <v>142.4</v>
      </c>
      <c r="BU236" s="153">
        <f t="shared" si="13"/>
        <v>0.25684024713150932</v>
      </c>
      <c r="BV236" s="154">
        <f t="shared" si="14"/>
        <v>0.25131810193321624</v>
      </c>
      <c r="BW236" s="154">
        <f t="shared" si="15"/>
        <v>-3.588354773188885E-2</v>
      </c>
    </row>
    <row r="237" spans="1:75"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212.5</v>
      </c>
      <c r="BO237" s="302">
        <v>213.1</v>
      </c>
      <c r="BP237" s="302">
        <v>218.4</v>
      </c>
      <c r="BQ237" s="302">
        <v>217.7</v>
      </c>
      <c r="BR237" s="302">
        <v>211.7</v>
      </c>
      <c r="BS237" s="302">
        <v>187.9</v>
      </c>
      <c r="BT237" s="302">
        <v>181.8</v>
      </c>
      <c r="BU237" s="153">
        <f t="shared" si="13"/>
        <v>0.37936267071320179</v>
      </c>
      <c r="BV237" s="154">
        <f t="shared" si="14"/>
        <v>0.56724137931034491</v>
      </c>
      <c r="BW237" s="154">
        <f t="shared" si="15"/>
        <v>-1.6474464579900217E-3</v>
      </c>
    </row>
    <row r="238" spans="1:75"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136.80000000000001</v>
      </c>
      <c r="BO238" s="302">
        <v>136.5</v>
      </c>
      <c r="BP238" s="302">
        <v>136.5</v>
      </c>
      <c r="BQ238" s="302">
        <v>137</v>
      </c>
      <c r="BR238" s="302">
        <v>135.6</v>
      </c>
      <c r="BS238" s="302">
        <v>128.69999999999999</v>
      </c>
      <c r="BT238" s="302">
        <v>123.1</v>
      </c>
      <c r="BU238" s="153">
        <f t="shared" si="13"/>
        <v>0.17349857006673011</v>
      </c>
      <c r="BV238" s="154">
        <f t="shared" si="14"/>
        <v>9.8441345365052387E-3</v>
      </c>
      <c r="BW238" s="154">
        <f t="shared" si="15"/>
        <v>-0.16711772665764557</v>
      </c>
    </row>
    <row r="239" spans="1:75"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302">
        <v>115.6</v>
      </c>
      <c r="BS239" s="302">
        <v>115.6</v>
      </c>
      <c r="BT239" s="302">
        <v>115.6</v>
      </c>
      <c r="BU239" s="153">
        <f t="shared" si="13"/>
        <v>0.15599999999999994</v>
      </c>
      <c r="BV239" s="154">
        <f t="shared" si="14"/>
        <v>0.15599999999999994</v>
      </c>
      <c r="BW239" s="154">
        <f t="shared" si="15"/>
        <v>0.13444553483807642</v>
      </c>
    </row>
    <row r="240" spans="1:75"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181.8</v>
      </c>
      <c r="BR240" s="302">
        <v>180.7</v>
      </c>
      <c r="BS240" s="302">
        <v>180.2</v>
      </c>
      <c r="BT240" s="302">
        <v>178.3</v>
      </c>
      <c r="BU240" s="153">
        <f t="shared" si="13"/>
        <v>0.57231040564373903</v>
      </c>
      <c r="BV240" s="154">
        <f t="shared" si="14"/>
        <v>0.79016064257028129</v>
      </c>
      <c r="BW240" s="154">
        <f t="shared" si="15"/>
        <v>0.3476946334089191</v>
      </c>
    </row>
    <row r="241" spans="1:75"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181.8</v>
      </c>
      <c r="BR241" s="302">
        <v>180.7</v>
      </c>
      <c r="BS241" s="302">
        <v>180.2</v>
      </c>
      <c r="BT241" s="302">
        <v>178.3</v>
      </c>
      <c r="BU241" s="153">
        <f t="shared" si="13"/>
        <v>0.57231040564373903</v>
      </c>
      <c r="BV241" s="154">
        <f t="shared" si="14"/>
        <v>0.79016064257028129</v>
      </c>
      <c r="BW241" s="154">
        <f t="shared" si="15"/>
        <v>0.3476946334089191</v>
      </c>
    </row>
    <row r="242" spans="1:75"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155.80000000000001</v>
      </c>
      <c r="BO242" s="302">
        <v>155.4</v>
      </c>
      <c r="BP242" s="302">
        <v>155.19999999999999</v>
      </c>
      <c r="BQ242" s="302">
        <v>154.5</v>
      </c>
      <c r="BR242" s="302">
        <v>153.69999999999999</v>
      </c>
      <c r="BS242" s="302">
        <v>154.30000000000001</v>
      </c>
      <c r="BT242" s="302">
        <v>154.5</v>
      </c>
      <c r="BU242" s="153">
        <f t="shared" si="13"/>
        <v>0.46584440227703977</v>
      </c>
      <c r="BV242" s="154">
        <f t="shared" si="14"/>
        <v>0.61105318039624601</v>
      </c>
      <c r="BW242" s="154">
        <f t="shared" si="15"/>
        <v>0.25814332247557004</v>
      </c>
    </row>
    <row r="243" spans="1:75"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302">
        <v>136.1</v>
      </c>
      <c r="BP243" s="302">
        <v>136</v>
      </c>
      <c r="BQ243" s="302">
        <v>137</v>
      </c>
      <c r="BR243" s="302">
        <v>136.1</v>
      </c>
      <c r="BS243" s="302">
        <v>136</v>
      </c>
      <c r="BT243" s="302">
        <v>135.9</v>
      </c>
      <c r="BU243" s="153">
        <f t="shared" si="13"/>
        <v>0.3576423576423578</v>
      </c>
      <c r="BV243" s="154">
        <f t="shared" si="14"/>
        <v>0.38673469387755111</v>
      </c>
      <c r="BW243" s="154">
        <f t="shared" si="15"/>
        <v>0.18071242397914866</v>
      </c>
    </row>
    <row r="244" spans="1:75"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302">
        <v>136.1</v>
      </c>
      <c r="BP244" s="302">
        <v>136</v>
      </c>
      <c r="BQ244" s="302">
        <v>137</v>
      </c>
      <c r="BR244" s="302">
        <v>136.1</v>
      </c>
      <c r="BS244" s="302">
        <v>136</v>
      </c>
      <c r="BT244" s="302">
        <v>135.9</v>
      </c>
      <c r="BU244" s="153">
        <f t="shared" si="13"/>
        <v>0.3576423576423578</v>
      </c>
      <c r="BV244" s="154">
        <f t="shared" si="14"/>
        <v>0.38673469387755111</v>
      </c>
      <c r="BW244" s="154">
        <f t="shared" si="15"/>
        <v>0.18071242397914866</v>
      </c>
    </row>
    <row r="245" spans="1:75"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168.5</v>
      </c>
      <c r="BQ245" s="302">
        <v>166.8</v>
      </c>
      <c r="BR245" s="302">
        <v>165.8</v>
      </c>
      <c r="BS245" s="302">
        <v>166.6</v>
      </c>
      <c r="BT245" s="302">
        <v>167</v>
      </c>
      <c r="BU245" s="153">
        <f t="shared" si="13"/>
        <v>0.54486586493987055</v>
      </c>
      <c r="BV245" s="154">
        <f t="shared" si="14"/>
        <v>0.77848775292864736</v>
      </c>
      <c r="BW245" s="154">
        <f t="shared" si="15"/>
        <v>0.3016367887763054</v>
      </c>
    </row>
    <row r="246" spans="1:75"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168.8</v>
      </c>
      <c r="BR246" s="302">
        <v>168.1</v>
      </c>
      <c r="BS246" s="302">
        <v>168.4</v>
      </c>
      <c r="BT246" s="302">
        <v>168</v>
      </c>
      <c r="BU246" s="153">
        <f t="shared" si="13"/>
        <v>0.56424581005586583</v>
      </c>
      <c r="BV246" s="154">
        <f t="shared" si="14"/>
        <v>0.80064308681672036</v>
      </c>
      <c r="BW246" s="154">
        <f t="shared" si="15"/>
        <v>0.33227597145122922</v>
      </c>
    </row>
    <row r="247" spans="1:75"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172.1</v>
      </c>
      <c r="BQ247" s="302">
        <v>171.1</v>
      </c>
      <c r="BR247" s="302">
        <v>171.1</v>
      </c>
      <c r="BS247" s="302">
        <v>170.6</v>
      </c>
      <c r="BT247" s="302">
        <v>170.5</v>
      </c>
      <c r="BU247" s="153">
        <f t="shared" si="13"/>
        <v>0.57870370370370372</v>
      </c>
      <c r="BV247" s="154">
        <f t="shared" si="14"/>
        <v>0.76867219917012441</v>
      </c>
      <c r="BW247" s="154">
        <f t="shared" si="15"/>
        <v>0.28291948833709551</v>
      </c>
    </row>
    <row r="248" spans="1:75"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170.1</v>
      </c>
      <c r="BR248" s="302">
        <v>168</v>
      </c>
      <c r="BS248" s="302">
        <v>170.4</v>
      </c>
      <c r="BT248" s="302">
        <v>172.2</v>
      </c>
      <c r="BU248" s="153">
        <f t="shared" si="13"/>
        <v>0.55555555555555536</v>
      </c>
      <c r="BV248" s="154">
        <f t="shared" si="14"/>
        <v>0.86970684039087942</v>
      </c>
      <c r="BW248" s="154">
        <f t="shared" si="15"/>
        <v>0.28892215568862273</v>
      </c>
    </row>
    <row r="249" spans="1:75"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302">
        <v>147.9</v>
      </c>
      <c r="BS249" s="302">
        <v>148.19999999999999</v>
      </c>
      <c r="BT249" s="302">
        <v>147.9</v>
      </c>
      <c r="BU249" s="153">
        <f t="shared" si="13"/>
        <v>0.4193857965451056</v>
      </c>
      <c r="BV249" s="154">
        <f t="shared" si="14"/>
        <v>0.52947259565667015</v>
      </c>
      <c r="BW249" s="154">
        <f t="shared" si="15"/>
        <v>0.2772020725388602</v>
      </c>
    </row>
    <row r="250" spans="1:75"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302">
        <v>130.9</v>
      </c>
      <c r="BP250" s="302">
        <v>131.1</v>
      </c>
      <c r="BQ250" s="302">
        <v>131.19999999999999</v>
      </c>
      <c r="BR250" s="302">
        <v>131</v>
      </c>
      <c r="BS250" s="302">
        <v>130.80000000000001</v>
      </c>
      <c r="BT250" s="302">
        <v>131</v>
      </c>
      <c r="BU250" s="153">
        <f t="shared" si="13"/>
        <v>0.2780487804878049</v>
      </c>
      <c r="BV250" s="154">
        <f t="shared" si="14"/>
        <v>0.30089374379344586</v>
      </c>
      <c r="BW250" s="154">
        <f t="shared" si="15"/>
        <v>0.13126079447322975</v>
      </c>
    </row>
    <row r="251" spans="1:75"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302">
        <v>137.5</v>
      </c>
      <c r="BP251" s="302">
        <v>139.4</v>
      </c>
      <c r="BQ251" s="302">
        <v>139.4</v>
      </c>
      <c r="BR251" s="302">
        <v>139.4</v>
      </c>
      <c r="BS251" s="302">
        <v>139.4</v>
      </c>
      <c r="BT251" s="302">
        <v>139.4</v>
      </c>
      <c r="BU251" s="153">
        <f t="shared" si="13"/>
        <v>0.35077519379844962</v>
      </c>
      <c r="BV251" s="154">
        <f t="shared" si="14"/>
        <v>0.45815899581589975</v>
      </c>
      <c r="BW251" s="154">
        <f t="shared" si="15"/>
        <v>0.39959839357429733</v>
      </c>
    </row>
    <row r="252" spans="1:75"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302">
        <v>127.3</v>
      </c>
      <c r="BS252" s="302">
        <v>127.5</v>
      </c>
      <c r="BT252" s="302">
        <v>128.19999999999999</v>
      </c>
      <c r="BU252" s="153">
        <f t="shared" si="13"/>
        <v>0.23745173745173742</v>
      </c>
      <c r="BV252" s="154">
        <f t="shared" si="14"/>
        <v>0.34240837696335069</v>
      </c>
      <c r="BW252" s="154">
        <f t="shared" si="15"/>
        <v>7.5503355704697864E-2</v>
      </c>
    </row>
    <row r="253" spans="1:75"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302">
        <v>140.6</v>
      </c>
      <c r="BS253" s="302">
        <v>138.4</v>
      </c>
      <c r="BT253" s="302">
        <v>138.5</v>
      </c>
      <c r="BU253" s="153">
        <f t="shared" si="13"/>
        <v>0.36184857423795475</v>
      </c>
      <c r="BV253" s="154">
        <f t="shared" si="14"/>
        <v>0.15416666666666667</v>
      </c>
      <c r="BW253" s="154">
        <f t="shared" si="15"/>
        <v>1.688693098384737E-2</v>
      </c>
    </row>
    <row r="254" spans="1:75"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302">
        <v>121.8</v>
      </c>
      <c r="BS254" s="302">
        <v>122.2</v>
      </c>
      <c r="BT254" s="302">
        <v>121.9</v>
      </c>
      <c r="BU254" s="153">
        <f t="shared" si="13"/>
        <v>0.2165668662674651</v>
      </c>
      <c r="BV254" s="154">
        <f t="shared" si="14"/>
        <v>0.23255813953488372</v>
      </c>
      <c r="BW254" s="154">
        <f t="shared" si="15"/>
        <v>0.17664092664092676</v>
      </c>
    </row>
    <row r="255" spans="1:75"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144.9</v>
      </c>
      <c r="BR255" s="302">
        <v>144.9</v>
      </c>
      <c r="BS255" s="302">
        <v>146.5</v>
      </c>
      <c r="BT255" s="302">
        <v>146.19999999999999</v>
      </c>
      <c r="BU255" s="153">
        <f t="shared" si="13"/>
        <v>0.44181459566074932</v>
      </c>
      <c r="BV255" s="154">
        <f t="shared" si="14"/>
        <v>0.51345755693581774</v>
      </c>
      <c r="BW255" s="154">
        <f t="shared" si="15"/>
        <v>0.32909090909090899</v>
      </c>
    </row>
    <row r="256" spans="1:75"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302">
        <v>141.69999999999999</v>
      </c>
      <c r="BS256" s="302">
        <v>142.6</v>
      </c>
      <c r="BT256" s="302">
        <v>142</v>
      </c>
      <c r="BU256" s="153">
        <f t="shared" si="13"/>
        <v>0.40039447731755418</v>
      </c>
      <c r="BV256" s="154">
        <f t="shared" si="14"/>
        <v>0.50743099787685775</v>
      </c>
      <c r="BW256" s="154">
        <f t="shared" si="15"/>
        <v>0.28043282236248868</v>
      </c>
    </row>
    <row r="257" spans="1:75"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149.1</v>
      </c>
      <c r="BR257" s="302">
        <v>149.19999999999999</v>
      </c>
      <c r="BS257" s="302">
        <v>151.69999999999999</v>
      </c>
      <c r="BT257" s="302">
        <v>151.69999999999999</v>
      </c>
      <c r="BU257" s="153">
        <f t="shared" si="13"/>
        <v>0.49605522682445741</v>
      </c>
      <c r="BV257" s="154">
        <f t="shared" si="14"/>
        <v>0.51851851851851827</v>
      </c>
      <c r="BW257" s="154">
        <f t="shared" si="15"/>
        <v>0.39302112029384739</v>
      </c>
    </row>
    <row r="258" spans="1:75"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302">
        <v>111.4</v>
      </c>
      <c r="BS258" s="302">
        <v>111.4</v>
      </c>
      <c r="BT258" s="302">
        <v>111.4</v>
      </c>
      <c r="BU258" s="153">
        <f t="shared" si="13"/>
        <v>0.11400000000000006</v>
      </c>
      <c r="BV258" s="154">
        <f t="shared" si="14"/>
        <v>0.11400000000000006</v>
      </c>
      <c r="BW258" s="154">
        <f t="shared" si="15"/>
        <v>9.1087169441723917E-2</v>
      </c>
    </row>
    <row r="259" spans="1:75"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302">
        <v>111.4</v>
      </c>
      <c r="BS259" s="302">
        <v>111.4</v>
      </c>
      <c r="BT259" s="302">
        <v>111.4</v>
      </c>
      <c r="BU259" s="153">
        <f t="shared" si="13"/>
        <v>0.11400000000000006</v>
      </c>
      <c r="BV259" s="154">
        <f t="shared" si="14"/>
        <v>0.11400000000000006</v>
      </c>
      <c r="BW259" s="154">
        <f t="shared" si="15"/>
        <v>9.1087169441723917E-2</v>
      </c>
    </row>
    <row r="260" spans="1:75"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302">
        <v>111.4</v>
      </c>
      <c r="BS260" s="302">
        <v>111.4</v>
      </c>
      <c r="BT260" s="302">
        <v>111.4</v>
      </c>
      <c r="BU260" s="153">
        <f t="shared" si="13"/>
        <v>0.11400000000000006</v>
      </c>
      <c r="BV260" s="154">
        <f t="shared" si="14"/>
        <v>0.11400000000000006</v>
      </c>
      <c r="BW260" s="154">
        <f t="shared" si="15"/>
        <v>9.1087169441723917E-2</v>
      </c>
    </row>
    <row r="261" spans="1:75"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302">
        <v>84.2</v>
      </c>
      <c r="BP261" s="302">
        <v>85.5</v>
      </c>
      <c r="BQ261" s="302">
        <v>85.5</v>
      </c>
      <c r="BR261" s="302">
        <v>85.4</v>
      </c>
      <c r="BS261" s="302">
        <v>83.8</v>
      </c>
      <c r="BT261" s="302">
        <v>83.8</v>
      </c>
      <c r="BU261" s="153">
        <f t="shared" si="13"/>
        <v>-0.18955512572533856</v>
      </c>
      <c r="BV261" s="154">
        <f t="shared" si="14"/>
        <v>-0.15182186234817815</v>
      </c>
      <c r="BW261" s="154">
        <f t="shared" si="15"/>
        <v>-0.12980269989615784</v>
      </c>
    </row>
    <row r="262" spans="1:75"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302">
        <v>84.2</v>
      </c>
      <c r="BP262" s="302">
        <v>85.5</v>
      </c>
      <c r="BQ262" s="302">
        <v>85.5</v>
      </c>
      <c r="BR262" s="302">
        <v>85.4</v>
      </c>
      <c r="BS262" s="302">
        <v>83.8</v>
      </c>
      <c r="BT262" s="302">
        <v>83.8</v>
      </c>
      <c r="BU262" s="153">
        <f t="shared" si="13"/>
        <v>-0.18955512572533856</v>
      </c>
      <c r="BV262" s="154">
        <f t="shared" si="14"/>
        <v>-0.15182186234817815</v>
      </c>
      <c r="BW262" s="154">
        <f t="shared" si="15"/>
        <v>-0.12980269989615784</v>
      </c>
    </row>
    <row r="263" spans="1:75"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302">
        <v>84.2</v>
      </c>
      <c r="BP263" s="302">
        <v>85.5</v>
      </c>
      <c r="BQ263" s="302">
        <v>85.5</v>
      </c>
      <c r="BR263" s="302">
        <v>85.4</v>
      </c>
      <c r="BS263" s="302">
        <v>83.8</v>
      </c>
      <c r="BT263" s="302">
        <v>83.8</v>
      </c>
      <c r="BU263" s="153">
        <f t="shared" si="13"/>
        <v>-0.18955512572533856</v>
      </c>
      <c r="BV263" s="154">
        <f t="shared" si="14"/>
        <v>-0.15182186234817815</v>
      </c>
      <c r="BW263" s="154">
        <f t="shared" si="15"/>
        <v>-0.12980269989615784</v>
      </c>
    </row>
    <row r="264" spans="1:75"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111.2</v>
      </c>
      <c r="BO264" s="302">
        <v>111.2</v>
      </c>
      <c r="BP264" s="302">
        <v>112.5</v>
      </c>
      <c r="BQ264" s="302">
        <v>112.1</v>
      </c>
      <c r="BR264" s="302">
        <v>112.3</v>
      </c>
      <c r="BS264" s="302">
        <v>111.9</v>
      </c>
      <c r="BT264" s="302">
        <v>111.9</v>
      </c>
      <c r="BU264" s="153">
        <f t="shared" si="13"/>
        <v>0.1360406091370559</v>
      </c>
      <c r="BV264" s="154">
        <f t="shared" si="14"/>
        <v>0.10355029585798815</v>
      </c>
      <c r="BW264" s="154">
        <f t="shared" si="15"/>
        <v>3.2287822878228782E-2</v>
      </c>
    </row>
    <row r="265" spans="1:75"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116.5</v>
      </c>
      <c r="BR265" s="302">
        <v>117.3</v>
      </c>
      <c r="BS265" s="302">
        <v>115.7</v>
      </c>
      <c r="BT265" s="302">
        <v>116.7</v>
      </c>
      <c r="BU265" s="153">
        <f t="shared" si="13"/>
        <v>0.15430267062314548</v>
      </c>
      <c r="BV265" s="154">
        <f t="shared" si="14"/>
        <v>0.15773809523809529</v>
      </c>
      <c r="BW265" s="154">
        <f t="shared" si="15"/>
        <v>9.990574929311978E-2</v>
      </c>
    </row>
    <row r="266" spans="1:75"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302">
        <v>106.3</v>
      </c>
      <c r="BS266" s="302">
        <v>107.1</v>
      </c>
      <c r="BT266" s="302">
        <v>105.2</v>
      </c>
      <c r="BU266" s="153">
        <f t="shared" si="13"/>
        <v>4.5725646123260522E-2</v>
      </c>
      <c r="BV266" s="154">
        <f t="shared" si="14"/>
        <v>4.9900199600798403E-2</v>
      </c>
      <c r="BW266" s="154">
        <f t="shared" si="15"/>
        <v>5.5165496489468405E-2</v>
      </c>
    </row>
    <row r="267" spans="1:75"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112.7</v>
      </c>
      <c r="BR267" s="302">
        <v>112.1</v>
      </c>
      <c r="BS267" s="302">
        <v>112.5</v>
      </c>
      <c r="BT267" s="302">
        <v>112.4</v>
      </c>
      <c r="BU267" s="153">
        <f t="shared" si="13"/>
        <v>0.12063808574277177</v>
      </c>
      <c r="BV267" s="154">
        <f t="shared" si="14"/>
        <v>0.10848126232741617</v>
      </c>
      <c r="BW267" s="154">
        <f t="shared" si="15"/>
        <v>0.10412573673870343</v>
      </c>
    </row>
    <row r="268" spans="1:75"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103.1</v>
      </c>
      <c r="BR268" s="302">
        <v>107.1</v>
      </c>
      <c r="BS268" s="302">
        <v>106.1</v>
      </c>
      <c r="BT268" s="302">
        <v>106.6</v>
      </c>
      <c r="BU268" s="153">
        <f t="shared" si="13"/>
        <v>8.4435401831129173E-2</v>
      </c>
      <c r="BV268" s="154">
        <f t="shared" si="14"/>
        <v>8.3333333333333218E-2</v>
      </c>
      <c r="BW268" s="154">
        <f t="shared" si="15"/>
        <v>8.1135902636916835E-2</v>
      </c>
    </row>
    <row r="269" spans="1:75"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131.5</v>
      </c>
      <c r="BR269" s="302">
        <v>132.9</v>
      </c>
      <c r="BS269" s="302">
        <v>127.8</v>
      </c>
      <c r="BT269" s="302">
        <v>131.80000000000001</v>
      </c>
      <c r="BU269" s="153">
        <f t="shared" si="13"/>
        <v>0.27220077220077238</v>
      </c>
      <c r="BV269" s="154">
        <f t="shared" si="14"/>
        <v>0.29980276134122291</v>
      </c>
      <c r="BW269" s="154">
        <f t="shared" si="15"/>
        <v>0.12170212765957457</v>
      </c>
    </row>
    <row r="270" spans="1:75"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99.5</v>
      </c>
      <c r="BO270" s="302">
        <v>99.4</v>
      </c>
      <c r="BP270" s="302">
        <v>102.2</v>
      </c>
      <c r="BQ270" s="302">
        <v>101.2</v>
      </c>
      <c r="BR270" s="302">
        <v>101.6</v>
      </c>
      <c r="BS270" s="302">
        <v>101.3</v>
      </c>
      <c r="BT270" s="302">
        <v>101.3</v>
      </c>
      <c r="BU270" s="153">
        <f t="shared" si="13"/>
        <v>2.2199798183652905E-2</v>
      </c>
      <c r="BV270" s="154">
        <f t="shared" si="14"/>
        <v>1.1988011988012017E-2</v>
      </c>
      <c r="BW270" s="154">
        <f t="shared" si="15"/>
        <v>-2.9527559055117832E-3</v>
      </c>
    </row>
    <row r="271" spans="1:75"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107.1</v>
      </c>
      <c r="BQ271" s="302">
        <v>104.9</v>
      </c>
      <c r="BR271" s="302">
        <v>106.3</v>
      </c>
      <c r="BS271" s="302">
        <v>105.7</v>
      </c>
      <c r="BT271" s="302">
        <v>105.8</v>
      </c>
      <c r="BU271" s="153">
        <f t="shared" ref="BU271:BU334" si="17">(BT271-H271)/H271</f>
        <v>6.9767441860465032E-2</v>
      </c>
      <c r="BV271" s="154">
        <f t="shared" ref="BV271:BV334" si="18">(BT271-T271)/T271</f>
        <v>4.8562933597621323E-2</v>
      </c>
      <c r="BW271" s="154">
        <f t="shared" ref="BW271:BW334" si="19">(BT271-AF271)/AF271</f>
        <v>1.926782273603083E-2</v>
      </c>
    </row>
    <row r="272" spans="1:75"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96.4</v>
      </c>
      <c r="BO272" s="302">
        <v>96.7</v>
      </c>
      <c r="BP272" s="302">
        <v>97.1</v>
      </c>
      <c r="BQ272" s="302">
        <v>97.1</v>
      </c>
      <c r="BR272" s="302">
        <v>96.9</v>
      </c>
      <c r="BS272" s="302">
        <v>96.5</v>
      </c>
      <c r="BT272" s="302">
        <v>96.3</v>
      </c>
      <c r="BU272" s="153">
        <f t="shared" si="17"/>
        <v>-3.8922155688622811E-2</v>
      </c>
      <c r="BV272" s="154">
        <f t="shared" si="18"/>
        <v>-3.2160804020100534E-2</v>
      </c>
      <c r="BW272" s="154">
        <f t="shared" si="19"/>
        <v>-2.7272727272727303E-2</v>
      </c>
    </row>
    <row r="273" spans="1:75"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96.9</v>
      </c>
      <c r="BR273" s="302">
        <v>94.5</v>
      </c>
      <c r="BS273" s="302">
        <v>95.8</v>
      </c>
      <c r="BT273" s="302">
        <v>95.3</v>
      </c>
      <c r="BU273" s="153">
        <f t="shared" si="17"/>
        <v>-1.4477766287487133E-2</v>
      </c>
      <c r="BV273" s="154">
        <f t="shared" si="18"/>
        <v>-3.0518819938962362E-2</v>
      </c>
      <c r="BW273" s="154">
        <f t="shared" si="19"/>
        <v>-3.8345105953582211E-2</v>
      </c>
    </row>
    <row r="274" spans="1:75"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120.1</v>
      </c>
      <c r="BO274" s="302">
        <v>119.3</v>
      </c>
      <c r="BP274" s="302">
        <v>119.9</v>
      </c>
      <c r="BQ274" s="302">
        <v>120.5</v>
      </c>
      <c r="BR274" s="302">
        <v>120.1</v>
      </c>
      <c r="BS274" s="302">
        <v>119.9</v>
      </c>
      <c r="BT274" s="302">
        <v>120.4</v>
      </c>
      <c r="BU274" s="153">
        <f t="shared" si="17"/>
        <v>0.21616161616161622</v>
      </c>
      <c r="BV274" s="154">
        <f t="shared" si="18"/>
        <v>0.2223350253807107</v>
      </c>
      <c r="BW274" s="154">
        <f t="shared" si="19"/>
        <v>0.15992292870905597</v>
      </c>
    </row>
    <row r="275" spans="1:75"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302">
        <v>106.1</v>
      </c>
      <c r="BS275" s="302">
        <v>106.6</v>
      </c>
      <c r="BT275" s="302">
        <v>105.3</v>
      </c>
      <c r="BU275" s="153">
        <f t="shared" si="17"/>
        <v>4.8804780876493939E-2</v>
      </c>
      <c r="BV275" s="154">
        <f t="shared" si="18"/>
        <v>4.9850448654037885E-2</v>
      </c>
      <c r="BW275" s="154">
        <f t="shared" si="19"/>
        <v>3.7438423645320171E-2</v>
      </c>
    </row>
    <row r="276" spans="1:75"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120.6</v>
      </c>
      <c r="BO276" s="302">
        <v>119.8</v>
      </c>
      <c r="BP276" s="302">
        <v>120.7</v>
      </c>
      <c r="BQ276" s="302">
        <v>121.4</v>
      </c>
      <c r="BR276" s="302">
        <v>121.2</v>
      </c>
      <c r="BS276" s="302">
        <v>120.9</v>
      </c>
      <c r="BT276" s="302">
        <v>121.7</v>
      </c>
      <c r="BU276" s="153">
        <f t="shared" si="17"/>
        <v>0.2355329949238579</v>
      </c>
      <c r="BV276" s="154">
        <f t="shared" si="18"/>
        <v>0.24183673469387759</v>
      </c>
      <c r="BW276" s="154">
        <f t="shared" si="19"/>
        <v>0.17471042471042481</v>
      </c>
    </row>
    <row r="277" spans="1:75"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127.6</v>
      </c>
      <c r="BR277" s="302">
        <v>127.1</v>
      </c>
      <c r="BS277" s="302">
        <v>126.9</v>
      </c>
      <c r="BT277" s="302">
        <v>127.1</v>
      </c>
      <c r="BU277" s="153">
        <f t="shared" si="17"/>
        <v>0.25841584158415837</v>
      </c>
      <c r="BV277" s="154">
        <f t="shared" si="18"/>
        <v>0.26593625498007956</v>
      </c>
      <c r="BW277" s="154">
        <f t="shared" si="19"/>
        <v>0.18342644320297941</v>
      </c>
    </row>
    <row r="278" spans="1:75"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126.2</v>
      </c>
      <c r="BP278" s="302">
        <v>128.6</v>
      </c>
      <c r="BQ278" s="302">
        <v>128.69999999999999</v>
      </c>
      <c r="BR278" s="302">
        <v>129.1</v>
      </c>
      <c r="BS278" s="302">
        <v>129.4</v>
      </c>
      <c r="BT278" s="302">
        <v>129.6</v>
      </c>
      <c r="BU278" s="153">
        <f t="shared" si="17"/>
        <v>0.30776992936427855</v>
      </c>
      <c r="BV278" s="154">
        <f t="shared" si="18"/>
        <v>0.29470529470529472</v>
      </c>
      <c r="BW278" s="154">
        <f t="shared" si="19"/>
        <v>0.26562499999999989</v>
      </c>
    </row>
    <row r="279" spans="1:75"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126.2</v>
      </c>
      <c r="BP279" s="302">
        <v>128.6</v>
      </c>
      <c r="BQ279" s="302">
        <v>128.69999999999999</v>
      </c>
      <c r="BR279" s="302">
        <v>129.1</v>
      </c>
      <c r="BS279" s="302">
        <v>129.4</v>
      </c>
      <c r="BT279" s="302">
        <v>129.6</v>
      </c>
      <c r="BU279" s="153">
        <f t="shared" si="17"/>
        <v>0.30776992936427855</v>
      </c>
      <c r="BV279" s="154">
        <f t="shared" si="18"/>
        <v>0.29470529470529472</v>
      </c>
      <c r="BW279" s="154">
        <f t="shared" si="19"/>
        <v>0.26562499999999989</v>
      </c>
    </row>
    <row r="280" spans="1:75"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302">
        <v>117.9</v>
      </c>
      <c r="BS280" s="302">
        <v>117.9</v>
      </c>
      <c r="BT280" s="302">
        <v>117.9</v>
      </c>
      <c r="BU280" s="153">
        <f t="shared" si="17"/>
        <v>0.17900000000000005</v>
      </c>
      <c r="BV280" s="154">
        <f t="shared" si="18"/>
        <v>0.17664670658682638</v>
      </c>
      <c r="BW280" s="154">
        <f t="shared" si="19"/>
        <v>0.15249266862170097</v>
      </c>
    </row>
    <row r="281" spans="1:75"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302">
        <v>117.9</v>
      </c>
      <c r="BS281" s="302">
        <v>117.9</v>
      </c>
      <c r="BT281" s="302">
        <v>117.9</v>
      </c>
      <c r="BU281" s="153">
        <f t="shared" si="17"/>
        <v>0.17900000000000005</v>
      </c>
      <c r="BV281" s="154">
        <f t="shared" si="18"/>
        <v>0.17664670658682638</v>
      </c>
      <c r="BW281" s="154">
        <f t="shared" si="19"/>
        <v>0.15249266862170097</v>
      </c>
    </row>
    <row r="282" spans="1:75"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302">
        <v>122.6</v>
      </c>
      <c r="BS282" s="302">
        <v>122.6</v>
      </c>
      <c r="BT282" s="302">
        <v>122.6</v>
      </c>
      <c r="BU282" s="153">
        <f t="shared" si="17"/>
        <v>0.2247752247752248</v>
      </c>
      <c r="BV282" s="154">
        <f t="shared" si="18"/>
        <v>0.23713420787083755</v>
      </c>
      <c r="BW282" s="154">
        <f t="shared" si="19"/>
        <v>0.19144800777453827</v>
      </c>
    </row>
    <row r="283" spans="1:75"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302">
        <v>122.6</v>
      </c>
      <c r="BS283" s="302">
        <v>122.6</v>
      </c>
      <c r="BT283" s="302">
        <v>122.6</v>
      </c>
      <c r="BU283" s="153">
        <f t="shared" si="17"/>
        <v>0.2247752247752248</v>
      </c>
      <c r="BV283" s="154">
        <f t="shared" si="18"/>
        <v>0.23713420787083755</v>
      </c>
      <c r="BW283" s="154">
        <f t="shared" si="19"/>
        <v>0.19144800777453827</v>
      </c>
    </row>
    <row r="284" spans="1:75"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104.7</v>
      </c>
      <c r="BQ284" s="302">
        <v>104.8</v>
      </c>
      <c r="BR284" s="302">
        <v>105.6</v>
      </c>
      <c r="BS284" s="302">
        <v>106.2</v>
      </c>
      <c r="BT284" s="302">
        <v>106.2</v>
      </c>
      <c r="BU284" s="153">
        <f t="shared" si="17"/>
        <v>5.461767626613704E-2</v>
      </c>
      <c r="BV284" s="154">
        <f t="shared" si="18"/>
        <v>7.707910750507109E-2</v>
      </c>
      <c r="BW284" s="154">
        <f t="shared" si="19"/>
        <v>7.707910750507109E-2</v>
      </c>
    </row>
    <row r="285" spans="1:75"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104.7</v>
      </c>
      <c r="BQ285" s="302">
        <v>104.8</v>
      </c>
      <c r="BR285" s="302">
        <v>105.6</v>
      </c>
      <c r="BS285" s="302">
        <v>106.2</v>
      </c>
      <c r="BT285" s="302">
        <v>106.2</v>
      </c>
      <c r="BU285" s="153">
        <f t="shared" si="17"/>
        <v>5.461767626613704E-2</v>
      </c>
      <c r="BV285" s="154">
        <f t="shared" si="18"/>
        <v>7.707910750507109E-2</v>
      </c>
      <c r="BW285" s="154">
        <f t="shared" si="19"/>
        <v>7.707910750507109E-2</v>
      </c>
    </row>
    <row r="286" spans="1:75"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108.5</v>
      </c>
      <c r="BR286" s="302">
        <v>108.3</v>
      </c>
      <c r="BS286" s="302">
        <v>108.6</v>
      </c>
      <c r="BT286" s="302">
        <v>106.1</v>
      </c>
      <c r="BU286" s="153">
        <f t="shared" si="17"/>
        <v>0.16210295728368015</v>
      </c>
      <c r="BV286" s="154">
        <f t="shared" si="18"/>
        <v>-4.5004500450045004E-2</v>
      </c>
      <c r="BW286" s="154">
        <f t="shared" si="19"/>
        <v>-0.24698367636621724</v>
      </c>
    </row>
    <row r="287" spans="1:75"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302">
        <v>107</v>
      </c>
      <c r="BS287" s="302">
        <v>107.4</v>
      </c>
      <c r="BT287" s="302">
        <v>103.5</v>
      </c>
      <c r="BU287" s="153">
        <f t="shared" si="17"/>
        <v>0.19653179190751446</v>
      </c>
      <c r="BV287" s="154">
        <f t="shared" si="18"/>
        <v>-0.11989795918367342</v>
      </c>
      <c r="BW287" s="154">
        <f t="shared" si="19"/>
        <v>-0.36735941320293397</v>
      </c>
    </row>
    <row r="288" spans="1:75"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302">
        <v>102.6</v>
      </c>
      <c r="BS288" s="302">
        <v>102.6</v>
      </c>
      <c r="BT288" s="302">
        <v>102.6</v>
      </c>
      <c r="BU288" s="153">
        <f t="shared" si="17"/>
        <v>2.4975024975024976E-2</v>
      </c>
      <c r="BV288" s="154">
        <f t="shared" si="18"/>
        <v>3.0120481927710847E-2</v>
      </c>
      <c r="BW288" s="154">
        <f t="shared" si="19"/>
        <v>3.0120481927710847E-2</v>
      </c>
    </row>
    <row r="289" spans="1:75"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129.69999999999999</v>
      </c>
      <c r="BR289" s="302">
        <v>129.4</v>
      </c>
      <c r="BS289" s="302">
        <v>130</v>
      </c>
      <c r="BT289" s="302">
        <v>129.19999999999999</v>
      </c>
      <c r="BU289" s="153">
        <f t="shared" si="17"/>
        <v>0.30373360242179614</v>
      </c>
      <c r="BV289" s="154">
        <f t="shared" si="18"/>
        <v>0.30241935483870952</v>
      </c>
      <c r="BW289" s="154">
        <f t="shared" si="19"/>
        <v>0.27667984189723305</v>
      </c>
    </row>
    <row r="290" spans="1:75"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158.5</v>
      </c>
      <c r="BM290" s="302">
        <v>155</v>
      </c>
      <c r="BN290" s="302">
        <v>155.1</v>
      </c>
      <c r="BO290" s="302">
        <v>157.19999999999999</v>
      </c>
      <c r="BP290" s="302">
        <v>161.30000000000001</v>
      </c>
      <c r="BQ290" s="302">
        <v>164.2</v>
      </c>
      <c r="BR290" s="302">
        <v>169</v>
      </c>
      <c r="BS290" s="302">
        <v>166.8</v>
      </c>
      <c r="BT290" s="302">
        <v>158.80000000000001</v>
      </c>
      <c r="BU290" s="153">
        <f t="shared" si="17"/>
        <v>0.26332537788385052</v>
      </c>
      <c r="BV290" s="154">
        <f t="shared" si="18"/>
        <v>0.47173308619091753</v>
      </c>
      <c r="BW290" s="154">
        <f t="shared" si="19"/>
        <v>7.8071961982348947E-2</v>
      </c>
    </row>
    <row r="291" spans="1:75"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158.80000000000001</v>
      </c>
      <c r="BM291" s="302">
        <v>155.6</v>
      </c>
      <c r="BN291" s="302">
        <v>155.80000000000001</v>
      </c>
      <c r="BO291" s="302">
        <v>157.9</v>
      </c>
      <c r="BP291" s="302">
        <v>162.30000000000001</v>
      </c>
      <c r="BQ291" s="302">
        <v>165.4</v>
      </c>
      <c r="BR291" s="302">
        <v>170.4</v>
      </c>
      <c r="BS291" s="302">
        <v>168.1</v>
      </c>
      <c r="BT291" s="302">
        <v>159.80000000000001</v>
      </c>
      <c r="BU291" s="153">
        <f t="shared" si="17"/>
        <v>0.26025236593059947</v>
      </c>
      <c r="BV291" s="154">
        <f t="shared" si="18"/>
        <v>0.47281105990783423</v>
      </c>
      <c r="BW291" s="154">
        <f t="shared" si="19"/>
        <v>8.559782608695668E-2</v>
      </c>
    </row>
    <row r="292" spans="1:75"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158.80000000000001</v>
      </c>
      <c r="BM292" s="302">
        <v>155.6</v>
      </c>
      <c r="BN292" s="302">
        <v>155.80000000000001</v>
      </c>
      <c r="BO292" s="302">
        <v>157.9</v>
      </c>
      <c r="BP292" s="302">
        <v>162.30000000000001</v>
      </c>
      <c r="BQ292" s="302">
        <v>165.4</v>
      </c>
      <c r="BR292" s="302">
        <v>170.4</v>
      </c>
      <c r="BS292" s="302">
        <v>168.1</v>
      </c>
      <c r="BT292" s="302">
        <v>159.80000000000001</v>
      </c>
      <c r="BU292" s="153">
        <f t="shared" si="17"/>
        <v>0.26025236593059947</v>
      </c>
      <c r="BV292" s="154">
        <f t="shared" si="18"/>
        <v>0.47281105990783423</v>
      </c>
      <c r="BW292" s="154">
        <f t="shared" si="19"/>
        <v>8.559782608695668E-2</v>
      </c>
    </row>
    <row r="293" spans="1:75"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141.1</v>
      </c>
      <c r="BR293" s="302">
        <v>144</v>
      </c>
      <c r="BS293" s="302">
        <v>144.30000000000001</v>
      </c>
      <c r="BT293" s="302">
        <v>137.4</v>
      </c>
      <c r="BU293" s="153">
        <f t="shared" si="17"/>
        <v>0.15949367088607599</v>
      </c>
      <c r="BV293" s="154">
        <f t="shared" si="18"/>
        <v>0.30360531309297911</v>
      </c>
      <c r="BW293" s="154">
        <f t="shared" si="19"/>
        <v>6.1823802163833076E-2</v>
      </c>
    </row>
    <row r="294" spans="1:75"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238.1</v>
      </c>
      <c r="BM294" s="302">
        <v>224.7</v>
      </c>
      <c r="BN294" s="302">
        <v>224.7</v>
      </c>
      <c r="BO294" s="302">
        <v>224.7</v>
      </c>
      <c r="BP294" s="302">
        <v>229.4</v>
      </c>
      <c r="BQ294" s="302">
        <v>229.4</v>
      </c>
      <c r="BR294" s="302">
        <v>229.4</v>
      </c>
      <c r="BS294" s="302">
        <v>204.9</v>
      </c>
      <c r="BT294" s="302">
        <v>204.9</v>
      </c>
      <c r="BU294" s="153">
        <f t="shared" si="17"/>
        <v>0.50330154071900213</v>
      </c>
      <c r="BV294" s="154">
        <f t="shared" si="18"/>
        <v>0.71895973154362414</v>
      </c>
      <c r="BW294" s="154">
        <f t="shared" si="19"/>
        <v>2.5525525525525495E-2</v>
      </c>
    </row>
    <row r="295" spans="1:75"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302">
        <v>177.9</v>
      </c>
      <c r="BP295" s="302">
        <v>174.2</v>
      </c>
      <c r="BQ295" s="302">
        <v>189.7</v>
      </c>
      <c r="BR295" s="302">
        <v>202.8</v>
      </c>
      <c r="BS295" s="302">
        <v>199.5</v>
      </c>
      <c r="BT295" s="302">
        <v>190.6</v>
      </c>
      <c r="BU295" s="153">
        <f t="shared" si="17"/>
        <v>0.48558067030397489</v>
      </c>
      <c r="BV295" s="154">
        <f t="shared" si="18"/>
        <v>0.8117870722433459</v>
      </c>
      <c r="BW295" s="154">
        <f t="shared" si="19"/>
        <v>0.27066666666666661</v>
      </c>
    </row>
    <row r="296" spans="1:75"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184.6</v>
      </c>
      <c r="BR296" s="302">
        <v>190.6</v>
      </c>
      <c r="BS296" s="302">
        <v>192</v>
      </c>
      <c r="BT296" s="302">
        <v>178.4</v>
      </c>
      <c r="BU296" s="153">
        <f t="shared" si="17"/>
        <v>0.29181752353367135</v>
      </c>
      <c r="BV296" s="154">
        <f t="shared" si="18"/>
        <v>0.60576057605760592</v>
      </c>
      <c r="BW296" s="154">
        <f t="shared" si="19"/>
        <v>0.1163954943679599</v>
      </c>
    </row>
    <row r="297" spans="1:75"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184.2</v>
      </c>
      <c r="BR297" s="302">
        <v>190</v>
      </c>
      <c r="BS297" s="302">
        <v>189.7</v>
      </c>
      <c r="BT297" s="302">
        <v>175.5</v>
      </c>
      <c r="BU297" s="153">
        <f t="shared" si="17"/>
        <v>0.27266134880348075</v>
      </c>
      <c r="BV297" s="154">
        <f t="shared" si="18"/>
        <v>0.5782374100719424</v>
      </c>
      <c r="BW297" s="154">
        <f t="shared" si="19"/>
        <v>9.2097075295581907E-2</v>
      </c>
    </row>
    <row r="298" spans="1:75"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188.5</v>
      </c>
      <c r="BR298" s="302">
        <v>194.4</v>
      </c>
      <c r="BS298" s="302">
        <v>194.9</v>
      </c>
      <c r="BT298" s="302">
        <v>181.5</v>
      </c>
      <c r="BU298" s="153">
        <f t="shared" si="17"/>
        <v>0.28997867803837962</v>
      </c>
      <c r="BV298" s="154">
        <f t="shared" si="18"/>
        <v>0.6234347048300537</v>
      </c>
      <c r="BW298" s="154">
        <f t="shared" si="19"/>
        <v>0.11281422440220727</v>
      </c>
    </row>
    <row r="299" spans="1:75"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182.4</v>
      </c>
      <c r="BQ299" s="302">
        <v>187.8</v>
      </c>
      <c r="BR299" s="302">
        <v>213.2</v>
      </c>
      <c r="BS299" s="302">
        <v>197.6</v>
      </c>
      <c r="BT299" s="302">
        <v>196.6</v>
      </c>
      <c r="BU299" s="153">
        <f t="shared" si="17"/>
        <v>0.43923865300146414</v>
      </c>
      <c r="BV299" s="154">
        <f t="shared" si="18"/>
        <v>0.67319148936170203</v>
      </c>
      <c r="BW299" s="154">
        <f t="shared" si="19"/>
        <v>6.9059271343121204E-2</v>
      </c>
    </row>
    <row r="300" spans="1:75"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302">
        <v>133.6</v>
      </c>
      <c r="BS300" s="302">
        <v>131.5</v>
      </c>
      <c r="BT300" s="302">
        <v>130.1</v>
      </c>
      <c r="BU300" s="153">
        <f t="shared" si="17"/>
        <v>0.20351526364477338</v>
      </c>
      <c r="BV300" s="154">
        <f t="shared" si="18"/>
        <v>0.29324055666003979</v>
      </c>
      <c r="BW300" s="154">
        <f t="shared" si="19"/>
        <v>0.1254325259515571</v>
      </c>
    </row>
    <row r="301" spans="1:75"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302">
        <v>190.5</v>
      </c>
      <c r="BS301" s="302">
        <v>183.2</v>
      </c>
      <c r="BT301" s="302">
        <v>173.7</v>
      </c>
      <c r="BU301" s="153">
        <f t="shared" si="17"/>
        <v>0.22929936305732465</v>
      </c>
      <c r="BV301" s="154">
        <f t="shared" si="18"/>
        <v>0.67341040462427737</v>
      </c>
      <c r="BW301" s="154">
        <f t="shared" si="19"/>
        <v>9.0395480225988548E-2</v>
      </c>
    </row>
    <row r="302" spans="1:75"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302">
        <v>201.7</v>
      </c>
      <c r="BS302" s="302">
        <v>193.9</v>
      </c>
      <c r="BT302" s="302">
        <v>186.9</v>
      </c>
      <c r="BU302" s="153">
        <f t="shared" si="17"/>
        <v>0.57058823529411773</v>
      </c>
      <c r="BV302" s="154">
        <f t="shared" si="18"/>
        <v>0.63803680981595101</v>
      </c>
      <c r="BW302" s="154">
        <f t="shared" si="19"/>
        <v>1.4107433532284287E-2</v>
      </c>
    </row>
    <row r="303" spans="1:75"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302">
        <v>140.19999999999999</v>
      </c>
      <c r="BS303" s="302">
        <v>139.30000000000001</v>
      </c>
      <c r="BT303" s="302">
        <v>139.80000000000001</v>
      </c>
      <c r="BU303" s="153">
        <f t="shared" si="17"/>
        <v>0.35465116279069775</v>
      </c>
      <c r="BV303" s="154">
        <f t="shared" si="18"/>
        <v>0.43679342240493335</v>
      </c>
      <c r="BW303" s="154">
        <f t="shared" si="19"/>
        <v>-5.6043214044564367E-2</v>
      </c>
    </row>
    <row r="304" spans="1:75"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302">
        <v>191</v>
      </c>
      <c r="BS304" s="302">
        <v>189.7</v>
      </c>
      <c r="BT304" s="302">
        <v>191.3</v>
      </c>
      <c r="BU304" s="153">
        <f t="shared" si="17"/>
        <v>0.82364156339370831</v>
      </c>
      <c r="BV304" s="154">
        <f t="shared" si="18"/>
        <v>1.0243386243386245</v>
      </c>
      <c r="BW304" s="154">
        <f t="shared" si="19"/>
        <v>-0.16206745510293472</v>
      </c>
    </row>
    <row r="305" spans="1:75"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302">
        <v>191</v>
      </c>
      <c r="BS305" s="302">
        <v>189.7</v>
      </c>
      <c r="BT305" s="302">
        <v>191.3</v>
      </c>
      <c r="BU305" s="153">
        <f t="shared" si="17"/>
        <v>0.82364156339370831</v>
      </c>
      <c r="BV305" s="154">
        <f t="shared" si="18"/>
        <v>1.0243386243386245</v>
      </c>
      <c r="BW305" s="154">
        <f t="shared" si="19"/>
        <v>-0.16206745510293472</v>
      </c>
    </row>
    <row r="306" spans="1:75"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302">
        <v>111.6</v>
      </c>
      <c r="BS306" s="302">
        <v>111</v>
      </c>
      <c r="BT306" s="302">
        <v>110.9</v>
      </c>
      <c r="BU306" s="153">
        <f t="shared" si="17"/>
        <v>8.4066471163245449E-2</v>
      </c>
      <c r="BV306" s="154">
        <f t="shared" si="18"/>
        <v>0.12246963562753045</v>
      </c>
      <c r="BW306" s="154">
        <f t="shared" si="19"/>
        <v>7.6699029126213653E-2</v>
      </c>
    </row>
    <row r="307" spans="1:75"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302">
        <v>111.6</v>
      </c>
      <c r="BS307" s="302">
        <v>111</v>
      </c>
      <c r="BT307" s="302">
        <v>110.9</v>
      </c>
      <c r="BU307" s="153">
        <f t="shared" si="17"/>
        <v>8.4066471163245449E-2</v>
      </c>
      <c r="BV307" s="154">
        <f t="shared" si="18"/>
        <v>0.12246963562753045</v>
      </c>
      <c r="BW307" s="154">
        <f t="shared" si="19"/>
        <v>7.6699029126213653E-2</v>
      </c>
    </row>
    <row r="308" spans="1:75"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116.2</v>
      </c>
      <c r="BO308" s="302">
        <v>116.4</v>
      </c>
      <c r="BP308" s="302">
        <v>116.2</v>
      </c>
      <c r="BQ308" s="302">
        <v>116.6</v>
      </c>
      <c r="BR308" s="302">
        <v>116.8</v>
      </c>
      <c r="BS308" s="302">
        <v>117.6</v>
      </c>
      <c r="BT308" s="302">
        <v>117.5</v>
      </c>
      <c r="BU308" s="153">
        <f t="shared" si="17"/>
        <v>0.16221562809099907</v>
      </c>
      <c r="BV308" s="154">
        <f t="shared" si="18"/>
        <v>0.19532044760935913</v>
      </c>
      <c r="BW308" s="154">
        <f t="shared" si="19"/>
        <v>0.14522417153996109</v>
      </c>
    </row>
    <row r="309" spans="1:75"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116.2</v>
      </c>
      <c r="BO309" s="302">
        <v>116.4</v>
      </c>
      <c r="BP309" s="302">
        <v>116.2</v>
      </c>
      <c r="BQ309" s="302">
        <v>116.6</v>
      </c>
      <c r="BR309" s="302">
        <v>116.8</v>
      </c>
      <c r="BS309" s="302">
        <v>117.6</v>
      </c>
      <c r="BT309" s="302">
        <v>117.5</v>
      </c>
      <c r="BU309" s="153">
        <f t="shared" si="17"/>
        <v>0.16221562809099907</v>
      </c>
      <c r="BV309" s="154">
        <f t="shared" si="18"/>
        <v>0.19532044760935913</v>
      </c>
      <c r="BW309" s="154">
        <f t="shared" si="19"/>
        <v>0.14522417153996109</v>
      </c>
    </row>
    <row r="310" spans="1:75"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116.2</v>
      </c>
      <c r="BO310" s="302">
        <v>116.4</v>
      </c>
      <c r="BP310" s="302">
        <v>116.2</v>
      </c>
      <c r="BQ310" s="302">
        <v>116.6</v>
      </c>
      <c r="BR310" s="302">
        <v>116.8</v>
      </c>
      <c r="BS310" s="302">
        <v>117.6</v>
      </c>
      <c r="BT310" s="302">
        <v>117.5</v>
      </c>
      <c r="BU310" s="153">
        <f t="shared" si="17"/>
        <v>0.16221562809099907</v>
      </c>
      <c r="BV310" s="154">
        <f t="shared" si="18"/>
        <v>0.19532044760935913</v>
      </c>
      <c r="BW310" s="154">
        <f t="shared" si="19"/>
        <v>0.14522417153996109</v>
      </c>
    </row>
    <row r="311" spans="1:75"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120.2</v>
      </c>
      <c r="BO311" s="302">
        <v>119.8</v>
      </c>
      <c r="BP311" s="302">
        <v>122.4</v>
      </c>
      <c r="BQ311" s="302">
        <v>121.4</v>
      </c>
      <c r="BR311" s="302">
        <v>123.9</v>
      </c>
      <c r="BS311" s="302">
        <v>123.2</v>
      </c>
      <c r="BT311" s="302">
        <v>125.2</v>
      </c>
      <c r="BU311" s="153">
        <f t="shared" si="17"/>
        <v>0.25576730190571717</v>
      </c>
      <c r="BV311" s="154">
        <f t="shared" si="18"/>
        <v>0.245771144278607</v>
      </c>
      <c r="BW311" s="154">
        <f t="shared" si="19"/>
        <v>0.2073288331726133</v>
      </c>
    </row>
    <row r="312" spans="1:75"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147.5</v>
      </c>
      <c r="BN312" s="302">
        <v>147.1</v>
      </c>
      <c r="BO312" s="302">
        <v>148.30000000000001</v>
      </c>
      <c r="BP312" s="302">
        <v>151.69999999999999</v>
      </c>
      <c r="BQ312" s="302">
        <v>152.5</v>
      </c>
      <c r="BR312" s="302">
        <v>150.5</v>
      </c>
      <c r="BS312" s="302">
        <v>151.6</v>
      </c>
      <c r="BT312" s="302">
        <v>151.9</v>
      </c>
      <c r="BU312" s="153">
        <f t="shared" si="17"/>
        <v>0.54213197969543148</v>
      </c>
      <c r="BV312" s="154">
        <f t="shared" si="18"/>
        <v>0.528169014084507</v>
      </c>
      <c r="BW312" s="154">
        <f t="shared" si="19"/>
        <v>0.39871086556169444</v>
      </c>
    </row>
    <row r="313" spans="1:75"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128.5</v>
      </c>
      <c r="BR313" s="302">
        <v>129.30000000000001</v>
      </c>
      <c r="BS313" s="302">
        <v>134.30000000000001</v>
      </c>
      <c r="BT313" s="302">
        <v>132.5</v>
      </c>
      <c r="BU313" s="153">
        <f t="shared" si="17"/>
        <v>0.35619242579324456</v>
      </c>
      <c r="BV313" s="154">
        <f t="shared" si="18"/>
        <v>0.36036960985626276</v>
      </c>
      <c r="BW313" s="154">
        <f t="shared" si="19"/>
        <v>0.32367632367632376</v>
      </c>
    </row>
    <row r="314" spans="1:75"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115.7</v>
      </c>
      <c r="BQ314" s="302">
        <v>116.2</v>
      </c>
      <c r="BR314" s="302">
        <v>115.5</v>
      </c>
      <c r="BS314" s="302">
        <v>114.7</v>
      </c>
      <c r="BT314" s="302">
        <v>121.9</v>
      </c>
      <c r="BU314" s="153">
        <f t="shared" si="17"/>
        <v>0.30653804930332273</v>
      </c>
      <c r="BV314" s="154">
        <f t="shared" si="18"/>
        <v>0.19275929549902154</v>
      </c>
      <c r="BW314" s="154">
        <f t="shared" si="19"/>
        <v>0.16427889207258836</v>
      </c>
    </row>
    <row r="315" spans="1:75"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118.8</v>
      </c>
      <c r="BN315" s="302">
        <v>120.2</v>
      </c>
      <c r="BO315" s="302">
        <v>120.5</v>
      </c>
      <c r="BP315" s="302">
        <v>119.5</v>
      </c>
      <c r="BQ315" s="302">
        <v>120</v>
      </c>
      <c r="BR315" s="302">
        <v>120.1</v>
      </c>
      <c r="BS315" s="302">
        <v>120.4</v>
      </c>
      <c r="BT315" s="302">
        <v>120</v>
      </c>
      <c r="BU315" s="153">
        <f t="shared" si="17"/>
        <v>0.18110236220472448</v>
      </c>
      <c r="BV315" s="154">
        <f t="shared" si="18"/>
        <v>0.22699386503067487</v>
      </c>
      <c r="BW315" s="154">
        <f t="shared" si="19"/>
        <v>0.1650485436893204</v>
      </c>
    </row>
    <row r="316" spans="1:75"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127.4</v>
      </c>
      <c r="BR316" s="302">
        <v>126</v>
      </c>
      <c r="BS316" s="302">
        <v>125.3</v>
      </c>
      <c r="BT316" s="302">
        <v>124.3</v>
      </c>
      <c r="BU316" s="153">
        <f t="shared" si="17"/>
        <v>0.23191278493557968</v>
      </c>
      <c r="BV316" s="154">
        <f t="shared" si="18"/>
        <v>0.23313492063492064</v>
      </c>
      <c r="BW316" s="154">
        <f t="shared" si="19"/>
        <v>0.21268292682926826</v>
      </c>
    </row>
    <row r="317" spans="1:75"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302">
        <v>131.19999999999999</v>
      </c>
      <c r="BS317" s="302">
        <v>131.19999999999999</v>
      </c>
      <c r="BT317" s="302">
        <v>130</v>
      </c>
      <c r="BU317" s="153">
        <f t="shared" si="17"/>
        <v>0.29096325719960275</v>
      </c>
      <c r="BV317" s="154">
        <f t="shared" si="18"/>
        <v>0.330603889457523</v>
      </c>
      <c r="BW317" s="154">
        <f t="shared" si="19"/>
        <v>0.2369172216936252</v>
      </c>
    </row>
    <row r="318" spans="1:75"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302">
        <v>112.9</v>
      </c>
      <c r="BS318" s="302">
        <v>113.4</v>
      </c>
      <c r="BT318" s="302">
        <v>113.4</v>
      </c>
      <c r="BU318" s="153">
        <f t="shared" si="17"/>
        <v>0.13286713286713298</v>
      </c>
      <c r="BV318" s="154">
        <f t="shared" si="18"/>
        <v>0.14199395770392759</v>
      </c>
      <c r="BW318" s="154">
        <f t="shared" si="19"/>
        <v>0.10097087378640782</v>
      </c>
    </row>
    <row r="319" spans="1:75"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302">
        <v>107.7</v>
      </c>
      <c r="BP319" s="302">
        <v>107.7</v>
      </c>
      <c r="BQ319" s="302">
        <v>107.9</v>
      </c>
      <c r="BR319" s="302">
        <v>107.9</v>
      </c>
      <c r="BS319" s="302">
        <v>109.8</v>
      </c>
      <c r="BT319" s="302">
        <v>109.8</v>
      </c>
      <c r="BU319" s="153">
        <f t="shared" si="17"/>
        <v>9.362549800796803E-2</v>
      </c>
      <c r="BV319" s="154">
        <f t="shared" si="18"/>
        <v>0.11472081218274109</v>
      </c>
      <c r="BW319" s="154">
        <f t="shared" si="19"/>
        <v>8.7128712871287095E-2</v>
      </c>
    </row>
    <row r="320" spans="1:75"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302">
        <v>110.9</v>
      </c>
      <c r="BS320" s="302">
        <v>110.9</v>
      </c>
      <c r="BT320" s="302">
        <v>110.9</v>
      </c>
      <c r="BU320" s="153">
        <f t="shared" si="17"/>
        <v>0.10900000000000006</v>
      </c>
      <c r="BV320" s="154">
        <f t="shared" si="18"/>
        <v>0.10900000000000006</v>
      </c>
      <c r="BW320" s="154">
        <f t="shared" si="19"/>
        <v>7.8793774319066229E-2</v>
      </c>
    </row>
    <row r="321" spans="1:75"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134.19999999999999</v>
      </c>
      <c r="BQ321" s="302">
        <v>138.69999999999999</v>
      </c>
      <c r="BR321" s="302">
        <v>138.69999999999999</v>
      </c>
      <c r="BS321" s="302">
        <v>139.1</v>
      </c>
      <c r="BT321" s="302">
        <v>137.6</v>
      </c>
      <c r="BU321" s="153">
        <f t="shared" si="17"/>
        <v>0.36237623762376231</v>
      </c>
      <c r="BV321" s="154">
        <f t="shared" si="18"/>
        <v>0.39412360688956422</v>
      </c>
      <c r="BW321" s="154">
        <f t="shared" si="19"/>
        <v>0.28358208955223874</v>
      </c>
    </row>
    <row r="322" spans="1:75"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302">
        <v>135.4</v>
      </c>
      <c r="BS322" s="302">
        <v>139.69999999999999</v>
      </c>
      <c r="BT322" s="302">
        <v>139.69999999999999</v>
      </c>
      <c r="BU322" s="153">
        <f t="shared" si="17"/>
        <v>0.41827411167512679</v>
      </c>
      <c r="BV322" s="154">
        <f t="shared" si="18"/>
        <v>0.33174451858913234</v>
      </c>
      <c r="BW322" s="154">
        <f t="shared" si="19"/>
        <v>0.22436459246275192</v>
      </c>
    </row>
    <row r="323" spans="1:75"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156.69999999999999</v>
      </c>
      <c r="BR323" s="302">
        <v>156.69999999999999</v>
      </c>
      <c r="BS323" s="302">
        <v>157.6</v>
      </c>
      <c r="BT323" s="302">
        <v>157.6</v>
      </c>
      <c r="BU323" s="153">
        <f t="shared" si="17"/>
        <v>0.18407212622088656</v>
      </c>
      <c r="BV323" s="154">
        <f t="shared" si="18"/>
        <v>1.1530054644808743</v>
      </c>
      <c r="BW323" s="154">
        <f t="shared" si="19"/>
        <v>9.1412742382271386E-2</v>
      </c>
    </row>
    <row r="324" spans="1:75"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107.4</v>
      </c>
      <c r="BO324" s="302">
        <v>105.9</v>
      </c>
      <c r="BP324" s="302">
        <v>106.6</v>
      </c>
      <c r="BQ324" s="302">
        <v>107.3</v>
      </c>
      <c r="BR324" s="302">
        <v>107</v>
      </c>
      <c r="BS324" s="302">
        <v>107.7</v>
      </c>
      <c r="BT324" s="302">
        <v>107.7</v>
      </c>
      <c r="BU324" s="153">
        <f t="shared" si="17"/>
        <v>6.3178677196446251E-2</v>
      </c>
      <c r="BV324" s="154">
        <f t="shared" si="18"/>
        <v>9.5625635808748791E-2</v>
      </c>
      <c r="BW324" s="154">
        <f t="shared" si="19"/>
        <v>8.5685483870967735E-2</v>
      </c>
    </row>
    <row r="325" spans="1:75"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109.9</v>
      </c>
      <c r="BR325" s="302">
        <v>109.8</v>
      </c>
      <c r="BS325" s="302">
        <v>110</v>
      </c>
      <c r="BT325" s="302">
        <v>110</v>
      </c>
      <c r="BU325" s="153">
        <f t="shared" si="17"/>
        <v>8.6956521739130405E-2</v>
      </c>
      <c r="BV325" s="154">
        <f t="shared" si="18"/>
        <v>0.10998990918264386</v>
      </c>
      <c r="BW325" s="154">
        <f t="shared" si="19"/>
        <v>8.3743842364532015E-2</v>
      </c>
    </row>
    <row r="326" spans="1:75"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302">
        <v>110.1</v>
      </c>
      <c r="BS326" s="302">
        <v>111.5</v>
      </c>
      <c r="BT326" s="302">
        <v>110.7</v>
      </c>
      <c r="BU326" s="153">
        <f t="shared" si="17"/>
        <v>8.7426326129666068E-2</v>
      </c>
      <c r="BV326" s="154">
        <f t="shared" si="18"/>
        <v>0.11368209255533196</v>
      </c>
      <c r="BW326" s="154">
        <f t="shared" si="19"/>
        <v>0.14477766287487073</v>
      </c>
    </row>
    <row r="327" spans="1:75"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125</v>
      </c>
      <c r="BR327" s="302">
        <v>127.5</v>
      </c>
      <c r="BS327" s="302">
        <v>128</v>
      </c>
      <c r="BT327" s="302">
        <v>128.6</v>
      </c>
      <c r="BU327" s="153">
        <f t="shared" si="17"/>
        <v>0.2745292368681862</v>
      </c>
      <c r="BV327" s="154">
        <f t="shared" si="18"/>
        <v>0.30030333670374104</v>
      </c>
      <c r="BW327" s="154">
        <f t="shared" si="19"/>
        <v>0.26574803149606302</v>
      </c>
    </row>
    <row r="328" spans="1:75"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104.3</v>
      </c>
      <c r="BR328" s="302">
        <v>104.3</v>
      </c>
      <c r="BS328" s="302">
        <v>104.3</v>
      </c>
      <c r="BT328" s="302">
        <v>104.3</v>
      </c>
      <c r="BU328" s="153">
        <f t="shared" si="17"/>
        <v>1.6569200779727126E-2</v>
      </c>
      <c r="BV328" s="154">
        <f t="shared" si="18"/>
        <v>4.8241206030150724E-2</v>
      </c>
      <c r="BW328" s="154">
        <f t="shared" si="19"/>
        <v>4.9295774647887237E-2</v>
      </c>
    </row>
    <row r="329" spans="1:75"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131.1</v>
      </c>
      <c r="BN329" s="302">
        <v>131.80000000000001</v>
      </c>
      <c r="BO329" s="302">
        <v>132.19999999999999</v>
      </c>
      <c r="BP329" s="302">
        <v>132.80000000000001</v>
      </c>
      <c r="BQ329" s="302">
        <v>132.80000000000001</v>
      </c>
      <c r="BR329" s="302">
        <v>133.30000000000001</v>
      </c>
      <c r="BS329" s="302">
        <v>134.5</v>
      </c>
      <c r="BT329" s="302">
        <v>134.80000000000001</v>
      </c>
      <c r="BU329" s="153">
        <f t="shared" si="17"/>
        <v>0.34665334665334685</v>
      </c>
      <c r="BV329" s="154">
        <f t="shared" si="18"/>
        <v>0.34129353233830856</v>
      </c>
      <c r="BW329" s="154">
        <f t="shared" si="19"/>
        <v>0.32156862745098053</v>
      </c>
    </row>
    <row r="330" spans="1:75"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126.2</v>
      </c>
      <c r="BN330" s="302">
        <v>126.7</v>
      </c>
      <c r="BO330" s="302">
        <v>126.9</v>
      </c>
      <c r="BP330" s="302">
        <v>127.3</v>
      </c>
      <c r="BQ330" s="302">
        <v>126.3</v>
      </c>
      <c r="BR330" s="302">
        <v>128.1</v>
      </c>
      <c r="BS330" s="302">
        <v>127</v>
      </c>
      <c r="BT330" s="302">
        <v>127.2</v>
      </c>
      <c r="BU330" s="153">
        <f t="shared" si="17"/>
        <v>0.27327327327327322</v>
      </c>
      <c r="BV330" s="154">
        <f t="shared" si="18"/>
        <v>0.26315789473684209</v>
      </c>
      <c r="BW330" s="154">
        <f t="shared" si="19"/>
        <v>0.2532019704433498</v>
      </c>
    </row>
    <row r="331" spans="1:75"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129.5</v>
      </c>
      <c r="BO331" s="302">
        <v>129.1</v>
      </c>
      <c r="BP331" s="302">
        <v>129.80000000000001</v>
      </c>
      <c r="BQ331" s="302">
        <v>127.8</v>
      </c>
      <c r="BR331" s="302">
        <v>130.19999999999999</v>
      </c>
      <c r="BS331" s="302">
        <v>129.4</v>
      </c>
      <c r="BT331" s="302">
        <v>129.30000000000001</v>
      </c>
      <c r="BU331" s="153">
        <f t="shared" si="17"/>
        <v>0.3034274193548388</v>
      </c>
      <c r="BV331" s="154">
        <f t="shared" si="18"/>
        <v>0.27766798418972338</v>
      </c>
      <c r="BW331" s="154">
        <f t="shared" si="19"/>
        <v>0.25290697674418611</v>
      </c>
    </row>
    <row r="332" spans="1:75"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126.5</v>
      </c>
      <c r="BN332" s="302">
        <v>126.6</v>
      </c>
      <c r="BO332" s="302">
        <v>126.5</v>
      </c>
      <c r="BP332" s="302">
        <v>126.9</v>
      </c>
      <c r="BQ332" s="302">
        <v>125.2</v>
      </c>
      <c r="BR332" s="302">
        <v>126</v>
      </c>
      <c r="BS332" s="302">
        <v>125.9</v>
      </c>
      <c r="BT332" s="302">
        <v>126.4</v>
      </c>
      <c r="BU332" s="153">
        <f t="shared" si="17"/>
        <v>0.26273726273726289</v>
      </c>
      <c r="BV332" s="154">
        <f t="shared" si="18"/>
        <v>0.29111338100102141</v>
      </c>
      <c r="BW332" s="154">
        <f t="shared" si="19"/>
        <v>0.24043179587831207</v>
      </c>
    </row>
    <row r="333" spans="1:75"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121.3</v>
      </c>
      <c r="BR333" s="302">
        <v>122</v>
      </c>
      <c r="BS333" s="302">
        <v>123.1</v>
      </c>
      <c r="BT333" s="302">
        <v>123.1</v>
      </c>
      <c r="BU333" s="153">
        <f t="shared" si="17"/>
        <v>0.25869120654396727</v>
      </c>
      <c r="BV333" s="154">
        <f t="shared" si="18"/>
        <v>0.20568070519098924</v>
      </c>
      <c r="BW333" s="154">
        <f t="shared" si="19"/>
        <v>0.19282945736434098</v>
      </c>
    </row>
    <row r="334" spans="1:75"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124.3</v>
      </c>
      <c r="BR334" s="302">
        <v>129.5</v>
      </c>
      <c r="BS334" s="302">
        <v>125.9</v>
      </c>
      <c r="BT334" s="302">
        <v>126</v>
      </c>
      <c r="BU334" s="153">
        <f t="shared" si="17"/>
        <v>0.25498007968127484</v>
      </c>
      <c r="BV334" s="154">
        <f t="shared" si="18"/>
        <v>0.24383020730503457</v>
      </c>
      <c r="BW334" s="154">
        <f t="shared" si="19"/>
        <v>0.25000000000000006</v>
      </c>
    </row>
    <row r="335" spans="1:75"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141.80000000000001</v>
      </c>
      <c r="BQ335" s="302">
        <v>140.30000000000001</v>
      </c>
      <c r="BR335" s="302">
        <v>141.6</v>
      </c>
      <c r="BS335" s="302">
        <v>141.9</v>
      </c>
      <c r="BT335" s="302">
        <v>141.30000000000001</v>
      </c>
      <c r="BU335" s="153">
        <f t="shared" ref="BU335:BU398" si="21">(BT335-H335)/H335</f>
        <v>0.43451776649746204</v>
      </c>
      <c r="BV335" s="154">
        <f t="shared" ref="BV335:BV398" si="22">(BT335-T335)/T335</f>
        <v>0.38665358194308147</v>
      </c>
      <c r="BW335" s="154">
        <f t="shared" ref="BW335:BW398" si="23">(BT335-AF335)/AF335</f>
        <v>0.31932773109243717</v>
      </c>
    </row>
    <row r="336" spans="1:75"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130.9</v>
      </c>
      <c r="BQ336" s="302">
        <v>130.69999999999999</v>
      </c>
      <c r="BR336" s="302">
        <v>130.6</v>
      </c>
      <c r="BS336" s="302">
        <v>130.19999999999999</v>
      </c>
      <c r="BT336" s="302">
        <v>130.4</v>
      </c>
      <c r="BU336" s="153">
        <f t="shared" si="21"/>
        <v>0.30139720558882238</v>
      </c>
      <c r="BV336" s="154">
        <f t="shared" si="22"/>
        <v>0.3000997008973082</v>
      </c>
      <c r="BW336" s="154">
        <f t="shared" si="23"/>
        <v>0.28346456692913397</v>
      </c>
    </row>
    <row r="337" spans="1:75"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130.9</v>
      </c>
      <c r="BQ337" s="302">
        <v>130.69999999999999</v>
      </c>
      <c r="BR337" s="302">
        <v>130.6</v>
      </c>
      <c r="BS337" s="302">
        <v>130.19999999999999</v>
      </c>
      <c r="BT337" s="302">
        <v>130.4</v>
      </c>
      <c r="BU337" s="153">
        <f t="shared" si="21"/>
        <v>0.30139720558882238</v>
      </c>
      <c r="BV337" s="154">
        <f t="shared" si="22"/>
        <v>0.3000997008973082</v>
      </c>
      <c r="BW337" s="154">
        <f t="shared" si="23"/>
        <v>0.28346456692913397</v>
      </c>
    </row>
    <row r="338" spans="1:75"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119.8</v>
      </c>
      <c r="BR338" s="302">
        <v>121.7</v>
      </c>
      <c r="BS338" s="302">
        <v>119.9</v>
      </c>
      <c r="BT338" s="302">
        <v>120.4</v>
      </c>
      <c r="BU338" s="153">
        <f t="shared" si="21"/>
        <v>0.19090009891196846</v>
      </c>
      <c r="BV338" s="154">
        <f t="shared" si="22"/>
        <v>0.20279720279720292</v>
      </c>
      <c r="BW338" s="154">
        <f t="shared" si="23"/>
        <v>0.22482197355035616</v>
      </c>
    </row>
    <row r="339" spans="1:75"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98.8</v>
      </c>
      <c r="BR339" s="302">
        <v>100.8</v>
      </c>
      <c r="BS339" s="302">
        <v>97.1</v>
      </c>
      <c r="BT339" s="302">
        <v>97.1</v>
      </c>
      <c r="BU339" s="153">
        <f t="shared" si="21"/>
        <v>-4.990215264187875E-2</v>
      </c>
      <c r="BV339" s="154">
        <f t="shared" si="22"/>
        <v>-2.9970029970029972E-2</v>
      </c>
      <c r="BW339" s="154">
        <f t="shared" si="23"/>
        <v>1.5690376569037656E-2</v>
      </c>
    </row>
    <row r="340" spans="1:75"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302">
        <v>142.6</v>
      </c>
      <c r="BS340" s="302">
        <v>142.6</v>
      </c>
      <c r="BT340" s="302">
        <v>143.69999999999999</v>
      </c>
      <c r="BU340" s="153">
        <f t="shared" si="21"/>
        <v>0.43699999999999989</v>
      </c>
      <c r="BV340" s="154">
        <f t="shared" si="22"/>
        <v>0.43699999999999989</v>
      </c>
      <c r="BW340" s="154">
        <f t="shared" si="23"/>
        <v>0.42418235877106025</v>
      </c>
    </row>
    <row r="341" spans="1:75"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137.9</v>
      </c>
      <c r="BO341" s="302">
        <v>138.6</v>
      </c>
      <c r="BP341" s="302">
        <v>139.19999999999999</v>
      </c>
      <c r="BQ341" s="302">
        <v>139.69999999999999</v>
      </c>
      <c r="BR341" s="302">
        <v>139.9</v>
      </c>
      <c r="BS341" s="302">
        <v>141.80000000000001</v>
      </c>
      <c r="BT341" s="302">
        <v>142.30000000000001</v>
      </c>
      <c r="BU341" s="153">
        <f t="shared" si="21"/>
        <v>0.42871485943775117</v>
      </c>
      <c r="BV341" s="154">
        <f t="shared" si="22"/>
        <v>0.41030723488602583</v>
      </c>
      <c r="BW341" s="154">
        <f t="shared" si="23"/>
        <v>0.3842412451361869</v>
      </c>
    </row>
    <row r="342" spans="1:75"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302">
        <v>147.4</v>
      </c>
      <c r="BS342" s="302">
        <v>156.6</v>
      </c>
      <c r="BT342" s="302">
        <v>156.6</v>
      </c>
      <c r="BU342" s="153">
        <f t="shared" si="21"/>
        <v>0.56599999999999995</v>
      </c>
      <c r="BV342" s="154">
        <f t="shared" si="22"/>
        <v>0.55820895522388059</v>
      </c>
      <c r="BW342" s="154">
        <f t="shared" si="23"/>
        <v>0.55820895522388059</v>
      </c>
    </row>
    <row r="343" spans="1:75"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302">
        <v>147.1</v>
      </c>
      <c r="BS343" s="302">
        <v>157.4</v>
      </c>
      <c r="BT343" s="302">
        <v>157.4</v>
      </c>
      <c r="BU343" s="153">
        <f t="shared" si="21"/>
        <v>0.57400000000000007</v>
      </c>
      <c r="BV343" s="154">
        <f t="shared" si="22"/>
        <v>0.56616915422885583</v>
      </c>
      <c r="BW343" s="154">
        <f t="shared" si="23"/>
        <v>0.56616915422885583</v>
      </c>
    </row>
    <row r="344" spans="1:75"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302">
        <v>148.30000000000001</v>
      </c>
      <c r="BS344" s="302">
        <v>154.4</v>
      </c>
      <c r="BT344" s="302">
        <v>154.4</v>
      </c>
      <c r="BU344" s="153">
        <f t="shared" si="21"/>
        <v>0.54400000000000004</v>
      </c>
      <c r="BV344" s="154">
        <f t="shared" si="22"/>
        <v>0.53631840796019903</v>
      </c>
      <c r="BW344" s="154">
        <f t="shared" si="23"/>
        <v>0.53631840796019903</v>
      </c>
    </row>
    <row r="345" spans="1:75"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142.19999999999999</v>
      </c>
      <c r="BR345" s="302">
        <v>142.4</v>
      </c>
      <c r="BS345" s="302">
        <v>142.80000000000001</v>
      </c>
      <c r="BT345" s="302">
        <v>142.80000000000001</v>
      </c>
      <c r="BU345" s="153">
        <f t="shared" si="21"/>
        <v>0.4322968906720161</v>
      </c>
      <c r="BV345" s="154">
        <f t="shared" si="22"/>
        <v>0.42089552238805983</v>
      </c>
      <c r="BW345" s="154">
        <f t="shared" si="23"/>
        <v>0.38775510204081637</v>
      </c>
    </row>
    <row r="346" spans="1:75"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142.19999999999999</v>
      </c>
      <c r="BR346" s="302">
        <v>142.4</v>
      </c>
      <c r="BS346" s="302">
        <v>142.80000000000001</v>
      </c>
      <c r="BT346" s="302">
        <v>142.80000000000001</v>
      </c>
      <c r="BU346" s="153">
        <f t="shared" si="21"/>
        <v>0.4322968906720161</v>
      </c>
      <c r="BV346" s="154">
        <f t="shared" si="22"/>
        <v>0.42089552238805983</v>
      </c>
      <c r="BW346" s="154">
        <f t="shared" si="23"/>
        <v>0.38775510204081637</v>
      </c>
    </row>
    <row r="347" spans="1:75"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130.19999999999999</v>
      </c>
      <c r="BN347" s="302">
        <v>130.4</v>
      </c>
      <c r="BO347" s="302">
        <v>130.5</v>
      </c>
      <c r="BP347" s="302">
        <v>131.6</v>
      </c>
      <c r="BQ347" s="302">
        <v>132.19999999999999</v>
      </c>
      <c r="BR347" s="302">
        <v>132.30000000000001</v>
      </c>
      <c r="BS347" s="302">
        <v>133.1</v>
      </c>
      <c r="BT347" s="302">
        <v>134.69999999999999</v>
      </c>
      <c r="BU347" s="153">
        <f t="shared" si="21"/>
        <v>0.35923309788092833</v>
      </c>
      <c r="BV347" s="154">
        <f t="shared" si="22"/>
        <v>0.32578740157480313</v>
      </c>
      <c r="BW347" s="154">
        <f t="shared" si="23"/>
        <v>0.29768786127167624</v>
      </c>
    </row>
    <row r="348" spans="1:75"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302">
        <v>137.69999999999999</v>
      </c>
      <c r="BP348" s="302">
        <v>139.19999999999999</v>
      </c>
      <c r="BQ348" s="302">
        <v>139.19999999999999</v>
      </c>
      <c r="BR348" s="302">
        <v>139.4</v>
      </c>
      <c r="BS348" s="302">
        <v>140.30000000000001</v>
      </c>
      <c r="BT348" s="302">
        <v>140.80000000000001</v>
      </c>
      <c r="BU348" s="153">
        <f t="shared" si="21"/>
        <v>0.4150753768844222</v>
      </c>
      <c r="BV348" s="154">
        <f t="shared" si="22"/>
        <v>0.38856015779092706</v>
      </c>
      <c r="BW348" s="154">
        <f t="shared" si="23"/>
        <v>0.30249768732654969</v>
      </c>
    </row>
    <row r="349" spans="1:75"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129.5</v>
      </c>
      <c r="BQ349" s="302">
        <v>130.5</v>
      </c>
      <c r="BR349" s="302">
        <v>131.19999999999999</v>
      </c>
      <c r="BS349" s="302">
        <v>133.19999999999999</v>
      </c>
      <c r="BT349" s="302">
        <v>137.19999999999999</v>
      </c>
      <c r="BU349" s="153">
        <f t="shared" si="21"/>
        <v>0.37199999999999989</v>
      </c>
      <c r="BV349" s="154">
        <f t="shared" si="22"/>
        <v>0.3490658800393312</v>
      </c>
      <c r="BW349" s="154">
        <f t="shared" si="23"/>
        <v>0.33723196881091616</v>
      </c>
    </row>
    <row r="350" spans="1:75"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302">
        <v>144.69999999999999</v>
      </c>
      <c r="BP350" s="302">
        <v>146.1</v>
      </c>
      <c r="BQ350" s="302">
        <v>148.1</v>
      </c>
      <c r="BR350" s="302">
        <v>148.1</v>
      </c>
      <c r="BS350" s="302">
        <v>148</v>
      </c>
      <c r="BT350" s="302">
        <v>148.9</v>
      </c>
      <c r="BU350" s="153">
        <f t="shared" si="21"/>
        <v>0.52405322415557831</v>
      </c>
      <c r="BV350" s="154">
        <f t="shared" si="22"/>
        <v>0.45837414299706186</v>
      </c>
      <c r="BW350" s="154">
        <f t="shared" si="23"/>
        <v>0.39943609022556387</v>
      </c>
    </row>
    <row r="351" spans="1:75"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136.6</v>
      </c>
      <c r="BR351" s="302">
        <v>136.6</v>
      </c>
      <c r="BS351" s="302">
        <v>136.6</v>
      </c>
      <c r="BT351" s="302">
        <v>136.6</v>
      </c>
      <c r="BU351" s="153">
        <f t="shared" si="21"/>
        <v>0.3839918946301924</v>
      </c>
      <c r="BV351" s="154">
        <f t="shared" si="22"/>
        <v>0.3134615384615384</v>
      </c>
      <c r="BW351" s="154">
        <f t="shared" si="23"/>
        <v>0.29111531190926276</v>
      </c>
    </row>
    <row r="352" spans="1:75"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302">
        <v>116.8</v>
      </c>
      <c r="BS352" s="302">
        <v>117.2</v>
      </c>
      <c r="BT352" s="302">
        <v>118.4</v>
      </c>
      <c r="BU352" s="153">
        <f t="shared" si="21"/>
        <v>0.19114688128772633</v>
      </c>
      <c r="BV352" s="154">
        <f t="shared" si="22"/>
        <v>0.1746031746031747</v>
      </c>
      <c r="BW352" s="154">
        <f t="shared" si="23"/>
        <v>0.18163672654690621</v>
      </c>
    </row>
    <row r="353" spans="1:75"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114.1</v>
      </c>
      <c r="BQ353" s="302">
        <v>113.7</v>
      </c>
      <c r="BR353" s="302">
        <v>113.9</v>
      </c>
      <c r="BS353" s="302">
        <v>115.9</v>
      </c>
      <c r="BT353" s="302">
        <v>118.5</v>
      </c>
      <c r="BU353" s="153">
        <f t="shared" si="21"/>
        <v>0.18381618381618389</v>
      </c>
      <c r="BV353" s="154">
        <f t="shared" si="22"/>
        <v>0.17910447761194029</v>
      </c>
      <c r="BW353" s="154">
        <f t="shared" si="23"/>
        <v>0.20060790273556228</v>
      </c>
    </row>
    <row r="354" spans="1:75"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120.9</v>
      </c>
      <c r="BO354" s="302">
        <v>121.2</v>
      </c>
      <c r="BP354" s="302">
        <v>121</v>
      </c>
      <c r="BQ354" s="302">
        <v>121.2</v>
      </c>
      <c r="BR354" s="302">
        <v>121.3</v>
      </c>
      <c r="BS354" s="302">
        <v>124.4</v>
      </c>
      <c r="BT354" s="302">
        <v>124.6</v>
      </c>
      <c r="BU354" s="153">
        <f t="shared" si="21"/>
        <v>0.26113360323886636</v>
      </c>
      <c r="BV354" s="154">
        <f t="shared" si="22"/>
        <v>0.22879684418145943</v>
      </c>
      <c r="BW354" s="154">
        <f t="shared" si="23"/>
        <v>0.22637795275590553</v>
      </c>
    </row>
    <row r="355" spans="1:75"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120.9</v>
      </c>
      <c r="BO355" s="302">
        <v>121.2</v>
      </c>
      <c r="BP355" s="302">
        <v>121</v>
      </c>
      <c r="BQ355" s="302">
        <v>121.2</v>
      </c>
      <c r="BR355" s="302">
        <v>121.3</v>
      </c>
      <c r="BS355" s="302">
        <v>124.4</v>
      </c>
      <c r="BT355" s="302">
        <v>124.6</v>
      </c>
      <c r="BU355" s="153">
        <f t="shared" si="21"/>
        <v>0.26113360323886636</v>
      </c>
      <c r="BV355" s="154">
        <f t="shared" si="22"/>
        <v>0.22879684418145943</v>
      </c>
      <c r="BW355" s="154">
        <f t="shared" si="23"/>
        <v>0.22637795275590553</v>
      </c>
    </row>
    <row r="356" spans="1:75"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119.6</v>
      </c>
      <c r="BR356" s="302">
        <v>120</v>
      </c>
      <c r="BS356" s="302">
        <v>121.4</v>
      </c>
      <c r="BT356" s="302">
        <v>122.1</v>
      </c>
      <c r="BU356" s="153">
        <f t="shared" si="21"/>
        <v>0.2497441146366427</v>
      </c>
      <c r="BV356" s="154">
        <f t="shared" si="22"/>
        <v>0.2149253731343283</v>
      </c>
      <c r="BW356" s="154">
        <f t="shared" si="23"/>
        <v>0.22344689378757512</v>
      </c>
    </row>
    <row r="357" spans="1:75"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302">
        <v>123.8</v>
      </c>
      <c r="BS357" s="302">
        <v>123.8</v>
      </c>
      <c r="BT357" s="302">
        <v>123.8</v>
      </c>
      <c r="BU357" s="153">
        <f t="shared" si="21"/>
        <v>0.26844262295081972</v>
      </c>
      <c r="BV357" s="154">
        <f t="shared" si="22"/>
        <v>0.15485074626865666</v>
      </c>
      <c r="BW357" s="154">
        <f t="shared" si="23"/>
        <v>0.15485074626865666</v>
      </c>
    </row>
    <row r="358" spans="1:75"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302">
        <v>120.8</v>
      </c>
      <c r="BP358" s="302">
        <v>120.8</v>
      </c>
      <c r="BQ358" s="302">
        <v>121.1</v>
      </c>
      <c r="BR358" s="302">
        <v>121.1</v>
      </c>
      <c r="BS358" s="302">
        <v>125.7</v>
      </c>
      <c r="BT358" s="302">
        <v>125.7</v>
      </c>
      <c r="BU358" s="153">
        <f t="shared" si="21"/>
        <v>0.26331658291457288</v>
      </c>
      <c r="BV358" s="154">
        <f t="shared" si="22"/>
        <v>0.25449101796407186</v>
      </c>
      <c r="BW358" s="154">
        <f t="shared" si="23"/>
        <v>0.24950298210735597</v>
      </c>
    </row>
    <row r="359" spans="1:75"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124.8</v>
      </c>
      <c r="BO359" s="302">
        <v>124.7</v>
      </c>
      <c r="BP359" s="302">
        <v>125.7</v>
      </c>
      <c r="BQ359" s="302">
        <v>125.3</v>
      </c>
      <c r="BR359" s="302">
        <v>125.3</v>
      </c>
      <c r="BS359" s="302">
        <v>126</v>
      </c>
      <c r="BT359" s="302">
        <v>125.9</v>
      </c>
      <c r="BU359" s="153">
        <f t="shared" si="21"/>
        <v>0.23310479921645458</v>
      </c>
      <c r="BV359" s="154">
        <f t="shared" si="22"/>
        <v>0.27558257345491388</v>
      </c>
      <c r="BW359" s="154">
        <f t="shared" si="23"/>
        <v>0.25149105367793251</v>
      </c>
    </row>
    <row r="360" spans="1:75"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302">
        <v>127.1</v>
      </c>
      <c r="BP360" s="302">
        <v>130</v>
      </c>
      <c r="BQ360" s="302">
        <v>130</v>
      </c>
      <c r="BR360" s="302">
        <v>130</v>
      </c>
      <c r="BS360" s="302">
        <v>132.5</v>
      </c>
      <c r="BT360" s="302">
        <v>132.5</v>
      </c>
      <c r="BU360" s="153">
        <f t="shared" si="21"/>
        <v>0.297747306562194</v>
      </c>
      <c r="BV360" s="154">
        <f t="shared" si="22"/>
        <v>0.34791454730417093</v>
      </c>
      <c r="BW360" s="154">
        <f t="shared" si="23"/>
        <v>0.33703329969727558</v>
      </c>
    </row>
    <row r="361" spans="1:75"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302">
        <v>127.1</v>
      </c>
      <c r="BP361" s="302">
        <v>130</v>
      </c>
      <c r="BQ361" s="302">
        <v>130</v>
      </c>
      <c r="BR361" s="302">
        <v>130</v>
      </c>
      <c r="BS361" s="302">
        <v>132.5</v>
      </c>
      <c r="BT361" s="302">
        <v>132.5</v>
      </c>
      <c r="BU361" s="153">
        <f t="shared" si="21"/>
        <v>0.297747306562194</v>
      </c>
      <c r="BV361" s="154">
        <f t="shared" si="22"/>
        <v>0.34791454730417093</v>
      </c>
      <c r="BW361" s="154">
        <f t="shared" si="23"/>
        <v>0.33703329969727558</v>
      </c>
    </row>
    <row r="362" spans="1:75"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v>
      </c>
      <c r="BR362" s="302">
        <v>149.9</v>
      </c>
      <c r="BS362" s="302">
        <v>150.1</v>
      </c>
      <c r="BT362" s="302">
        <v>150.19999999999999</v>
      </c>
      <c r="BU362" s="153">
        <f t="shared" si="21"/>
        <v>0.49900199600798389</v>
      </c>
      <c r="BV362" s="154">
        <f t="shared" si="22"/>
        <v>0.50350350350350326</v>
      </c>
      <c r="BW362" s="154">
        <f t="shared" si="23"/>
        <v>0.42234848484848481</v>
      </c>
    </row>
    <row r="363" spans="1:75"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v>
      </c>
      <c r="BR363" s="302">
        <v>149.9</v>
      </c>
      <c r="BS363" s="302">
        <v>150.1</v>
      </c>
      <c r="BT363" s="302">
        <v>150.19999999999999</v>
      </c>
      <c r="BU363" s="153">
        <f t="shared" si="21"/>
        <v>0.49900199600798389</v>
      </c>
      <c r="BV363" s="154">
        <f t="shared" si="22"/>
        <v>0.50350350350350326</v>
      </c>
      <c r="BW363" s="154">
        <f t="shared" si="23"/>
        <v>0.42234848484848481</v>
      </c>
    </row>
    <row r="364" spans="1:75"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103.2</v>
      </c>
      <c r="BO364" s="302">
        <v>103.1</v>
      </c>
      <c r="BP364" s="302">
        <v>103.2</v>
      </c>
      <c r="BQ364" s="302">
        <v>103.2</v>
      </c>
      <c r="BR364" s="302">
        <v>102.9</v>
      </c>
      <c r="BS364" s="302">
        <v>103</v>
      </c>
      <c r="BT364" s="302">
        <v>103</v>
      </c>
      <c r="BU364" s="153">
        <f t="shared" si="21"/>
        <v>-3.6482694106641775E-2</v>
      </c>
      <c r="BV364" s="154">
        <f t="shared" si="22"/>
        <v>7.403545359749733E-2</v>
      </c>
      <c r="BW364" s="154">
        <f t="shared" si="23"/>
        <v>8.5353003161222268E-2</v>
      </c>
    </row>
    <row r="365" spans="1:75"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103.2</v>
      </c>
      <c r="BO365" s="302">
        <v>103.1</v>
      </c>
      <c r="BP365" s="302">
        <v>103.2</v>
      </c>
      <c r="BQ365" s="302">
        <v>103.2</v>
      </c>
      <c r="BR365" s="302">
        <v>102.9</v>
      </c>
      <c r="BS365" s="302">
        <v>103</v>
      </c>
      <c r="BT365" s="302">
        <v>103</v>
      </c>
      <c r="BU365" s="153">
        <f t="shared" si="21"/>
        <v>-3.6482694106641775E-2</v>
      </c>
      <c r="BV365" s="154">
        <f t="shared" si="22"/>
        <v>7.403545359749733E-2</v>
      </c>
      <c r="BW365" s="154">
        <f t="shared" si="23"/>
        <v>8.5353003161222268E-2</v>
      </c>
    </row>
    <row r="366" spans="1:75"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121.7</v>
      </c>
      <c r="BO366" s="302">
        <v>121.3</v>
      </c>
      <c r="BP366" s="302">
        <v>121.6</v>
      </c>
      <c r="BQ366" s="302">
        <v>119.9</v>
      </c>
      <c r="BR366" s="302">
        <v>120.3</v>
      </c>
      <c r="BS366" s="302">
        <v>119.9</v>
      </c>
      <c r="BT366" s="302">
        <v>119.7</v>
      </c>
      <c r="BU366" s="153">
        <f t="shared" si="21"/>
        <v>0.19819819819819817</v>
      </c>
      <c r="BV366" s="154">
        <f t="shared" si="22"/>
        <v>0.18750000000000006</v>
      </c>
      <c r="BW366" s="154">
        <f t="shared" si="23"/>
        <v>0.16666666666666677</v>
      </c>
    </row>
    <row r="367" spans="1:75"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121.7</v>
      </c>
      <c r="BO367" s="302">
        <v>121.3</v>
      </c>
      <c r="BP367" s="302">
        <v>121.6</v>
      </c>
      <c r="BQ367" s="302">
        <v>119.9</v>
      </c>
      <c r="BR367" s="302">
        <v>120.3</v>
      </c>
      <c r="BS367" s="302">
        <v>119.9</v>
      </c>
      <c r="BT367" s="302">
        <v>119.7</v>
      </c>
      <c r="BU367" s="153">
        <f t="shared" si="21"/>
        <v>0.19819819819819817</v>
      </c>
      <c r="BV367" s="154">
        <f t="shared" si="22"/>
        <v>0.18750000000000006</v>
      </c>
      <c r="BW367" s="154">
        <f t="shared" si="23"/>
        <v>0.16666666666666677</v>
      </c>
    </row>
    <row r="368" spans="1:75"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302">
        <v>129.69999999999999</v>
      </c>
      <c r="BS368" s="302">
        <v>129.69999999999999</v>
      </c>
      <c r="BT368" s="302">
        <v>129.69999999999999</v>
      </c>
      <c r="BU368" s="153">
        <f t="shared" si="21"/>
        <v>0.29441117764471042</v>
      </c>
      <c r="BV368" s="154">
        <f t="shared" si="22"/>
        <v>0.30090270812437298</v>
      </c>
      <c r="BW368" s="154">
        <f t="shared" si="23"/>
        <v>0.2531400966183574</v>
      </c>
    </row>
    <row r="369" spans="1:75"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302">
        <v>116</v>
      </c>
      <c r="BS369" s="302">
        <v>116</v>
      </c>
      <c r="BT369" s="302">
        <v>116</v>
      </c>
      <c r="BU369" s="153">
        <f t="shared" si="21"/>
        <v>0.16232464929859722</v>
      </c>
      <c r="BV369" s="154">
        <f t="shared" si="22"/>
        <v>0.1588411588411589</v>
      </c>
      <c r="BW369" s="154">
        <f t="shared" si="23"/>
        <v>0.15422885572139303</v>
      </c>
    </row>
    <row r="370" spans="1:75"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302">
        <v>138</v>
      </c>
      <c r="BS370" s="302">
        <v>138</v>
      </c>
      <c r="BT370" s="302">
        <v>138</v>
      </c>
      <c r="BU370" s="153">
        <f t="shared" si="21"/>
        <v>0.37450199203187245</v>
      </c>
      <c r="BV370" s="154">
        <f t="shared" si="22"/>
        <v>0.38832997987927559</v>
      </c>
      <c r="BW370" s="154">
        <f t="shared" si="23"/>
        <v>0.3092979127134724</v>
      </c>
    </row>
    <row r="371" spans="1:75"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152.5</v>
      </c>
      <c r="BN371" s="302">
        <v>151.80000000000001</v>
      </c>
      <c r="BO371" s="302">
        <v>151.5</v>
      </c>
      <c r="BP371" s="302">
        <v>149.69999999999999</v>
      </c>
      <c r="BQ371" s="302">
        <v>149.6</v>
      </c>
      <c r="BR371" s="302">
        <v>148.9</v>
      </c>
      <c r="BS371" s="302">
        <v>146.1</v>
      </c>
      <c r="BT371" s="302">
        <v>145.80000000000001</v>
      </c>
      <c r="BU371" s="153">
        <f t="shared" si="21"/>
        <v>0.43362831858407086</v>
      </c>
      <c r="BV371" s="154">
        <f t="shared" si="22"/>
        <v>0.42941176470588244</v>
      </c>
      <c r="BW371" s="154">
        <f t="shared" si="23"/>
        <v>0.10037735849056613</v>
      </c>
    </row>
    <row r="372" spans="1:75"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164.6</v>
      </c>
      <c r="BN372" s="302">
        <v>164.6</v>
      </c>
      <c r="BO372" s="302">
        <v>164.6</v>
      </c>
      <c r="BP372" s="302">
        <v>171.9</v>
      </c>
      <c r="BQ372" s="302">
        <v>171.9</v>
      </c>
      <c r="BR372" s="302">
        <v>171.9</v>
      </c>
      <c r="BS372" s="302">
        <v>155.4</v>
      </c>
      <c r="BT372" s="302">
        <v>155.4</v>
      </c>
      <c r="BU372" s="153">
        <f t="shared" si="21"/>
        <v>0.47159090909090923</v>
      </c>
      <c r="BV372" s="154">
        <f t="shared" si="22"/>
        <v>0.62893081761006286</v>
      </c>
      <c r="BW372" s="154">
        <f t="shared" si="23"/>
        <v>-8.3185840707964573E-2</v>
      </c>
    </row>
    <row r="373" spans="1:75"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164.6</v>
      </c>
      <c r="BN373" s="302">
        <v>164.6</v>
      </c>
      <c r="BO373" s="302">
        <v>164.6</v>
      </c>
      <c r="BP373" s="302">
        <v>171.9</v>
      </c>
      <c r="BQ373" s="302">
        <v>171.9</v>
      </c>
      <c r="BR373" s="302">
        <v>171.9</v>
      </c>
      <c r="BS373" s="302">
        <v>155.4</v>
      </c>
      <c r="BT373" s="302">
        <v>155.4</v>
      </c>
      <c r="BU373" s="153">
        <f t="shared" si="21"/>
        <v>0.47159090909090923</v>
      </c>
      <c r="BV373" s="154">
        <f t="shared" si="22"/>
        <v>0.62893081761006286</v>
      </c>
      <c r="BW373" s="154">
        <f t="shared" si="23"/>
        <v>-8.3185840707964573E-2</v>
      </c>
    </row>
    <row r="374" spans="1:75"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164.6</v>
      </c>
      <c r="BN374" s="302">
        <v>164.6</v>
      </c>
      <c r="BO374" s="302">
        <v>164.6</v>
      </c>
      <c r="BP374" s="302">
        <v>171.9</v>
      </c>
      <c r="BQ374" s="302">
        <v>171.9</v>
      </c>
      <c r="BR374" s="302">
        <v>171.9</v>
      </c>
      <c r="BS374" s="302">
        <v>155.4</v>
      </c>
      <c r="BT374" s="302">
        <v>155.4</v>
      </c>
      <c r="BU374" s="153">
        <f t="shared" si="21"/>
        <v>0.47159090909090923</v>
      </c>
      <c r="BV374" s="154">
        <f t="shared" si="22"/>
        <v>0.62893081761006286</v>
      </c>
      <c r="BW374" s="154">
        <f t="shared" si="23"/>
        <v>-8.3185840707964573E-2</v>
      </c>
    </row>
    <row r="375" spans="1:75"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156.6</v>
      </c>
      <c r="BN375" s="302">
        <v>155.80000000000001</v>
      </c>
      <c r="BO375" s="302">
        <v>155.69999999999999</v>
      </c>
      <c r="BP375" s="302">
        <v>153.5</v>
      </c>
      <c r="BQ375" s="302">
        <v>153.30000000000001</v>
      </c>
      <c r="BR375" s="302">
        <v>152.5</v>
      </c>
      <c r="BS375" s="302">
        <v>149.69999999999999</v>
      </c>
      <c r="BT375" s="302">
        <v>149.5</v>
      </c>
      <c r="BU375" s="153">
        <f t="shared" si="21"/>
        <v>0.46425073457394717</v>
      </c>
      <c r="BV375" s="154">
        <f t="shared" si="22"/>
        <v>0.47290640394088668</v>
      </c>
      <c r="BW375" s="154">
        <f t="shared" si="23"/>
        <v>0.11152416356877323</v>
      </c>
    </row>
    <row r="376" spans="1:75"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158.19999999999999</v>
      </c>
      <c r="BN376" s="302">
        <v>156.9</v>
      </c>
      <c r="BO376" s="302">
        <v>156.4</v>
      </c>
      <c r="BP376" s="302">
        <v>153.4</v>
      </c>
      <c r="BQ376" s="302">
        <v>153</v>
      </c>
      <c r="BR376" s="302">
        <v>152</v>
      </c>
      <c r="BS376" s="302">
        <v>149.5</v>
      </c>
      <c r="BT376" s="302">
        <v>149.1</v>
      </c>
      <c r="BU376" s="153">
        <f t="shared" si="21"/>
        <v>0.44897959183673458</v>
      </c>
      <c r="BV376" s="154">
        <f t="shared" si="22"/>
        <v>0.46176470588235291</v>
      </c>
      <c r="BW376" s="154">
        <f t="shared" si="23"/>
        <v>7.8091106290672327E-2</v>
      </c>
    </row>
    <row r="377" spans="1:75"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153.30000000000001</v>
      </c>
      <c r="BN377" s="302">
        <v>152.4</v>
      </c>
      <c r="BO377" s="302">
        <v>152.19999999999999</v>
      </c>
      <c r="BP377" s="302">
        <v>149.6</v>
      </c>
      <c r="BQ377" s="302">
        <v>149.5</v>
      </c>
      <c r="BR377" s="302">
        <v>148.9</v>
      </c>
      <c r="BS377" s="302">
        <v>148.19999999999999</v>
      </c>
      <c r="BT377" s="302">
        <v>146.80000000000001</v>
      </c>
      <c r="BU377" s="153">
        <f t="shared" si="21"/>
        <v>0.39809523809523822</v>
      </c>
      <c r="BV377" s="154">
        <f t="shared" si="22"/>
        <v>0.36304549675023218</v>
      </c>
      <c r="BW377" s="154">
        <f t="shared" si="23"/>
        <v>5.0823192555476189E-2</v>
      </c>
    </row>
    <row r="378" spans="1:75"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302">
        <v>157</v>
      </c>
      <c r="BS378" s="302">
        <v>156.6</v>
      </c>
      <c r="BT378" s="302">
        <v>155.5</v>
      </c>
      <c r="BU378" s="153">
        <f t="shared" si="21"/>
        <v>0.48519579751671438</v>
      </c>
      <c r="BV378" s="154">
        <f t="shared" si="22"/>
        <v>0.49807321772639696</v>
      </c>
      <c r="BW378" s="154">
        <f t="shared" si="23"/>
        <v>0.12681159420289856</v>
      </c>
    </row>
    <row r="379" spans="1:75"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302">
        <v>139</v>
      </c>
      <c r="BS379" s="302">
        <v>137.80000000000001</v>
      </c>
      <c r="BT379" s="302">
        <v>137.80000000000001</v>
      </c>
      <c r="BU379" s="153">
        <f t="shared" si="21"/>
        <v>0.34833659491193747</v>
      </c>
      <c r="BV379" s="154">
        <f t="shared" si="22"/>
        <v>0.37937937937937943</v>
      </c>
      <c r="BW379" s="154">
        <f t="shared" si="23"/>
        <v>5.5130168453292626E-2</v>
      </c>
    </row>
    <row r="380" spans="1:75"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167.9</v>
      </c>
      <c r="BN380" s="302">
        <v>162.6</v>
      </c>
      <c r="BO380" s="302">
        <v>161</v>
      </c>
      <c r="BP380" s="302">
        <v>158.6</v>
      </c>
      <c r="BQ380" s="302">
        <v>158.6</v>
      </c>
      <c r="BR380" s="302">
        <v>157.6</v>
      </c>
      <c r="BS380" s="302">
        <v>157.5</v>
      </c>
      <c r="BT380" s="302">
        <v>157.5</v>
      </c>
      <c r="BU380" s="153">
        <f t="shared" si="21"/>
        <v>0.51734104046242779</v>
      </c>
      <c r="BV380" s="154">
        <f t="shared" si="22"/>
        <v>0.57657657657657646</v>
      </c>
      <c r="BW380" s="154">
        <f t="shared" si="23"/>
        <v>8.9686098654708883E-3</v>
      </c>
    </row>
    <row r="381" spans="1:75"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163.19999999999999</v>
      </c>
      <c r="BN381" s="302">
        <v>163.19999999999999</v>
      </c>
      <c r="BO381" s="302">
        <v>163.19999999999999</v>
      </c>
      <c r="BP381" s="302">
        <v>154.69999999999999</v>
      </c>
      <c r="BQ381" s="302">
        <v>154.69999999999999</v>
      </c>
      <c r="BR381" s="302">
        <v>153</v>
      </c>
      <c r="BS381" s="302">
        <v>147.9</v>
      </c>
      <c r="BT381" s="302">
        <v>147.9</v>
      </c>
      <c r="BU381" s="153">
        <f t="shared" si="21"/>
        <v>0.44292682926829274</v>
      </c>
      <c r="BV381" s="154">
        <f t="shared" si="22"/>
        <v>0.45284872298624762</v>
      </c>
      <c r="BW381" s="154">
        <f t="shared" si="23"/>
        <v>2.7118644067796994E-3</v>
      </c>
    </row>
    <row r="382" spans="1:75"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127.9</v>
      </c>
      <c r="BN382" s="302">
        <v>127.9</v>
      </c>
      <c r="BO382" s="302">
        <v>127.9</v>
      </c>
      <c r="BP382" s="302">
        <v>126.7</v>
      </c>
      <c r="BQ382" s="302">
        <v>126.7</v>
      </c>
      <c r="BR382" s="302">
        <v>126.7</v>
      </c>
      <c r="BS382" s="302">
        <v>126.6</v>
      </c>
      <c r="BT382" s="302">
        <v>127.3</v>
      </c>
      <c r="BU382" s="153">
        <f t="shared" si="21"/>
        <v>0.28715874620829113</v>
      </c>
      <c r="BV382" s="154">
        <f t="shared" si="22"/>
        <v>0.32742440041710102</v>
      </c>
      <c r="BW382" s="154">
        <f t="shared" si="23"/>
        <v>0.16788990825688072</v>
      </c>
    </row>
    <row r="383" spans="1:75"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302">
        <v>148.80000000000001</v>
      </c>
      <c r="BS383" s="302">
        <v>144.1</v>
      </c>
      <c r="BT383" s="302">
        <v>143.80000000000001</v>
      </c>
      <c r="BU383" s="153">
        <f t="shared" si="21"/>
        <v>0.42658730158730174</v>
      </c>
      <c r="BV383" s="154">
        <f t="shared" si="22"/>
        <v>0.43943943943943947</v>
      </c>
      <c r="BW383" s="154">
        <f t="shared" si="23"/>
        <v>0.19138359569179791</v>
      </c>
    </row>
    <row r="384" spans="1:75"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302">
        <v>150.5</v>
      </c>
      <c r="BS384" s="302">
        <v>146.69999999999999</v>
      </c>
      <c r="BT384" s="302">
        <v>146.5</v>
      </c>
      <c r="BU384" s="153">
        <f t="shared" si="21"/>
        <v>0.45626242544731621</v>
      </c>
      <c r="BV384" s="154">
        <f t="shared" si="22"/>
        <v>0.46207584830339316</v>
      </c>
      <c r="BW384" s="154">
        <f t="shared" si="23"/>
        <v>0.23942470389170895</v>
      </c>
    </row>
    <row r="385" spans="1:75"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154.9</v>
      </c>
      <c r="BN385" s="302">
        <v>154.4</v>
      </c>
      <c r="BO385" s="302">
        <v>154.30000000000001</v>
      </c>
      <c r="BP385" s="302">
        <v>153.69999999999999</v>
      </c>
      <c r="BQ385" s="302">
        <v>153.30000000000001</v>
      </c>
      <c r="BR385" s="302">
        <v>152</v>
      </c>
      <c r="BS385" s="302">
        <v>148.5</v>
      </c>
      <c r="BT385" s="302">
        <v>148.19999999999999</v>
      </c>
      <c r="BU385" s="153">
        <f t="shared" si="21"/>
        <v>0.45436702649656507</v>
      </c>
      <c r="BV385" s="154">
        <f t="shared" si="22"/>
        <v>0.46298124383020722</v>
      </c>
      <c r="BW385" s="154">
        <f t="shared" si="23"/>
        <v>0.14351851851851849</v>
      </c>
    </row>
    <row r="386" spans="1:75"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138.80000000000001</v>
      </c>
      <c r="BQ386" s="302">
        <v>138.80000000000001</v>
      </c>
      <c r="BR386" s="302">
        <v>138.69999999999999</v>
      </c>
      <c r="BS386" s="302">
        <v>138</v>
      </c>
      <c r="BT386" s="302">
        <v>138</v>
      </c>
      <c r="BU386" s="153">
        <f t="shared" si="21"/>
        <v>0.36498516320474783</v>
      </c>
      <c r="BV386" s="154">
        <f t="shared" si="22"/>
        <v>0.38415245737211628</v>
      </c>
      <c r="BW386" s="154">
        <f t="shared" si="23"/>
        <v>0.10843373493975904</v>
      </c>
    </row>
    <row r="387" spans="1:75"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150.6</v>
      </c>
      <c r="BQ387" s="302">
        <v>150.6</v>
      </c>
      <c r="BR387" s="302">
        <v>150.5</v>
      </c>
      <c r="BS387" s="302">
        <v>150.1</v>
      </c>
      <c r="BT387" s="302">
        <v>150.1</v>
      </c>
      <c r="BU387" s="153">
        <f t="shared" si="21"/>
        <v>0.48320158102766786</v>
      </c>
      <c r="BV387" s="154">
        <f t="shared" si="22"/>
        <v>0.51158106747230614</v>
      </c>
      <c r="BW387" s="154">
        <f t="shared" si="23"/>
        <v>0.15284178187403999</v>
      </c>
    </row>
    <row r="388" spans="1:75"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302">
        <v>103.1</v>
      </c>
      <c r="BS388" s="302">
        <v>101.7</v>
      </c>
      <c r="BT388" s="302">
        <v>101.7</v>
      </c>
      <c r="BU388" s="153">
        <f t="shared" si="21"/>
        <v>9.9304865938430985E-3</v>
      </c>
      <c r="BV388" s="154">
        <f t="shared" si="22"/>
        <v>6.9306930693069585E-3</v>
      </c>
      <c r="BW388" s="154">
        <f t="shared" si="23"/>
        <v>-5.1305970149253727E-2</v>
      </c>
    </row>
    <row r="389" spans="1:75"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158.30000000000001</v>
      </c>
      <c r="BN389" s="302">
        <v>157.9</v>
      </c>
      <c r="BO389" s="302">
        <v>158.4</v>
      </c>
      <c r="BP389" s="302">
        <v>157.4</v>
      </c>
      <c r="BQ389" s="302">
        <v>157.80000000000001</v>
      </c>
      <c r="BR389" s="302">
        <v>157.30000000000001</v>
      </c>
      <c r="BS389" s="302">
        <v>155.19999999999999</v>
      </c>
      <c r="BT389" s="302">
        <v>155.30000000000001</v>
      </c>
      <c r="BU389" s="153">
        <f t="shared" si="21"/>
        <v>0.53762376237623777</v>
      </c>
      <c r="BV389" s="154">
        <f t="shared" si="22"/>
        <v>0.53762376237623777</v>
      </c>
      <c r="BW389" s="154">
        <f t="shared" si="23"/>
        <v>0.21613155833985911</v>
      </c>
    </row>
    <row r="390" spans="1:75"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155.4</v>
      </c>
      <c r="BN390" s="302">
        <v>155.4</v>
      </c>
      <c r="BO390" s="302">
        <v>155.4</v>
      </c>
      <c r="BP390" s="302">
        <v>154</v>
      </c>
      <c r="BQ390" s="302">
        <v>154</v>
      </c>
      <c r="BR390" s="302">
        <v>154</v>
      </c>
      <c r="BS390" s="302">
        <v>144.69999999999999</v>
      </c>
      <c r="BT390" s="302">
        <v>144.69999999999999</v>
      </c>
      <c r="BU390" s="153">
        <f t="shared" si="21"/>
        <v>0.42984189723320143</v>
      </c>
      <c r="BV390" s="154">
        <f t="shared" si="22"/>
        <v>0.42984189723320143</v>
      </c>
      <c r="BW390" s="154">
        <f t="shared" si="23"/>
        <v>7.4239049740163335E-2</v>
      </c>
    </row>
    <row r="391" spans="1:75"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302">
        <v>178.4</v>
      </c>
      <c r="BS391" s="302">
        <v>178.4</v>
      </c>
      <c r="BT391" s="302">
        <v>178.4</v>
      </c>
      <c r="BU391" s="153">
        <f t="shared" si="21"/>
        <v>0.75763546798029557</v>
      </c>
      <c r="BV391" s="154">
        <f t="shared" si="22"/>
        <v>0.77335984095427446</v>
      </c>
      <c r="BW391" s="154">
        <f t="shared" si="23"/>
        <v>0.44805194805194809</v>
      </c>
    </row>
    <row r="392" spans="1:75"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302">
        <v>166.1</v>
      </c>
      <c r="BS392" s="302">
        <v>165.7</v>
      </c>
      <c r="BT392" s="302">
        <v>164.9</v>
      </c>
      <c r="BU392" s="153">
        <f t="shared" si="21"/>
        <v>0.61508325171400602</v>
      </c>
      <c r="BV392" s="154">
        <f t="shared" si="22"/>
        <v>0.62463054187192124</v>
      </c>
      <c r="BW392" s="154">
        <f t="shared" si="23"/>
        <v>6.869734283862601E-2</v>
      </c>
    </row>
    <row r="393" spans="1:75"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149.9</v>
      </c>
      <c r="BR393" s="302">
        <v>149.30000000000001</v>
      </c>
      <c r="BS393" s="302">
        <v>148.80000000000001</v>
      </c>
      <c r="BT393" s="302">
        <v>148.5</v>
      </c>
      <c r="BU393" s="153">
        <f t="shared" si="21"/>
        <v>0.45874263261296666</v>
      </c>
      <c r="BV393" s="154">
        <f t="shared" si="22"/>
        <v>0.45874263261296666</v>
      </c>
      <c r="BW393" s="154">
        <f t="shared" si="23"/>
        <v>0.1767036450079239</v>
      </c>
    </row>
    <row r="394" spans="1:75"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148.80000000000001</v>
      </c>
      <c r="BR394" s="302">
        <v>147.6</v>
      </c>
      <c r="BS394" s="302">
        <v>150.5</v>
      </c>
      <c r="BT394" s="302">
        <v>150.5</v>
      </c>
      <c r="BU394" s="153">
        <f t="shared" si="21"/>
        <v>0.49751243781094528</v>
      </c>
      <c r="BV394" s="154">
        <f t="shared" si="22"/>
        <v>0.49157581764122887</v>
      </c>
      <c r="BW394" s="154">
        <f t="shared" si="23"/>
        <v>0.31555944055944052</v>
      </c>
    </row>
    <row r="395" spans="1:75"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302">
        <v>163.9</v>
      </c>
      <c r="BS395" s="302">
        <v>163.9</v>
      </c>
      <c r="BT395" s="302">
        <v>164.7</v>
      </c>
      <c r="BU395" s="153">
        <f t="shared" si="21"/>
        <v>0.64535464535464537</v>
      </c>
      <c r="BV395" s="154">
        <f t="shared" si="22"/>
        <v>0.64864864864864846</v>
      </c>
      <c r="BW395" s="154">
        <f t="shared" si="23"/>
        <v>0.33685064935064923</v>
      </c>
    </row>
    <row r="396" spans="1:75"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157.5</v>
      </c>
      <c r="BN396" s="302">
        <v>157.5</v>
      </c>
      <c r="BO396" s="302">
        <v>157.5</v>
      </c>
      <c r="BP396" s="302">
        <v>156.30000000000001</v>
      </c>
      <c r="BQ396" s="302">
        <v>156.30000000000001</v>
      </c>
      <c r="BR396" s="302">
        <v>155.4</v>
      </c>
      <c r="BS396" s="302">
        <v>148.69999999999999</v>
      </c>
      <c r="BT396" s="302">
        <v>148.69999999999999</v>
      </c>
      <c r="BU396" s="153">
        <f t="shared" si="21"/>
        <v>0.47373637264618412</v>
      </c>
      <c r="BV396" s="154">
        <f t="shared" si="22"/>
        <v>0.47373637264618412</v>
      </c>
      <c r="BW396" s="154">
        <f t="shared" si="23"/>
        <v>9.6607669616519135E-2</v>
      </c>
    </row>
    <row r="397" spans="1:75"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159.9</v>
      </c>
      <c r="BN397" s="302">
        <v>159.9</v>
      </c>
      <c r="BO397" s="302">
        <v>159.9</v>
      </c>
      <c r="BP397" s="302">
        <v>158.30000000000001</v>
      </c>
      <c r="BQ397" s="302">
        <v>158.30000000000001</v>
      </c>
      <c r="BR397" s="302">
        <v>157.19999999999999</v>
      </c>
      <c r="BS397" s="302">
        <v>149.69999999999999</v>
      </c>
      <c r="BT397" s="302">
        <v>149.69999999999999</v>
      </c>
      <c r="BU397" s="153">
        <f t="shared" si="21"/>
        <v>0.48217821782178205</v>
      </c>
      <c r="BV397" s="154">
        <f t="shared" si="22"/>
        <v>0.48217821782178205</v>
      </c>
      <c r="BW397" s="154">
        <f t="shared" si="23"/>
        <v>7.853025936599406E-2</v>
      </c>
    </row>
    <row r="398" spans="1:75"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302">
        <v>141.5</v>
      </c>
      <c r="BS398" s="302">
        <v>141.5</v>
      </c>
      <c r="BT398" s="302">
        <v>141.5</v>
      </c>
      <c r="BU398" s="153">
        <f t="shared" si="21"/>
        <v>0.41358641358641368</v>
      </c>
      <c r="BV398" s="154">
        <f t="shared" si="22"/>
        <v>0.40656063618290267</v>
      </c>
      <c r="BW398" s="154">
        <f t="shared" si="23"/>
        <v>0.26452189454870412</v>
      </c>
    </row>
    <row r="399" spans="1:75"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130.9</v>
      </c>
      <c r="BR399" s="302">
        <v>130.4</v>
      </c>
      <c r="BS399" s="302">
        <v>129.30000000000001</v>
      </c>
      <c r="BT399" s="302">
        <v>129.1</v>
      </c>
      <c r="BU399" s="153">
        <f t="shared" ref="BU399:BU462" si="25">(BT399-H399)/H399</f>
        <v>0.28585657370517914</v>
      </c>
      <c r="BV399" s="154">
        <f t="shared" ref="BV399:BV462" si="26">(BT399-T399)/T399</f>
        <v>0.29099999999999993</v>
      </c>
      <c r="BW399" s="154">
        <f t="shared" ref="BW399:BW462" si="27">(BT399-AF399)/AF399</f>
        <v>0.16411181244364281</v>
      </c>
    </row>
    <row r="400" spans="1:75"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130.9</v>
      </c>
      <c r="BR400" s="302">
        <v>130.6</v>
      </c>
      <c r="BS400" s="302">
        <v>129.19999999999999</v>
      </c>
      <c r="BT400" s="302">
        <v>129.1</v>
      </c>
      <c r="BU400" s="153">
        <f t="shared" si="25"/>
        <v>0.28457711442786066</v>
      </c>
      <c r="BV400" s="154">
        <f t="shared" si="26"/>
        <v>0.29099999999999993</v>
      </c>
      <c r="BW400" s="154">
        <f t="shared" si="27"/>
        <v>0.16938405797101438</v>
      </c>
    </row>
    <row r="401" spans="1:75"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302">
        <v>128.9</v>
      </c>
      <c r="BS401" s="302">
        <v>126.6</v>
      </c>
      <c r="BT401" s="302">
        <v>126.3</v>
      </c>
      <c r="BU401" s="153">
        <f t="shared" si="25"/>
        <v>0.26299999999999996</v>
      </c>
      <c r="BV401" s="154">
        <f t="shared" si="26"/>
        <v>0.27447023208879923</v>
      </c>
      <c r="BW401" s="154">
        <f t="shared" si="27"/>
        <v>0.19150943396226414</v>
      </c>
    </row>
    <row r="402" spans="1:75"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133.80000000000001</v>
      </c>
      <c r="BR402" s="302">
        <v>133</v>
      </c>
      <c r="BS402" s="302">
        <v>132.80000000000001</v>
      </c>
      <c r="BT402" s="302">
        <v>133</v>
      </c>
      <c r="BU402" s="153">
        <f t="shared" si="25"/>
        <v>0.3155291790306628</v>
      </c>
      <c r="BV402" s="154">
        <f t="shared" si="26"/>
        <v>0.31293188548864764</v>
      </c>
      <c r="BW402" s="154">
        <f t="shared" si="27"/>
        <v>0.14163090128755365</v>
      </c>
    </row>
    <row r="403" spans="1:75"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302">
        <v>128.1</v>
      </c>
      <c r="BS403" s="302">
        <v>130.30000000000001</v>
      </c>
      <c r="BT403" s="302">
        <v>129.69999999999999</v>
      </c>
      <c r="BU403" s="153">
        <f t="shared" si="25"/>
        <v>0.30877901109989903</v>
      </c>
      <c r="BV403" s="154">
        <f t="shared" si="26"/>
        <v>0.29570429570429568</v>
      </c>
      <c r="BW403" s="154">
        <f t="shared" si="27"/>
        <v>0.10854700854700845</v>
      </c>
    </row>
    <row r="404" spans="1:75"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302">
        <v>128.1</v>
      </c>
      <c r="BS404" s="302">
        <v>130.30000000000001</v>
      </c>
      <c r="BT404" s="302">
        <v>129.69999999999999</v>
      </c>
      <c r="BU404" s="153">
        <f t="shared" si="25"/>
        <v>0.30877901109989903</v>
      </c>
      <c r="BV404" s="154">
        <f t="shared" si="26"/>
        <v>0.29570429570429568</v>
      </c>
      <c r="BW404" s="154">
        <f t="shared" si="27"/>
        <v>0.10854700854700845</v>
      </c>
    </row>
    <row r="405" spans="1:75"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147.9</v>
      </c>
      <c r="BP405" s="302">
        <v>146.9</v>
      </c>
      <c r="BQ405" s="302">
        <v>146.6</v>
      </c>
      <c r="BR405" s="302">
        <v>146.19999999999999</v>
      </c>
      <c r="BS405" s="302">
        <v>142.6</v>
      </c>
      <c r="BT405" s="302">
        <v>142.19999999999999</v>
      </c>
      <c r="BU405" s="153">
        <f t="shared" si="25"/>
        <v>0.41211519364448845</v>
      </c>
      <c r="BV405" s="154">
        <f t="shared" si="26"/>
        <v>0.34914611005692581</v>
      </c>
      <c r="BW405" s="154">
        <f t="shared" si="27"/>
        <v>3.7199124726476983E-2</v>
      </c>
    </row>
    <row r="406" spans="1:75"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147.9</v>
      </c>
      <c r="BP406" s="302">
        <v>146.9</v>
      </c>
      <c r="BQ406" s="302">
        <v>146.6</v>
      </c>
      <c r="BR406" s="302">
        <v>146.19999999999999</v>
      </c>
      <c r="BS406" s="302">
        <v>142.6</v>
      </c>
      <c r="BT406" s="302">
        <v>142.19999999999999</v>
      </c>
      <c r="BU406" s="153">
        <f t="shared" si="25"/>
        <v>0.41211519364448845</v>
      </c>
      <c r="BV406" s="154">
        <f t="shared" si="26"/>
        <v>0.34914611005692581</v>
      </c>
      <c r="BW406" s="154">
        <f t="shared" si="27"/>
        <v>3.7199124726476983E-2</v>
      </c>
    </row>
    <row r="407" spans="1:75"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147.9</v>
      </c>
      <c r="BP407" s="302">
        <v>146.9</v>
      </c>
      <c r="BQ407" s="302">
        <v>146.6</v>
      </c>
      <c r="BR407" s="302">
        <v>146.19999999999999</v>
      </c>
      <c r="BS407" s="302">
        <v>142.6</v>
      </c>
      <c r="BT407" s="302">
        <v>142.19999999999999</v>
      </c>
      <c r="BU407" s="153">
        <f t="shared" si="25"/>
        <v>0.41211519364448845</v>
      </c>
      <c r="BV407" s="154">
        <f t="shared" si="26"/>
        <v>0.34914611005692581</v>
      </c>
      <c r="BW407" s="154">
        <f t="shared" si="27"/>
        <v>3.7199124726476983E-2</v>
      </c>
    </row>
    <row r="408" spans="1:75"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v>
      </c>
      <c r="BO408" s="302">
        <v>175</v>
      </c>
      <c r="BP408" s="302">
        <v>177.7</v>
      </c>
      <c r="BQ408" s="302">
        <v>178.6</v>
      </c>
      <c r="BR408" s="302">
        <v>180.5</v>
      </c>
      <c r="BS408" s="302">
        <v>176.9</v>
      </c>
      <c r="BT408" s="302">
        <v>177.5</v>
      </c>
      <c r="BU408" s="153">
        <f t="shared" si="25"/>
        <v>0.76616915422885568</v>
      </c>
      <c r="BV408" s="154">
        <f t="shared" si="26"/>
        <v>0.57918149466192159</v>
      </c>
      <c r="BW408" s="154">
        <f t="shared" si="27"/>
        <v>0.24912033779028858</v>
      </c>
    </row>
    <row r="409" spans="1:75"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207.8</v>
      </c>
      <c r="BR409" s="302">
        <v>210.8</v>
      </c>
      <c r="BS409" s="302">
        <v>202.1</v>
      </c>
      <c r="BT409" s="302">
        <v>204.6</v>
      </c>
      <c r="BU409" s="153">
        <f t="shared" si="25"/>
        <v>1.046</v>
      </c>
      <c r="BV409" s="154">
        <f t="shared" si="26"/>
        <v>0.72077375946173239</v>
      </c>
      <c r="BW409" s="154">
        <f t="shared" si="27"/>
        <v>0.27635683094198366</v>
      </c>
    </row>
    <row r="410" spans="1:75"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302">
        <v>216.1</v>
      </c>
      <c r="BS410" s="302">
        <v>198.3</v>
      </c>
      <c r="BT410" s="302">
        <v>206.5</v>
      </c>
      <c r="BU410" s="153">
        <f t="shared" si="25"/>
        <v>1.0486111111111112</v>
      </c>
      <c r="BV410" s="154">
        <f t="shared" si="26"/>
        <v>0.65597433841218922</v>
      </c>
      <c r="BW410" s="154">
        <f t="shared" si="27"/>
        <v>0.22044917257683222</v>
      </c>
    </row>
    <row r="411" spans="1:75"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302">
        <v>216.1</v>
      </c>
      <c r="BS411" s="302">
        <v>198.3</v>
      </c>
      <c r="BT411" s="302">
        <v>206.5</v>
      </c>
      <c r="BU411" s="153">
        <f t="shared" si="25"/>
        <v>1.0486111111111112</v>
      </c>
      <c r="BV411" s="154">
        <f t="shared" si="26"/>
        <v>0.65597433841218922</v>
      </c>
      <c r="BW411" s="154">
        <f t="shared" si="27"/>
        <v>0.22044917257683222</v>
      </c>
    </row>
    <row r="412" spans="1:75"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302">
        <v>177</v>
      </c>
      <c r="BS412" s="302">
        <v>172.6</v>
      </c>
      <c r="BT412" s="302">
        <v>172.4</v>
      </c>
      <c r="BU412" s="153">
        <f t="shared" si="25"/>
        <v>0.67867575462512175</v>
      </c>
      <c r="BV412" s="154">
        <f t="shared" si="26"/>
        <v>0.57875457875457881</v>
      </c>
      <c r="BW412" s="154">
        <f t="shared" si="27"/>
        <v>0.1417218543046358</v>
      </c>
    </row>
    <row r="413" spans="1:75"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302">
        <v>177</v>
      </c>
      <c r="BS413" s="302">
        <v>172.6</v>
      </c>
      <c r="BT413" s="302">
        <v>172.4</v>
      </c>
      <c r="BU413" s="153">
        <f t="shared" si="25"/>
        <v>0.67867575462512175</v>
      </c>
      <c r="BV413" s="154">
        <f t="shared" si="26"/>
        <v>0.57875457875457881</v>
      </c>
      <c r="BW413" s="154">
        <f t="shared" si="27"/>
        <v>0.1417218543046358</v>
      </c>
    </row>
    <row r="414" spans="1:75"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302">
        <v>203.5</v>
      </c>
      <c r="BS414" s="302">
        <v>199.6</v>
      </c>
      <c r="BT414" s="302">
        <v>194.5</v>
      </c>
      <c r="BU414" s="153">
        <f t="shared" si="25"/>
        <v>0.89941406249999989</v>
      </c>
      <c r="BV414" s="154">
        <f t="shared" si="26"/>
        <v>0.6427364864864864</v>
      </c>
      <c r="BW414" s="154">
        <f t="shared" si="27"/>
        <v>0.1400937866354045</v>
      </c>
    </row>
    <row r="415" spans="1:75"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302">
        <v>203.5</v>
      </c>
      <c r="BS415" s="302">
        <v>199.6</v>
      </c>
      <c r="BT415" s="302">
        <v>194.5</v>
      </c>
      <c r="BU415" s="153">
        <f t="shared" si="25"/>
        <v>0.89941406249999989</v>
      </c>
      <c r="BV415" s="154">
        <f t="shared" si="26"/>
        <v>0.6427364864864864</v>
      </c>
      <c r="BW415" s="154">
        <f t="shared" si="27"/>
        <v>0.1400937866354045</v>
      </c>
    </row>
    <row r="416" spans="1:75"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302">
        <v>231.2</v>
      </c>
      <c r="BS416" s="302">
        <v>236.3</v>
      </c>
      <c r="BT416" s="302">
        <v>241.3</v>
      </c>
      <c r="BU416" s="153">
        <f t="shared" si="25"/>
        <v>1.6722037652270212</v>
      </c>
      <c r="BV416" s="154">
        <f t="shared" si="26"/>
        <v>1.2363299351251158</v>
      </c>
      <c r="BW416" s="154">
        <f t="shared" si="27"/>
        <v>1.1278659611992945</v>
      </c>
    </row>
    <row r="417" spans="1:75"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302">
        <v>234</v>
      </c>
      <c r="BS417" s="302">
        <v>245.6</v>
      </c>
      <c r="BT417" s="302">
        <v>251</v>
      </c>
      <c r="BU417" s="153">
        <f t="shared" si="25"/>
        <v>1.7734806629834254</v>
      </c>
      <c r="BV417" s="154">
        <f t="shared" si="26"/>
        <v>1.4463937621832359</v>
      </c>
      <c r="BW417" s="154">
        <f t="shared" si="27"/>
        <v>1.2735507246376812</v>
      </c>
    </row>
    <row r="418" spans="1:75"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302">
        <v>223.7</v>
      </c>
      <c r="BS418" s="302">
        <v>211.2</v>
      </c>
      <c r="BT418" s="302">
        <v>215.5</v>
      </c>
      <c r="BU418" s="153">
        <f t="shared" si="25"/>
        <v>1.397107897664071</v>
      </c>
      <c r="BV418" s="154">
        <f t="shared" si="26"/>
        <v>0.76639344262295084</v>
      </c>
      <c r="BW418" s="154">
        <f t="shared" si="27"/>
        <v>0.77658697444352853</v>
      </c>
    </row>
    <row r="419" spans="1:75"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302">
        <v>164.4</v>
      </c>
      <c r="BP419" s="302">
        <v>166.3</v>
      </c>
      <c r="BQ419" s="302">
        <v>166.8</v>
      </c>
      <c r="BR419" s="302">
        <v>168.3</v>
      </c>
      <c r="BS419" s="302">
        <v>166.6</v>
      </c>
      <c r="BT419" s="302">
        <v>166.5</v>
      </c>
      <c r="BU419" s="153">
        <f t="shared" si="25"/>
        <v>0.65342601787487586</v>
      </c>
      <c r="BV419" s="154">
        <f t="shared" si="26"/>
        <v>0.51639344262295084</v>
      </c>
      <c r="BW419" s="154">
        <f t="shared" si="27"/>
        <v>0.23516320474777438</v>
      </c>
    </row>
    <row r="420" spans="1:75"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302">
        <v>193.8</v>
      </c>
      <c r="BS420" s="302">
        <v>186.1</v>
      </c>
      <c r="BT420" s="302">
        <v>187.6</v>
      </c>
      <c r="BU420" s="153">
        <f t="shared" si="25"/>
        <v>0.87599999999999989</v>
      </c>
      <c r="BV420" s="154">
        <f t="shared" si="26"/>
        <v>0.60891938250428823</v>
      </c>
      <c r="BW420" s="154">
        <f t="shared" si="27"/>
        <v>0.25150100066711134</v>
      </c>
    </row>
    <row r="421" spans="1:75"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302">
        <v>211.1</v>
      </c>
      <c r="BS421" s="302">
        <v>202.1</v>
      </c>
      <c r="BT421" s="302">
        <v>201.6</v>
      </c>
      <c r="BU421" s="153">
        <f t="shared" si="25"/>
        <v>0.98816568047337261</v>
      </c>
      <c r="BV421" s="154">
        <f t="shared" si="26"/>
        <v>0.63636363636363624</v>
      </c>
      <c r="BW421" s="154">
        <f t="shared" si="27"/>
        <v>0.22255912674348083</v>
      </c>
    </row>
    <row r="422" spans="1:75"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302">
        <v>204.9</v>
      </c>
      <c r="BS422" s="302">
        <v>195</v>
      </c>
      <c r="BT422" s="302">
        <v>196.2</v>
      </c>
      <c r="BU422" s="153">
        <f t="shared" si="25"/>
        <v>0.93491124260355007</v>
      </c>
      <c r="BV422" s="154">
        <f t="shared" si="26"/>
        <v>0.61083743842364524</v>
      </c>
      <c r="BW422" s="154">
        <f t="shared" si="27"/>
        <v>0.217877094972067</v>
      </c>
    </row>
    <row r="423" spans="1:75"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302">
        <v>195.2</v>
      </c>
      <c r="BS423" s="302">
        <v>188.3</v>
      </c>
      <c r="BT423" s="302">
        <v>189.2</v>
      </c>
      <c r="BU423" s="153">
        <f t="shared" si="25"/>
        <v>0.91497975708502022</v>
      </c>
      <c r="BV423" s="154">
        <f t="shared" si="26"/>
        <v>0.64521739130434774</v>
      </c>
      <c r="BW423" s="154">
        <f t="shared" si="27"/>
        <v>0.27065144392209523</v>
      </c>
    </row>
    <row r="424" spans="1:75"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302">
        <v>177.4</v>
      </c>
      <c r="BS424" s="302">
        <v>174.3</v>
      </c>
      <c r="BT424" s="302">
        <v>178.6</v>
      </c>
      <c r="BU424" s="153">
        <f t="shared" si="25"/>
        <v>0.7735849056603773</v>
      </c>
      <c r="BV424" s="154">
        <f t="shared" si="26"/>
        <v>0.60179372197309411</v>
      </c>
      <c r="BW424" s="154">
        <f t="shared" si="27"/>
        <v>0.31516936671575829</v>
      </c>
    </row>
    <row r="425" spans="1:75"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302">
        <v>181</v>
      </c>
      <c r="BS425" s="302">
        <v>172.3</v>
      </c>
      <c r="BT425" s="302">
        <v>175.4</v>
      </c>
      <c r="BU425" s="153">
        <f t="shared" si="25"/>
        <v>0.75049900199600794</v>
      </c>
      <c r="BV425" s="154">
        <f t="shared" si="26"/>
        <v>0.5345581802274717</v>
      </c>
      <c r="BW425" s="154">
        <f t="shared" si="27"/>
        <v>0.23521126760563385</v>
      </c>
    </row>
    <row r="426" spans="1:75"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302">
        <v>186.9</v>
      </c>
      <c r="BS426" s="302">
        <v>183.7</v>
      </c>
      <c r="BT426" s="302">
        <v>179.9</v>
      </c>
      <c r="BU426" s="153">
        <f t="shared" si="25"/>
        <v>0.76892822025565388</v>
      </c>
      <c r="BV426" s="154">
        <f t="shared" si="26"/>
        <v>0.53629376601195566</v>
      </c>
      <c r="BW426" s="154">
        <f t="shared" si="27"/>
        <v>0.20981842636180242</v>
      </c>
    </row>
    <row r="427" spans="1:75"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302">
        <v>180.1</v>
      </c>
      <c r="BS427" s="302">
        <v>175.9</v>
      </c>
      <c r="BT427" s="302">
        <v>173.7</v>
      </c>
      <c r="BU427" s="153">
        <f t="shared" si="25"/>
        <v>0.71470878578479757</v>
      </c>
      <c r="BV427" s="154">
        <f t="shared" si="26"/>
        <v>0.50129645635263598</v>
      </c>
      <c r="BW427" s="154">
        <f t="shared" si="27"/>
        <v>0.20624999999999993</v>
      </c>
    </row>
    <row r="428" spans="1:75"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302">
        <v>195</v>
      </c>
      <c r="BS428" s="302">
        <v>193</v>
      </c>
      <c r="BT428" s="302">
        <v>187.4</v>
      </c>
      <c r="BU428" s="153">
        <f t="shared" si="25"/>
        <v>0.83545543584720883</v>
      </c>
      <c r="BV428" s="154">
        <f t="shared" si="26"/>
        <v>0.57744107744107753</v>
      </c>
      <c r="BW428" s="154">
        <f t="shared" si="27"/>
        <v>0.21373056994818651</v>
      </c>
    </row>
    <row r="429" spans="1:75"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302">
        <v>145.80000000000001</v>
      </c>
      <c r="BP429" s="302">
        <v>147.69999999999999</v>
      </c>
      <c r="BQ429" s="302">
        <v>147.80000000000001</v>
      </c>
      <c r="BR429" s="302">
        <v>147.80000000000001</v>
      </c>
      <c r="BS429" s="302">
        <v>153.6</v>
      </c>
      <c r="BT429" s="302">
        <v>152.30000000000001</v>
      </c>
      <c r="BU429" s="153">
        <f t="shared" si="25"/>
        <v>0.49901574803149623</v>
      </c>
      <c r="BV429" s="154">
        <f t="shared" si="26"/>
        <v>0.5109126984126986</v>
      </c>
      <c r="BW429" s="154">
        <f t="shared" si="27"/>
        <v>0.26495016611295685</v>
      </c>
    </row>
    <row r="430" spans="1:75"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302">
        <v>145.80000000000001</v>
      </c>
      <c r="BP430" s="302">
        <v>147.69999999999999</v>
      </c>
      <c r="BQ430" s="302">
        <v>147.80000000000001</v>
      </c>
      <c r="BR430" s="302">
        <v>147.80000000000001</v>
      </c>
      <c r="BS430" s="302">
        <v>153.6</v>
      </c>
      <c r="BT430" s="302">
        <v>152.30000000000001</v>
      </c>
      <c r="BU430" s="153">
        <f t="shared" si="25"/>
        <v>0.49901574803149623</v>
      </c>
      <c r="BV430" s="154">
        <f t="shared" si="26"/>
        <v>0.5109126984126986</v>
      </c>
      <c r="BW430" s="154">
        <f t="shared" si="27"/>
        <v>0.26495016611295685</v>
      </c>
    </row>
    <row r="431" spans="1:75"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v>
      </c>
      <c r="BR431" s="302">
        <v>139.1</v>
      </c>
      <c r="BS431" s="302">
        <v>140.9</v>
      </c>
      <c r="BT431" s="302">
        <v>140.6</v>
      </c>
      <c r="BU431" s="153">
        <f t="shared" si="25"/>
        <v>0.39484126984126983</v>
      </c>
      <c r="BV431" s="154">
        <f t="shared" si="26"/>
        <v>0.36637512147716217</v>
      </c>
      <c r="BW431" s="154">
        <f t="shared" si="27"/>
        <v>0.16777408637873745</v>
      </c>
    </row>
    <row r="432" spans="1:75"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167.8</v>
      </c>
      <c r="BR432" s="302">
        <v>167.8</v>
      </c>
      <c r="BS432" s="302">
        <v>172.6</v>
      </c>
      <c r="BT432" s="302">
        <v>172.8</v>
      </c>
      <c r="BU432" s="153">
        <f t="shared" si="25"/>
        <v>0.71089108910891097</v>
      </c>
      <c r="BV432" s="154">
        <f t="shared" si="26"/>
        <v>0.64102564102564119</v>
      </c>
      <c r="BW432" s="154">
        <f t="shared" si="27"/>
        <v>0.24137931034482776</v>
      </c>
    </row>
    <row r="433" spans="1:75"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302">
        <v>129.30000000000001</v>
      </c>
      <c r="BS433" s="302">
        <v>130</v>
      </c>
      <c r="BT433" s="302">
        <v>129.5</v>
      </c>
      <c r="BU433" s="153">
        <f t="shared" si="25"/>
        <v>0.28472222222222227</v>
      </c>
      <c r="BV433" s="154">
        <f t="shared" si="26"/>
        <v>0.26588465298142722</v>
      </c>
      <c r="BW433" s="154">
        <f t="shared" si="27"/>
        <v>0.11830742659758206</v>
      </c>
    </row>
    <row r="434" spans="1:75"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302">
        <v>128.69999999999999</v>
      </c>
      <c r="BS434" s="302">
        <v>129.6</v>
      </c>
      <c r="BT434" s="302">
        <v>129.6</v>
      </c>
      <c r="BU434" s="153">
        <f t="shared" si="25"/>
        <v>0.28827037773359843</v>
      </c>
      <c r="BV434" s="154">
        <f t="shared" si="26"/>
        <v>0.2857142857142857</v>
      </c>
      <c r="BW434" s="154">
        <f t="shared" si="27"/>
        <v>0.25703200775945684</v>
      </c>
    </row>
    <row r="435" spans="1:75"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302">
        <v>166.6</v>
      </c>
      <c r="BS435" s="302">
        <v>163.6</v>
      </c>
      <c r="BT435" s="302">
        <v>166.8</v>
      </c>
      <c r="BU435" s="153">
        <f t="shared" si="25"/>
        <v>0.68825910931174106</v>
      </c>
      <c r="BV435" s="154">
        <f t="shared" si="26"/>
        <v>0.43053173241852505</v>
      </c>
      <c r="BW435" s="154">
        <f t="shared" si="27"/>
        <v>0.42442356959863381</v>
      </c>
    </row>
    <row r="436" spans="1:75"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302">
        <v>166.6</v>
      </c>
      <c r="BS436" s="302">
        <v>163.6</v>
      </c>
      <c r="BT436" s="302">
        <v>166.8</v>
      </c>
      <c r="BU436" s="153">
        <f t="shared" si="25"/>
        <v>0.68825910931174106</v>
      </c>
      <c r="BV436" s="154">
        <f t="shared" si="26"/>
        <v>0.43053173241852505</v>
      </c>
      <c r="BW436" s="154">
        <f t="shared" si="27"/>
        <v>0.42442356959863381</v>
      </c>
    </row>
    <row r="437" spans="1:75"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131.1</v>
      </c>
      <c r="BN437" s="302">
        <v>131.30000000000001</v>
      </c>
      <c r="BO437" s="302">
        <v>130.9</v>
      </c>
      <c r="BP437" s="302">
        <v>130.9</v>
      </c>
      <c r="BQ437" s="302">
        <v>131.1</v>
      </c>
      <c r="BR437" s="302">
        <v>131.69999999999999</v>
      </c>
      <c r="BS437" s="302">
        <v>133.30000000000001</v>
      </c>
      <c r="BT437" s="302">
        <v>133.4</v>
      </c>
      <c r="BU437" s="153">
        <f t="shared" si="25"/>
        <v>0.33667334669338689</v>
      </c>
      <c r="BV437" s="154">
        <f t="shared" si="26"/>
        <v>0.33667334669338689</v>
      </c>
      <c r="BW437" s="154">
        <f t="shared" si="27"/>
        <v>0.25493885230479785</v>
      </c>
    </row>
    <row r="438" spans="1:75"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130.4</v>
      </c>
      <c r="BM438" s="302">
        <v>134.5</v>
      </c>
      <c r="BN438" s="302">
        <v>134.5</v>
      </c>
      <c r="BO438" s="302">
        <v>133.19999999999999</v>
      </c>
      <c r="BP438" s="302">
        <v>132.5</v>
      </c>
      <c r="BQ438" s="302">
        <v>132.69999999999999</v>
      </c>
      <c r="BR438" s="302">
        <v>134.1</v>
      </c>
      <c r="BS438" s="302">
        <v>137.1</v>
      </c>
      <c r="BT438" s="302">
        <v>137</v>
      </c>
      <c r="BU438" s="153">
        <f t="shared" si="25"/>
        <v>0.37688442211055279</v>
      </c>
      <c r="BV438" s="154">
        <f t="shared" si="26"/>
        <v>0.37826961770623735</v>
      </c>
      <c r="BW438" s="154">
        <f t="shared" si="27"/>
        <v>0.28157156220767066</v>
      </c>
    </row>
    <row r="439" spans="1:75"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138.5</v>
      </c>
      <c r="BN439" s="302">
        <v>137.30000000000001</v>
      </c>
      <c r="BO439" s="302">
        <v>135.69999999999999</v>
      </c>
      <c r="BP439" s="302">
        <v>135.4</v>
      </c>
      <c r="BQ439" s="302">
        <v>135.69999999999999</v>
      </c>
      <c r="BR439" s="302">
        <v>137.69999999999999</v>
      </c>
      <c r="BS439" s="302">
        <v>139.4</v>
      </c>
      <c r="BT439" s="302">
        <v>140.5</v>
      </c>
      <c r="BU439" s="153">
        <f t="shared" si="25"/>
        <v>0.40781563126252507</v>
      </c>
      <c r="BV439" s="154">
        <f t="shared" si="26"/>
        <v>0.41490433031218532</v>
      </c>
      <c r="BW439" s="154">
        <f t="shared" si="27"/>
        <v>0.28076572470373745</v>
      </c>
    </row>
    <row r="440" spans="1:75"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136.5</v>
      </c>
      <c r="BM440" s="302">
        <v>141.5</v>
      </c>
      <c r="BN440" s="302">
        <v>140.30000000000001</v>
      </c>
      <c r="BO440" s="302">
        <v>137.1</v>
      </c>
      <c r="BP440" s="302">
        <v>136.80000000000001</v>
      </c>
      <c r="BQ440" s="302">
        <v>136.80000000000001</v>
      </c>
      <c r="BR440" s="302">
        <v>138.80000000000001</v>
      </c>
      <c r="BS440" s="302">
        <v>141</v>
      </c>
      <c r="BT440" s="302">
        <v>141.30000000000001</v>
      </c>
      <c r="BU440" s="153">
        <f t="shared" si="25"/>
        <v>0.42010050251256292</v>
      </c>
      <c r="BV440" s="154">
        <f t="shared" si="26"/>
        <v>0.41725175526579744</v>
      </c>
      <c r="BW440" s="154">
        <f t="shared" si="27"/>
        <v>0.271827182718272</v>
      </c>
    </row>
    <row r="441" spans="1:75"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124.1</v>
      </c>
      <c r="BO441" s="302">
        <v>129.4</v>
      </c>
      <c r="BP441" s="302">
        <v>129</v>
      </c>
      <c r="BQ441" s="302">
        <v>131.1</v>
      </c>
      <c r="BR441" s="302">
        <v>132.9</v>
      </c>
      <c r="BS441" s="302">
        <v>132.1</v>
      </c>
      <c r="BT441" s="302">
        <v>137</v>
      </c>
      <c r="BU441" s="153">
        <f t="shared" si="25"/>
        <v>0.35912698412698418</v>
      </c>
      <c r="BV441" s="154">
        <f t="shared" si="26"/>
        <v>0.40081799591002049</v>
      </c>
      <c r="BW441" s="154">
        <f t="shared" si="27"/>
        <v>0.32111861137897779</v>
      </c>
    </row>
    <row r="442" spans="1:75"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v>
      </c>
      <c r="BR442" s="302">
        <v>128.5</v>
      </c>
      <c r="BS442" s="302">
        <v>133.6</v>
      </c>
      <c r="BT442" s="302">
        <v>131.69999999999999</v>
      </c>
      <c r="BU442" s="153">
        <f t="shared" si="25"/>
        <v>0.32896064581231077</v>
      </c>
      <c r="BV442" s="154">
        <f t="shared" si="26"/>
        <v>0.32228915662650598</v>
      </c>
      <c r="BW442" s="154">
        <f t="shared" si="27"/>
        <v>0.283625730994152</v>
      </c>
    </row>
    <row r="443" spans="1:75"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128.69999999999999</v>
      </c>
      <c r="BR443" s="302">
        <v>130.6</v>
      </c>
      <c r="BS443" s="302">
        <v>133.19999999999999</v>
      </c>
      <c r="BT443" s="302">
        <v>133.1</v>
      </c>
      <c r="BU443" s="153">
        <f t="shared" si="25"/>
        <v>0.34308779011099899</v>
      </c>
      <c r="BV443" s="154">
        <f t="shared" si="26"/>
        <v>0.34444444444444439</v>
      </c>
      <c r="BW443" s="154">
        <f t="shared" si="27"/>
        <v>0.32701894317048852</v>
      </c>
    </row>
    <row r="444" spans="1:75"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124.3</v>
      </c>
      <c r="BR444" s="302">
        <v>123</v>
      </c>
      <c r="BS444" s="302">
        <v>137.4</v>
      </c>
      <c r="BT444" s="302">
        <v>129.30000000000001</v>
      </c>
      <c r="BU444" s="153">
        <f t="shared" si="25"/>
        <v>0.30080482897384309</v>
      </c>
      <c r="BV444" s="154">
        <f t="shared" si="26"/>
        <v>0.30870445344129571</v>
      </c>
      <c r="BW444" s="154">
        <f t="shared" si="27"/>
        <v>0.24326923076923088</v>
      </c>
    </row>
    <row r="445" spans="1:75"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137.69999999999999</v>
      </c>
      <c r="BR445" s="302">
        <v>140.30000000000001</v>
      </c>
      <c r="BS445" s="302">
        <v>139</v>
      </c>
      <c r="BT445" s="302">
        <v>142</v>
      </c>
      <c r="BU445" s="153">
        <f t="shared" si="25"/>
        <v>0.4564102564102564</v>
      </c>
      <c r="BV445" s="154">
        <f t="shared" si="26"/>
        <v>0.37730358874878767</v>
      </c>
      <c r="BW445" s="154">
        <f t="shared" si="27"/>
        <v>0.33083411433926896</v>
      </c>
    </row>
    <row r="446" spans="1:75"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126.1</v>
      </c>
      <c r="BR446" s="302">
        <v>124.9</v>
      </c>
      <c r="BS446" s="302">
        <v>124.6</v>
      </c>
      <c r="BT446" s="302">
        <v>124.8</v>
      </c>
      <c r="BU446" s="153">
        <f t="shared" si="25"/>
        <v>0.25553319919517092</v>
      </c>
      <c r="BV446" s="154">
        <f t="shared" si="26"/>
        <v>0.24179104477611937</v>
      </c>
      <c r="BW446" s="154">
        <f t="shared" si="27"/>
        <v>0.20579710144927532</v>
      </c>
    </row>
    <row r="447" spans="1:75"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128.6</v>
      </c>
      <c r="BN447" s="302">
        <v>128.80000000000001</v>
      </c>
      <c r="BO447" s="302">
        <v>129.19999999999999</v>
      </c>
      <c r="BP447" s="302">
        <v>129.80000000000001</v>
      </c>
      <c r="BQ447" s="302">
        <v>129.9</v>
      </c>
      <c r="BR447" s="302">
        <v>129.9</v>
      </c>
      <c r="BS447" s="302">
        <v>130.5</v>
      </c>
      <c r="BT447" s="302">
        <v>130.80000000000001</v>
      </c>
      <c r="BU447" s="153">
        <f t="shared" si="25"/>
        <v>0.30669330669330686</v>
      </c>
      <c r="BV447" s="154">
        <f t="shared" si="26"/>
        <v>0.30669330669330686</v>
      </c>
      <c r="BW447" s="154">
        <f t="shared" si="27"/>
        <v>0.23512747875354112</v>
      </c>
    </row>
    <row r="448" spans="1:75"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124.2</v>
      </c>
      <c r="BR448" s="302">
        <v>124.6</v>
      </c>
      <c r="BS448" s="302">
        <v>125.5</v>
      </c>
      <c r="BT448" s="302">
        <v>126.5</v>
      </c>
      <c r="BU448" s="153">
        <f t="shared" si="25"/>
        <v>0.27008032128514065</v>
      </c>
      <c r="BV448" s="154">
        <f t="shared" si="26"/>
        <v>0.2637362637362638</v>
      </c>
      <c r="BW448" s="154">
        <f t="shared" si="27"/>
        <v>0.25371655104063423</v>
      </c>
    </row>
    <row r="449" spans="1:75"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124.5</v>
      </c>
      <c r="BR449" s="302">
        <v>125</v>
      </c>
      <c r="BS449" s="302">
        <v>126.2</v>
      </c>
      <c r="BT449" s="302">
        <v>127.4</v>
      </c>
      <c r="BU449" s="153">
        <f t="shared" si="25"/>
        <v>0.27783350050150452</v>
      </c>
      <c r="BV449" s="154">
        <f t="shared" si="26"/>
        <v>0.27400000000000008</v>
      </c>
      <c r="BW449" s="154">
        <f t="shared" si="27"/>
        <v>0.26263627353815655</v>
      </c>
    </row>
    <row r="450" spans="1:75"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123.1</v>
      </c>
      <c r="BR450" s="302">
        <v>123.2</v>
      </c>
      <c r="BS450" s="302">
        <v>123.4</v>
      </c>
      <c r="BT450" s="302">
        <v>123.8</v>
      </c>
      <c r="BU450" s="153">
        <f t="shared" si="25"/>
        <v>0.24798387096774188</v>
      </c>
      <c r="BV450" s="154">
        <f t="shared" si="26"/>
        <v>0.23306772908366524</v>
      </c>
      <c r="BW450" s="154">
        <f t="shared" si="27"/>
        <v>0.22574257425742572</v>
      </c>
    </row>
    <row r="451" spans="1:75"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123.7</v>
      </c>
      <c r="BO451" s="302">
        <v>124</v>
      </c>
      <c r="BP451" s="302">
        <v>123.9</v>
      </c>
      <c r="BQ451" s="302">
        <v>124.1</v>
      </c>
      <c r="BR451" s="302">
        <v>124.4</v>
      </c>
      <c r="BS451" s="302">
        <v>124.1</v>
      </c>
      <c r="BT451" s="302">
        <v>124.1</v>
      </c>
      <c r="BU451" s="153">
        <f t="shared" si="25"/>
        <v>0.24473420260782339</v>
      </c>
      <c r="BV451" s="154">
        <f t="shared" si="26"/>
        <v>0.24099999999999994</v>
      </c>
      <c r="BW451" s="154">
        <f t="shared" si="27"/>
        <v>0.18983700862895492</v>
      </c>
    </row>
    <row r="452" spans="1:75"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112.7</v>
      </c>
      <c r="BO452" s="302">
        <v>112.9</v>
      </c>
      <c r="BP452" s="302">
        <v>113.1</v>
      </c>
      <c r="BQ452" s="302">
        <v>113.6</v>
      </c>
      <c r="BR452" s="302">
        <v>113.7</v>
      </c>
      <c r="BS452" s="302">
        <v>114.2</v>
      </c>
      <c r="BT452" s="302">
        <v>114.2</v>
      </c>
      <c r="BU452" s="153">
        <f t="shared" si="25"/>
        <v>0.14428857715430868</v>
      </c>
      <c r="BV452" s="154">
        <f t="shared" si="26"/>
        <v>0.14200000000000002</v>
      </c>
      <c r="BW452" s="154">
        <f t="shared" si="27"/>
        <v>0.14200000000000002</v>
      </c>
    </row>
    <row r="453" spans="1:75"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302">
        <v>132.19999999999999</v>
      </c>
      <c r="BP453" s="302">
        <v>131.9</v>
      </c>
      <c r="BQ453" s="302">
        <v>131.9</v>
      </c>
      <c r="BR453" s="302">
        <v>132.30000000000001</v>
      </c>
      <c r="BS453" s="302">
        <v>131.4</v>
      </c>
      <c r="BT453" s="302">
        <v>131.30000000000001</v>
      </c>
      <c r="BU453" s="153">
        <f t="shared" si="25"/>
        <v>0.31695085255767308</v>
      </c>
      <c r="BV453" s="154">
        <f t="shared" si="26"/>
        <v>0.31431431431431434</v>
      </c>
      <c r="BW453" s="154">
        <f t="shared" si="27"/>
        <v>0.2213953488372094</v>
      </c>
    </row>
    <row r="454" spans="1:75"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302">
        <v>132.4</v>
      </c>
      <c r="BS454" s="302">
        <v>132.4</v>
      </c>
      <c r="BT454" s="302">
        <v>132.80000000000001</v>
      </c>
      <c r="BU454" s="153">
        <f t="shared" si="25"/>
        <v>0.32932932932932935</v>
      </c>
      <c r="BV454" s="154">
        <f t="shared" si="26"/>
        <v>0.32139303482587078</v>
      </c>
      <c r="BW454" s="154">
        <f t="shared" si="27"/>
        <v>0.23534883720930244</v>
      </c>
    </row>
    <row r="455" spans="1:75"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302">
        <v>133.19999999999999</v>
      </c>
      <c r="BS455" s="302">
        <v>133.30000000000001</v>
      </c>
      <c r="BT455" s="302">
        <v>133.30000000000001</v>
      </c>
      <c r="BU455" s="153">
        <f t="shared" si="25"/>
        <v>0.33969849246231165</v>
      </c>
      <c r="BV455" s="154">
        <f t="shared" si="26"/>
        <v>0.30175781250000006</v>
      </c>
      <c r="BW455" s="154">
        <f t="shared" si="27"/>
        <v>0.3532994923857869</v>
      </c>
    </row>
    <row r="456" spans="1:75"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302">
        <v>118</v>
      </c>
      <c r="BS456" s="302">
        <v>118</v>
      </c>
      <c r="BT456" s="302">
        <v>118.8</v>
      </c>
      <c r="BU456" s="153">
        <f t="shared" si="25"/>
        <v>0.18799999999999997</v>
      </c>
      <c r="BV456" s="154">
        <f t="shared" si="26"/>
        <v>0.18799999999999997</v>
      </c>
      <c r="BW456" s="154">
        <f t="shared" si="27"/>
        <v>0.18208955223880594</v>
      </c>
    </row>
    <row r="457" spans="1:75"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302">
        <v>144.4</v>
      </c>
      <c r="BS457" s="302">
        <v>144.4</v>
      </c>
      <c r="BT457" s="302">
        <v>144.4</v>
      </c>
      <c r="BU457" s="153">
        <f t="shared" si="25"/>
        <v>0.44400000000000006</v>
      </c>
      <c r="BV457" s="154">
        <f t="shared" si="26"/>
        <v>0.44400000000000006</v>
      </c>
      <c r="BW457" s="154">
        <f t="shared" si="27"/>
        <v>0.39516908212560392</v>
      </c>
    </row>
    <row r="458" spans="1:75"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302">
        <v>150.5</v>
      </c>
      <c r="BS458" s="302">
        <v>150.5</v>
      </c>
      <c r="BT458" s="302">
        <v>150.5</v>
      </c>
      <c r="BU458" s="153">
        <f t="shared" si="25"/>
        <v>0.505</v>
      </c>
      <c r="BV458" s="154">
        <f t="shared" si="26"/>
        <v>0.505</v>
      </c>
      <c r="BW458" s="154">
        <f t="shared" si="27"/>
        <v>0.14535768645357683</v>
      </c>
    </row>
    <row r="459" spans="1:75"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139.1</v>
      </c>
      <c r="BM459" s="302">
        <v>139.4</v>
      </c>
      <c r="BN459" s="302">
        <v>139.69999999999999</v>
      </c>
      <c r="BO459" s="302">
        <v>140.80000000000001</v>
      </c>
      <c r="BP459" s="302">
        <v>140.1</v>
      </c>
      <c r="BQ459" s="302">
        <v>140.80000000000001</v>
      </c>
      <c r="BR459" s="302">
        <v>140.5</v>
      </c>
      <c r="BS459" s="302">
        <v>140.4</v>
      </c>
      <c r="BT459" s="302">
        <v>140.80000000000001</v>
      </c>
      <c r="BU459" s="153">
        <f t="shared" si="25"/>
        <v>0.40659340659340681</v>
      </c>
      <c r="BV459" s="154">
        <f t="shared" si="26"/>
        <v>0.40659340659340681</v>
      </c>
      <c r="BW459" s="154">
        <f t="shared" si="27"/>
        <v>0.32704995287464672</v>
      </c>
    </row>
    <row r="460" spans="1:75"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302">
        <v>112.4</v>
      </c>
      <c r="BP460" s="302">
        <v>110.2</v>
      </c>
      <c r="BQ460" s="302">
        <v>110.2</v>
      </c>
      <c r="BR460" s="302">
        <v>110.2</v>
      </c>
      <c r="BS460" s="302">
        <v>110.2</v>
      </c>
      <c r="BT460" s="302">
        <v>110.2</v>
      </c>
      <c r="BU460" s="153">
        <f t="shared" si="25"/>
        <v>0.11313131313131317</v>
      </c>
      <c r="BV460" s="154">
        <f t="shared" si="26"/>
        <v>9.8703888334995077E-2</v>
      </c>
      <c r="BW460" s="154">
        <f t="shared" si="27"/>
        <v>0.1042084168336674</v>
      </c>
    </row>
    <row r="461" spans="1:75"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302">
        <v>185.3</v>
      </c>
      <c r="BS461" s="302">
        <v>185.3</v>
      </c>
      <c r="BT461" s="302">
        <v>185.3</v>
      </c>
      <c r="BU461" s="153">
        <f t="shared" si="25"/>
        <v>0.85300000000000009</v>
      </c>
      <c r="BV461" s="154">
        <f t="shared" si="26"/>
        <v>0.85300000000000009</v>
      </c>
      <c r="BW461" s="154">
        <f t="shared" si="27"/>
        <v>0.59879206212251945</v>
      </c>
    </row>
    <row r="462" spans="1:75"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302">
        <v>130.9</v>
      </c>
      <c r="BP462" s="302">
        <v>128.30000000000001</v>
      </c>
      <c r="BQ462" s="302">
        <v>134.1</v>
      </c>
      <c r="BR462" s="302">
        <v>130.9</v>
      </c>
      <c r="BS462" s="302">
        <v>129.6</v>
      </c>
      <c r="BT462" s="302">
        <v>132.9</v>
      </c>
      <c r="BU462" s="153">
        <f t="shared" si="25"/>
        <v>0.3093596059113301</v>
      </c>
      <c r="BV462" s="154">
        <f t="shared" si="26"/>
        <v>0.31454005934718116</v>
      </c>
      <c r="BW462" s="154">
        <f t="shared" si="27"/>
        <v>0.33033033033033032</v>
      </c>
    </row>
    <row r="463" spans="1:75"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302">
        <v>117.2</v>
      </c>
      <c r="BS463" s="302">
        <v>117.4</v>
      </c>
      <c r="BT463" s="302">
        <v>117.4</v>
      </c>
      <c r="BU463" s="153">
        <f t="shared" ref="BU463:BU526" si="29">(BT463-H463)/H463</f>
        <v>0.1693227091633466</v>
      </c>
      <c r="BV463" s="154">
        <f t="shared" ref="BV463:BV526" si="30">(BT463-T463)/T463</f>
        <v>0.17989949748743725</v>
      </c>
      <c r="BW463" s="154">
        <f t="shared" ref="BW463:BW526" si="31">(BT463-AF463)/AF463</f>
        <v>0.14872798434442272</v>
      </c>
    </row>
    <row r="464" spans="1:75"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128.4</v>
      </c>
      <c r="BO464" s="302">
        <v>128.30000000000001</v>
      </c>
      <c r="BP464" s="302">
        <v>129.6</v>
      </c>
      <c r="BQ464" s="302">
        <v>129.4</v>
      </c>
      <c r="BR464" s="302">
        <v>129.30000000000001</v>
      </c>
      <c r="BS464" s="302">
        <v>131.19999999999999</v>
      </c>
      <c r="BT464" s="302">
        <v>131.19999999999999</v>
      </c>
      <c r="BU464" s="153">
        <f t="shared" si="29"/>
        <v>0.30417495029821068</v>
      </c>
      <c r="BV464" s="154">
        <f t="shared" si="30"/>
        <v>0.30938123752494995</v>
      </c>
      <c r="BW464" s="154">
        <f t="shared" si="31"/>
        <v>0.20588235294117641</v>
      </c>
    </row>
    <row r="465" spans="1:75"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302">
        <v>112.7</v>
      </c>
      <c r="BP465" s="302">
        <v>113.7</v>
      </c>
      <c r="BQ465" s="302">
        <v>112.6</v>
      </c>
      <c r="BR465" s="302">
        <v>112</v>
      </c>
      <c r="BS465" s="302">
        <v>113.3</v>
      </c>
      <c r="BT465" s="302">
        <v>112.7</v>
      </c>
      <c r="BU465" s="153">
        <f t="shared" si="29"/>
        <v>0.11694747274529234</v>
      </c>
      <c r="BV465" s="154">
        <f t="shared" si="30"/>
        <v>0.124750499001996</v>
      </c>
      <c r="BW465" s="154">
        <f t="shared" si="31"/>
        <v>0.12027833001988081</v>
      </c>
    </row>
    <row r="466" spans="1:75"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302">
        <v>139.6</v>
      </c>
      <c r="BS466" s="302">
        <v>147.30000000000001</v>
      </c>
      <c r="BT466" s="302">
        <v>147.30000000000001</v>
      </c>
      <c r="BU466" s="153">
        <f t="shared" si="29"/>
        <v>0.47743229689067207</v>
      </c>
      <c r="BV466" s="154">
        <f t="shared" si="30"/>
        <v>0.47152847152847172</v>
      </c>
      <c r="BW466" s="154">
        <f t="shared" si="31"/>
        <v>0.3282236248872859</v>
      </c>
    </row>
    <row r="467" spans="1:75"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126</v>
      </c>
      <c r="BR467" s="302">
        <v>125.9</v>
      </c>
      <c r="BS467" s="302">
        <v>125.9</v>
      </c>
      <c r="BT467" s="302">
        <v>125.9</v>
      </c>
      <c r="BU467" s="153">
        <f t="shared" si="29"/>
        <v>0.25900000000000006</v>
      </c>
      <c r="BV467" s="154">
        <f t="shared" si="30"/>
        <v>0.24653465346534659</v>
      </c>
      <c r="BW467" s="154">
        <f t="shared" si="31"/>
        <v>0.20363288718929265</v>
      </c>
    </row>
    <row r="468" spans="1:75"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302">
        <v>158.30000000000001</v>
      </c>
      <c r="BS468" s="302">
        <v>158.30000000000001</v>
      </c>
      <c r="BT468" s="302">
        <v>158.30000000000001</v>
      </c>
      <c r="BU468" s="153">
        <f t="shared" si="29"/>
        <v>0.53838678328474254</v>
      </c>
      <c r="BV468" s="154">
        <f t="shared" si="30"/>
        <v>0.60547667342799205</v>
      </c>
      <c r="BW468" s="154">
        <f t="shared" si="31"/>
        <v>0.18310911808669655</v>
      </c>
    </row>
    <row r="469" spans="1:75"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302">
        <v>137.19999999999999</v>
      </c>
      <c r="BP469" s="302">
        <v>140.4</v>
      </c>
      <c r="BQ469" s="302">
        <v>139</v>
      </c>
      <c r="BR469" s="302">
        <v>139.5</v>
      </c>
      <c r="BS469" s="302">
        <v>154.4</v>
      </c>
      <c r="BT469" s="302">
        <v>156.4</v>
      </c>
      <c r="BU469" s="153">
        <f t="shared" si="29"/>
        <v>0.57185929648241207</v>
      </c>
      <c r="BV469" s="154">
        <f t="shared" si="30"/>
        <v>0.56400000000000006</v>
      </c>
      <c r="BW469" s="154">
        <f t="shared" si="31"/>
        <v>0.44147465437788025</v>
      </c>
    </row>
    <row r="470" spans="1:75"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302">
        <v>123.9</v>
      </c>
      <c r="BS470" s="302">
        <v>123.7</v>
      </c>
      <c r="BT470" s="302">
        <v>123.6</v>
      </c>
      <c r="BU470" s="153">
        <f t="shared" si="29"/>
        <v>0.23599999999999993</v>
      </c>
      <c r="BV470" s="154">
        <f t="shared" si="30"/>
        <v>0.23599999999999993</v>
      </c>
      <c r="BW470" s="154">
        <f t="shared" si="31"/>
        <v>9.6716947648624596E-2</v>
      </c>
    </row>
    <row r="471" spans="1:75"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302">
        <v>124.7</v>
      </c>
      <c r="BS471" s="302">
        <v>124.7</v>
      </c>
      <c r="BT471" s="302">
        <v>124.7</v>
      </c>
      <c r="BU471" s="153">
        <f t="shared" si="29"/>
        <v>0.24327018943170495</v>
      </c>
      <c r="BV471" s="154">
        <f t="shared" si="30"/>
        <v>0.23956262425447325</v>
      </c>
      <c r="BW471" s="154">
        <f t="shared" si="31"/>
        <v>0.22857142857142859</v>
      </c>
    </row>
    <row r="472" spans="1:75"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111.9</v>
      </c>
      <c r="BM472" s="302">
        <v>112.9</v>
      </c>
      <c r="BN472" s="302">
        <v>113.5</v>
      </c>
      <c r="BO472" s="302">
        <v>113.9</v>
      </c>
      <c r="BP472" s="302">
        <v>113.5</v>
      </c>
      <c r="BQ472" s="302">
        <v>114.1</v>
      </c>
      <c r="BR472" s="302">
        <v>114.5</v>
      </c>
      <c r="BS472" s="302">
        <v>115.2</v>
      </c>
      <c r="BT472" s="302">
        <v>115.6</v>
      </c>
      <c r="BU472" s="153">
        <f t="shared" si="29"/>
        <v>0.15715715715715703</v>
      </c>
      <c r="BV472" s="154">
        <f t="shared" si="30"/>
        <v>0.1502487562189054</v>
      </c>
      <c r="BW472" s="154">
        <f t="shared" si="31"/>
        <v>0.13891625615763542</v>
      </c>
    </row>
    <row r="473" spans="1:75"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111.9</v>
      </c>
      <c r="BM473" s="302">
        <v>112.9</v>
      </c>
      <c r="BN473" s="302">
        <v>113.5</v>
      </c>
      <c r="BO473" s="302">
        <v>113.9</v>
      </c>
      <c r="BP473" s="302">
        <v>113.5</v>
      </c>
      <c r="BQ473" s="302">
        <v>114.1</v>
      </c>
      <c r="BR473" s="302">
        <v>114.5</v>
      </c>
      <c r="BS473" s="302">
        <v>115.2</v>
      </c>
      <c r="BT473" s="302">
        <v>115.6</v>
      </c>
      <c r="BU473" s="153">
        <f t="shared" si="29"/>
        <v>0.15715715715715703</v>
      </c>
      <c r="BV473" s="154">
        <f t="shared" si="30"/>
        <v>0.1502487562189054</v>
      </c>
      <c r="BW473" s="154">
        <f t="shared" si="31"/>
        <v>0.13891625615763542</v>
      </c>
    </row>
    <row r="474" spans="1:75"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102.3</v>
      </c>
      <c r="BO474" s="302">
        <v>102.8</v>
      </c>
      <c r="BP474" s="302">
        <v>102.8</v>
      </c>
      <c r="BQ474" s="302">
        <v>103.9</v>
      </c>
      <c r="BR474" s="302">
        <v>104</v>
      </c>
      <c r="BS474" s="302">
        <v>104.7</v>
      </c>
      <c r="BT474" s="302">
        <v>104.7</v>
      </c>
      <c r="BU474" s="153">
        <f t="shared" si="29"/>
        <v>5.8645096056622818E-2</v>
      </c>
      <c r="BV474" s="154">
        <f t="shared" si="30"/>
        <v>1.8482490272373597E-2</v>
      </c>
      <c r="BW474" s="154">
        <f t="shared" si="31"/>
        <v>3.6633663366336659E-2</v>
      </c>
    </row>
    <row r="475" spans="1:75"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102.3</v>
      </c>
      <c r="BO475" s="302">
        <v>102.8</v>
      </c>
      <c r="BP475" s="302">
        <v>102.8</v>
      </c>
      <c r="BQ475" s="302">
        <v>103.9</v>
      </c>
      <c r="BR475" s="302">
        <v>104</v>
      </c>
      <c r="BS475" s="302">
        <v>104.7</v>
      </c>
      <c r="BT475" s="302">
        <v>104.7</v>
      </c>
      <c r="BU475" s="153">
        <f t="shared" si="29"/>
        <v>5.8645096056622818E-2</v>
      </c>
      <c r="BV475" s="154">
        <f t="shared" si="30"/>
        <v>1.8482490272373597E-2</v>
      </c>
      <c r="BW475" s="154">
        <f t="shared" si="31"/>
        <v>3.6633663366336659E-2</v>
      </c>
    </row>
    <row r="476" spans="1:75"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109</v>
      </c>
      <c r="BO476" s="302">
        <v>109</v>
      </c>
      <c r="BP476" s="302">
        <v>109</v>
      </c>
      <c r="BQ476" s="302">
        <v>109</v>
      </c>
      <c r="BR476" s="302">
        <v>113.5</v>
      </c>
      <c r="BS476" s="302">
        <v>122.3</v>
      </c>
      <c r="BT476" s="302">
        <v>122.3</v>
      </c>
      <c r="BU476" s="153">
        <f t="shared" si="29"/>
        <v>0.2505112474437628</v>
      </c>
      <c r="BV476" s="154">
        <f t="shared" si="30"/>
        <v>0.19433593749999992</v>
      </c>
      <c r="BW476" s="154">
        <f t="shared" si="31"/>
        <v>0.16365366317792582</v>
      </c>
    </row>
    <row r="477" spans="1:75"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109</v>
      </c>
      <c r="BO477" s="302">
        <v>109</v>
      </c>
      <c r="BP477" s="302">
        <v>109</v>
      </c>
      <c r="BQ477" s="302">
        <v>109</v>
      </c>
      <c r="BR477" s="302">
        <v>113.5</v>
      </c>
      <c r="BS477" s="302">
        <v>122.3</v>
      </c>
      <c r="BT477" s="302">
        <v>122.3</v>
      </c>
      <c r="BU477" s="153">
        <f t="shared" si="29"/>
        <v>0.2505112474437628</v>
      </c>
      <c r="BV477" s="154">
        <f t="shared" si="30"/>
        <v>0.19433593749999992</v>
      </c>
      <c r="BW477" s="154">
        <f t="shared" si="31"/>
        <v>0.16365366317792582</v>
      </c>
    </row>
    <row r="478" spans="1:75"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114</v>
      </c>
      <c r="BO478" s="302">
        <v>114</v>
      </c>
      <c r="BP478" s="302">
        <v>114.1</v>
      </c>
      <c r="BQ478" s="302">
        <v>114.1</v>
      </c>
      <c r="BR478" s="302">
        <v>114.1</v>
      </c>
      <c r="BS478" s="302">
        <v>114.5</v>
      </c>
      <c r="BT478" s="302">
        <v>114.5</v>
      </c>
      <c r="BU478" s="153">
        <f t="shared" si="29"/>
        <v>0.14385614385614393</v>
      </c>
      <c r="BV478" s="154">
        <f t="shared" si="30"/>
        <v>0.13030602171767031</v>
      </c>
      <c r="BW478" s="154">
        <f t="shared" si="31"/>
        <v>0.12254901960784313</v>
      </c>
    </row>
    <row r="479" spans="1:75"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114</v>
      </c>
      <c r="BO479" s="302">
        <v>114</v>
      </c>
      <c r="BP479" s="302">
        <v>114.1</v>
      </c>
      <c r="BQ479" s="302">
        <v>114.1</v>
      </c>
      <c r="BR479" s="302">
        <v>114.1</v>
      </c>
      <c r="BS479" s="302">
        <v>114.5</v>
      </c>
      <c r="BT479" s="302">
        <v>114.5</v>
      </c>
      <c r="BU479" s="153">
        <f t="shared" si="29"/>
        <v>0.14385614385614393</v>
      </c>
      <c r="BV479" s="154">
        <f t="shared" si="30"/>
        <v>0.13030602171767031</v>
      </c>
      <c r="BW479" s="154">
        <f t="shared" si="31"/>
        <v>0.12254901960784313</v>
      </c>
    </row>
    <row r="480" spans="1:75"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110.9</v>
      </c>
      <c r="BO480" s="302">
        <v>111</v>
      </c>
      <c r="BP480" s="302">
        <v>111.2</v>
      </c>
      <c r="BQ480" s="302">
        <v>112.8</v>
      </c>
      <c r="BR480" s="302">
        <v>111.6</v>
      </c>
      <c r="BS480" s="302">
        <v>112.9</v>
      </c>
      <c r="BT480" s="302">
        <v>113.2</v>
      </c>
      <c r="BU480" s="153">
        <f t="shared" si="29"/>
        <v>0.12974051896207583</v>
      </c>
      <c r="BV480" s="154">
        <f t="shared" si="30"/>
        <v>0.13654618473895591</v>
      </c>
      <c r="BW480" s="154">
        <f t="shared" si="31"/>
        <v>0.13426853707414835</v>
      </c>
    </row>
    <row r="481" spans="1:75"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125.3</v>
      </c>
      <c r="BR481" s="302">
        <v>125.1</v>
      </c>
      <c r="BS481" s="302">
        <v>123.6</v>
      </c>
      <c r="BT481" s="302">
        <v>124.8</v>
      </c>
      <c r="BU481" s="153">
        <f t="shared" si="29"/>
        <v>0.24675324675324681</v>
      </c>
      <c r="BV481" s="154">
        <f t="shared" si="30"/>
        <v>0.22713864306784654</v>
      </c>
      <c r="BW481" s="154">
        <f t="shared" si="31"/>
        <v>0.23320158102766791</v>
      </c>
    </row>
    <row r="482" spans="1:75"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132.30000000000001</v>
      </c>
      <c r="BN482" s="302">
        <v>134.5</v>
      </c>
      <c r="BO482" s="302">
        <v>134.9</v>
      </c>
      <c r="BP482" s="302">
        <v>135.6</v>
      </c>
      <c r="BQ482" s="302">
        <v>135.6</v>
      </c>
      <c r="BR482" s="302">
        <v>136.9</v>
      </c>
      <c r="BS482" s="302">
        <v>134.30000000000001</v>
      </c>
      <c r="BT482" s="302">
        <v>135.19999999999999</v>
      </c>
      <c r="BU482" s="153">
        <f t="shared" si="29"/>
        <v>0.34260178748758674</v>
      </c>
      <c r="BV482" s="154">
        <f t="shared" si="30"/>
        <v>0.35742971887550196</v>
      </c>
      <c r="BW482" s="154">
        <f t="shared" si="31"/>
        <v>0.32549019607843127</v>
      </c>
    </row>
    <row r="483" spans="1:75"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302">
        <v>121.5</v>
      </c>
      <c r="BS483" s="302">
        <v>120.7</v>
      </c>
      <c r="BT483" s="302">
        <v>122.1</v>
      </c>
      <c r="BU483" s="153">
        <f t="shared" si="29"/>
        <v>0.22590361445783133</v>
      </c>
      <c r="BV483" s="154">
        <f t="shared" si="30"/>
        <v>0.23208879919273462</v>
      </c>
      <c r="BW483" s="154">
        <f t="shared" si="31"/>
        <v>0.21371769383697814</v>
      </c>
    </row>
    <row r="484" spans="1:75"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113.7</v>
      </c>
      <c r="BO484" s="302">
        <v>114</v>
      </c>
      <c r="BP484" s="302">
        <v>113.6</v>
      </c>
      <c r="BQ484" s="302">
        <v>113.6</v>
      </c>
      <c r="BR484" s="302">
        <v>114</v>
      </c>
      <c r="BS484" s="302">
        <v>114.7</v>
      </c>
      <c r="BT484" s="302">
        <v>115.3</v>
      </c>
      <c r="BU484" s="153">
        <f t="shared" si="29"/>
        <v>0.14498510427010919</v>
      </c>
      <c r="BV484" s="154">
        <f t="shared" si="30"/>
        <v>0.16464646464646462</v>
      </c>
      <c r="BW484" s="154">
        <f t="shared" si="31"/>
        <v>0.15995975855130776</v>
      </c>
    </row>
    <row r="485" spans="1:75"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302">
        <v>126</v>
      </c>
      <c r="BS485" s="302">
        <v>124.3</v>
      </c>
      <c r="BT485" s="302">
        <v>124.3</v>
      </c>
      <c r="BU485" s="153">
        <f t="shared" si="29"/>
        <v>0.23435948361469705</v>
      </c>
      <c r="BV485" s="154">
        <f t="shared" si="30"/>
        <v>0.25176233635448136</v>
      </c>
      <c r="BW485" s="154">
        <f t="shared" si="31"/>
        <v>0.19749518304431599</v>
      </c>
    </row>
    <row r="486" spans="1:75"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302">
        <v>109.5</v>
      </c>
      <c r="BS486" s="302">
        <v>110.1</v>
      </c>
      <c r="BT486" s="302">
        <v>110.1</v>
      </c>
      <c r="BU486" s="153">
        <f t="shared" si="29"/>
        <v>0.11776649746192888</v>
      </c>
      <c r="BV486" s="154">
        <f t="shared" si="30"/>
        <v>0.13271604938271594</v>
      </c>
      <c r="BW486" s="154">
        <f t="shared" si="31"/>
        <v>0.12576687116564414</v>
      </c>
    </row>
    <row r="487" spans="1:75"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101.1</v>
      </c>
      <c r="BR487" s="302">
        <v>97.8</v>
      </c>
      <c r="BS487" s="302">
        <v>102.1</v>
      </c>
      <c r="BT487" s="302">
        <v>102.1</v>
      </c>
      <c r="BU487" s="153">
        <f t="shared" si="29"/>
        <v>1.2896825396825368E-2</v>
      </c>
      <c r="BV487" s="154">
        <f t="shared" si="30"/>
        <v>1.7946161515453612E-2</v>
      </c>
      <c r="BW487" s="154">
        <f t="shared" si="31"/>
        <v>3.6548223350253747E-2</v>
      </c>
    </row>
    <row r="488" spans="1:75"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115.5</v>
      </c>
      <c r="BM488" s="302">
        <v>117.4</v>
      </c>
      <c r="BN488" s="302">
        <v>121.4</v>
      </c>
      <c r="BO488" s="302">
        <v>122.6</v>
      </c>
      <c r="BP488" s="302">
        <v>119</v>
      </c>
      <c r="BQ488" s="302">
        <v>121.1</v>
      </c>
      <c r="BR488" s="302">
        <v>122</v>
      </c>
      <c r="BS488" s="302">
        <v>121.2</v>
      </c>
      <c r="BT488" s="302">
        <v>121.2</v>
      </c>
      <c r="BU488" s="153">
        <f t="shared" si="29"/>
        <v>0.21931589537223337</v>
      </c>
      <c r="BV488" s="154">
        <f t="shared" si="30"/>
        <v>0.21442885771543094</v>
      </c>
      <c r="BW488" s="154">
        <f t="shared" si="31"/>
        <v>0.22300706357214944</v>
      </c>
    </row>
    <row r="489" spans="1:75"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130.9</v>
      </c>
      <c r="BN489" s="302">
        <v>131.30000000000001</v>
      </c>
      <c r="BO489" s="302">
        <v>130.9</v>
      </c>
      <c r="BP489" s="302">
        <v>128.30000000000001</v>
      </c>
      <c r="BQ489" s="302">
        <v>133.69999999999999</v>
      </c>
      <c r="BR489" s="302">
        <v>132.9</v>
      </c>
      <c r="BS489" s="302">
        <v>128.4</v>
      </c>
      <c r="BT489" s="302">
        <v>127.7</v>
      </c>
      <c r="BU489" s="153">
        <f t="shared" si="29"/>
        <v>0.30306122448979594</v>
      </c>
      <c r="BV489" s="154">
        <f t="shared" si="30"/>
        <v>0.28600201409869092</v>
      </c>
      <c r="BW489" s="154">
        <f t="shared" si="31"/>
        <v>0.31513903192584974</v>
      </c>
    </row>
    <row r="490" spans="1:75"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129.69999999999999</v>
      </c>
      <c r="BM490" s="302">
        <v>134.4</v>
      </c>
      <c r="BN490" s="302">
        <v>137.19999999999999</v>
      </c>
      <c r="BO490" s="302">
        <v>141.69999999999999</v>
      </c>
      <c r="BP490" s="302">
        <v>137.9</v>
      </c>
      <c r="BQ490" s="302">
        <v>144.80000000000001</v>
      </c>
      <c r="BR490" s="302">
        <v>144.1</v>
      </c>
      <c r="BS490" s="302">
        <v>144.30000000000001</v>
      </c>
      <c r="BT490" s="302">
        <v>144.30000000000001</v>
      </c>
      <c r="BU490" s="153">
        <f t="shared" si="29"/>
        <v>0.45610494450050476</v>
      </c>
      <c r="BV490" s="154">
        <f t="shared" si="30"/>
        <v>0.45904954499494444</v>
      </c>
      <c r="BW490" s="154">
        <f t="shared" si="31"/>
        <v>0.40780487804878057</v>
      </c>
    </row>
    <row r="491" spans="1:75"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302">
        <v>120.7</v>
      </c>
      <c r="BS491" s="302">
        <v>120.7</v>
      </c>
      <c r="BT491" s="302">
        <v>120.7</v>
      </c>
      <c r="BU491" s="153">
        <f t="shared" si="29"/>
        <v>0.20700000000000002</v>
      </c>
      <c r="BV491" s="154">
        <f t="shared" si="30"/>
        <v>0.20700000000000002</v>
      </c>
      <c r="BW491" s="154">
        <f t="shared" si="31"/>
        <v>0.20700000000000002</v>
      </c>
    </row>
    <row r="492" spans="1:75"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107.1</v>
      </c>
      <c r="BN492" s="302">
        <v>113.2</v>
      </c>
      <c r="BO492" s="302">
        <v>113.7</v>
      </c>
      <c r="BP492" s="302">
        <v>109.5</v>
      </c>
      <c r="BQ492" s="302">
        <v>109.2</v>
      </c>
      <c r="BR492" s="302">
        <v>111.2</v>
      </c>
      <c r="BS492" s="302">
        <v>111</v>
      </c>
      <c r="BT492" s="302">
        <v>111.2</v>
      </c>
      <c r="BU492" s="153">
        <f t="shared" si="29"/>
        <v>0.11422845691382771</v>
      </c>
      <c r="BV492" s="154">
        <f t="shared" si="30"/>
        <v>0.10867397806580265</v>
      </c>
      <c r="BW492" s="154">
        <f t="shared" si="31"/>
        <v>0.13008130081300809</v>
      </c>
    </row>
    <row r="493" spans="1:75"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109.5</v>
      </c>
      <c r="BP493" s="302">
        <v>110.2</v>
      </c>
      <c r="BQ493" s="302">
        <v>109.8</v>
      </c>
      <c r="BR493" s="302">
        <v>109.4</v>
      </c>
      <c r="BS493" s="302">
        <v>110.4</v>
      </c>
      <c r="BT493" s="302">
        <v>110.4</v>
      </c>
      <c r="BU493" s="153">
        <f t="shared" si="29"/>
        <v>9.7415506958250617E-2</v>
      </c>
      <c r="BV493" s="154">
        <f t="shared" si="30"/>
        <v>9.9601593625498003E-2</v>
      </c>
      <c r="BW493" s="154">
        <f t="shared" si="31"/>
        <v>7.7073170731707372E-2</v>
      </c>
    </row>
    <row r="494" spans="1:75"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112.6</v>
      </c>
      <c r="BP494" s="302">
        <v>112.6</v>
      </c>
      <c r="BQ494" s="302">
        <v>112.6</v>
      </c>
      <c r="BR494" s="302">
        <v>112.6</v>
      </c>
      <c r="BS494" s="302">
        <v>116.9</v>
      </c>
      <c r="BT494" s="302">
        <v>116.9</v>
      </c>
      <c r="BU494" s="153">
        <f t="shared" si="29"/>
        <v>0.16900000000000007</v>
      </c>
      <c r="BV494" s="154">
        <f t="shared" si="30"/>
        <v>0.16900000000000007</v>
      </c>
      <c r="BW494" s="154">
        <f t="shared" si="31"/>
        <v>0.13056092843326886</v>
      </c>
    </row>
    <row r="495" spans="1:75"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110.8</v>
      </c>
      <c r="BQ495" s="302">
        <v>112.6</v>
      </c>
      <c r="BR495" s="302">
        <v>115.2</v>
      </c>
      <c r="BS495" s="302">
        <v>112.8</v>
      </c>
      <c r="BT495" s="302">
        <v>112.2</v>
      </c>
      <c r="BU495" s="153">
        <f t="shared" si="29"/>
        <v>0.12087912087912098</v>
      </c>
      <c r="BV495" s="154">
        <f t="shared" si="30"/>
        <v>0.10760118460019749</v>
      </c>
      <c r="BW495" s="154">
        <f t="shared" si="31"/>
        <v>0.11089108910891092</v>
      </c>
    </row>
    <row r="496" spans="1:75"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107.6</v>
      </c>
      <c r="BP496" s="302">
        <v>108.9</v>
      </c>
      <c r="BQ496" s="302">
        <v>108</v>
      </c>
      <c r="BR496" s="302">
        <v>107</v>
      </c>
      <c r="BS496" s="302">
        <v>107</v>
      </c>
      <c r="BT496" s="302">
        <v>107</v>
      </c>
      <c r="BU496" s="153">
        <f t="shared" si="29"/>
        <v>5.9405940594059403E-2</v>
      </c>
      <c r="BV496" s="154">
        <f t="shared" si="30"/>
        <v>6.5737051792828627E-2</v>
      </c>
      <c r="BW496" s="154">
        <f t="shared" si="31"/>
        <v>4.5943304007820165E-2</v>
      </c>
    </row>
    <row r="497" spans="1:75"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302">
        <v>112.9</v>
      </c>
      <c r="BS497" s="302">
        <v>113</v>
      </c>
      <c r="BT497" s="302">
        <v>114</v>
      </c>
      <c r="BU497" s="153">
        <f t="shared" si="29"/>
        <v>0.14114114114114107</v>
      </c>
      <c r="BV497" s="154">
        <f t="shared" si="30"/>
        <v>0.13886113886113893</v>
      </c>
      <c r="BW497" s="154">
        <f t="shared" si="31"/>
        <v>0.11764705882352941</v>
      </c>
    </row>
    <row r="498" spans="1:75"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302">
        <v>112.5</v>
      </c>
      <c r="BS498" s="302">
        <v>112.5</v>
      </c>
      <c r="BT498" s="302">
        <v>114</v>
      </c>
      <c r="BU498" s="153">
        <f t="shared" si="29"/>
        <v>0.14000000000000001</v>
      </c>
      <c r="BV498" s="154">
        <f t="shared" si="30"/>
        <v>0.14000000000000001</v>
      </c>
      <c r="BW498" s="154">
        <f t="shared" si="31"/>
        <v>0.11002921129503405</v>
      </c>
    </row>
    <row r="499" spans="1:75"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113.3</v>
      </c>
      <c r="BP499" s="302">
        <v>113.3</v>
      </c>
      <c r="BQ499" s="302">
        <v>113.4</v>
      </c>
      <c r="BR499" s="302">
        <v>113.6</v>
      </c>
      <c r="BS499" s="302">
        <v>114</v>
      </c>
      <c r="BT499" s="302">
        <v>114</v>
      </c>
      <c r="BU499" s="153">
        <f t="shared" si="29"/>
        <v>0.14457831325301213</v>
      </c>
      <c r="BV499" s="154">
        <f t="shared" si="30"/>
        <v>0.13772455089820357</v>
      </c>
      <c r="BW499" s="154">
        <f t="shared" si="31"/>
        <v>0.13207547169811318</v>
      </c>
    </row>
    <row r="500" spans="1:75"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121.5</v>
      </c>
      <c r="BN500" s="302">
        <v>120.9</v>
      </c>
      <c r="BO500" s="302">
        <v>121.7</v>
      </c>
      <c r="BP500" s="302">
        <v>121.9</v>
      </c>
      <c r="BQ500" s="302">
        <v>121.5</v>
      </c>
      <c r="BR500" s="302">
        <v>123.6</v>
      </c>
      <c r="BS500" s="302">
        <v>122.7</v>
      </c>
      <c r="BT500" s="302">
        <v>124</v>
      </c>
      <c r="BU500" s="153">
        <f t="shared" si="29"/>
        <v>0.24</v>
      </c>
      <c r="BV500" s="154">
        <f t="shared" si="30"/>
        <v>0.23752495009980037</v>
      </c>
      <c r="BW500" s="154">
        <f t="shared" si="31"/>
        <v>0.20388349514563106</v>
      </c>
    </row>
    <row r="501" spans="1:75"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302">
        <v>128.4</v>
      </c>
      <c r="BS501" s="302">
        <v>123.6</v>
      </c>
      <c r="BT501" s="302">
        <v>126.4</v>
      </c>
      <c r="BU501" s="153">
        <f t="shared" si="29"/>
        <v>0.2678034102306921</v>
      </c>
      <c r="BV501" s="154">
        <f t="shared" si="30"/>
        <v>0.26653306613226463</v>
      </c>
      <c r="BW501" s="154">
        <f t="shared" si="31"/>
        <v>0.19132893496701237</v>
      </c>
    </row>
    <row r="502" spans="1:75"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122.7</v>
      </c>
      <c r="BR502" s="302">
        <v>122.7</v>
      </c>
      <c r="BS502" s="302">
        <v>122.7</v>
      </c>
      <c r="BT502" s="302">
        <v>122.7</v>
      </c>
      <c r="BU502" s="153">
        <f t="shared" si="29"/>
        <v>0.22700000000000004</v>
      </c>
      <c r="BV502" s="154">
        <f t="shared" si="30"/>
        <v>0.22700000000000004</v>
      </c>
      <c r="BW502" s="154">
        <f t="shared" si="31"/>
        <v>0.19824218749999997</v>
      </c>
    </row>
    <row r="503" spans="1:75"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99.9</v>
      </c>
      <c r="BR503" s="302">
        <v>98.7</v>
      </c>
      <c r="BS503" s="302">
        <v>108.6</v>
      </c>
      <c r="BT503" s="302">
        <v>108.6</v>
      </c>
      <c r="BU503" s="153">
        <f t="shared" si="29"/>
        <v>0.12306101344364004</v>
      </c>
      <c r="BV503" s="154">
        <f t="shared" si="30"/>
        <v>8.0597014925373078E-2</v>
      </c>
      <c r="BW503" s="154">
        <f t="shared" si="31"/>
        <v>0.11042944785276071</v>
      </c>
    </row>
    <row r="504" spans="1:75"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302">
        <v>122.7</v>
      </c>
      <c r="BS504" s="302">
        <v>122.6</v>
      </c>
      <c r="BT504" s="302">
        <v>126.7</v>
      </c>
      <c r="BU504" s="153">
        <f t="shared" si="29"/>
        <v>0.26195219123505969</v>
      </c>
      <c r="BV504" s="154">
        <f t="shared" si="30"/>
        <v>0.27336683417085428</v>
      </c>
      <c r="BW504" s="154">
        <f t="shared" si="31"/>
        <v>0.31704781704781704</v>
      </c>
    </row>
    <row r="505" spans="1:75"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130.30000000000001</v>
      </c>
      <c r="BN505" s="302">
        <v>128.69999999999999</v>
      </c>
      <c r="BO505" s="302">
        <v>129.69999999999999</v>
      </c>
      <c r="BP505" s="302">
        <v>129.19999999999999</v>
      </c>
      <c r="BQ505" s="302">
        <v>128.9</v>
      </c>
      <c r="BR505" s="302">
        <v>133.69999999999999</v>
      </c>
      <c r="BS505" s="302">
        <v>132.30000000000001</v>
      </c>
      <c r="BT505" s="302">
        <v>133.1</v>
      </c>
      <c r="BU505" s="153">
        <f t="shared" si="29"/>
        <v>0.31782178217821777</v>
      </c>
      <c r="BV505" s="154">
        <f t="shared" si="30"/>
        <v>0.32306163021868789</v>
      </c>
      <c r="BW505" s="154">
        <f t="shared" si="31"/>
        <v>0.27735124760076768</v>
      </c>
    </row>
    <row r="506" spans="1:75"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302">
        <v>108.3</v>
      </c>
      <c r="BS506" s="302">
        <v>108.7</v>
      </c>
      <c r="BT506" s="302">
        <v>108.7</v>
      </c>
      <c r="BU506" s="153">
        <f t="shared" si="29"/>
        <v>8.7000000000000022E-2</v>
      </c>
      <c r="BV506" s="154">
        <f t="shared" si="30"/>
        <v>8.7000000000000022E-2</v>
      </c>
      <c r="BW506" s="154">
        <f t="shared" si="31"/>
        <v>8.0516898608349985E-2</v>
      </c>
    </row>
    <row r="507" spans="1:75"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302">
        <v>106.5</v>
      </c>
      <c r="BS507" s="302">
        <v>106.5</v>
      </c>
      <c r="BT507" s="302">
        <v>106.5</v>
      </c>
      <c r="BU507" s="153">
        <f t="shared" si="29"/>
        <v>6.3936063936063992E-2</v>
      </c>
      <c r="BV507" s="154">
        <f t="shared" si="30"/>
        <v>6.5000000000000002E-2</v>
      </c>
      <c r="BW507" s="154">
        <f t="shared" si="31"/>
        <v>6.5000000000000002E-2</v>
      </c>
    </row>
    <row r="508" spans="1:75"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114</v>
      </c>
      <c r="BM508" s="302">
        <v>114.1</v>
      </c>
      <c r="BN508" s="302">
        <v>112.9</v>
      </c>
      <c r="BO508" s="302">
        <v>113.3</v>
      </c>
      <c r="BP508" s="302">
        <v>114.2</v>
      </c>
      <c r="BQ508" s="302">
        <v>115.6</v>
      </c>
      <c r="BR508" s="302">
        <v>114.8</v>
      </c>
      <c r="BS508" s="302">
        <v>115.3</v>
      </c>
      <c r="BT508" s="302">
        <v>115.1</v>
      </c>
      <c r="BU508" s="153">
        <f t="shared" si="29"/>
        <v>0.14073339940535171</v>
      </c>
      <c r="BV508" s="154">
        <f t="shared" si="30"/>
        <v>0.16262626262626256</v>
      </c>
      <c r="BW508" s="154">
        <f t="shared" si="31"/>
        <v>0.12732615083251714</v>
      </c>
    </row>
    <row r="509" spans="1:75"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114</v>
      </c>
      <c r="BM509" s="302">
        <v>114.1</v>
      </c>
      <c r="BN509" s="302">
        <v>112.9</v>
      </c>
      <c r="BO509" s="302">
        <v>113.3</v>
      </c>
      <c r="BP509" s="302">
        <v>114.2</v>
      </c>
      <c r="BQ509" s="302">
        <v>115.6</v>
      </c>
      <c r="BR509" s="302">
        <v>114.8</v>
      </c>
      <c r="BS509" s="302">
        <v>115.3</v>
      </c>
      <c r="BT509" s="302">
        <v>115.1</v>
      </c>
      <c r="BU509" s="153">
        <f t="shared" si="29"/>
        <v>0.14073339940535171</v>
      </c>
      <c r="BV509" s="154">
        <f t="shared" si="30"/>
        <v>0.16262626262626256</v>
      </c>
      <c r="BW509" s="154">
        <f t="shared" si="31"/>
        <v>0.12732615083251714</v>
      </c>
    </row>
    <row r="510" spans="1:75"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111.4</v>
      </c>
      <c r="BN510" s="302">
        <v>111.1</v>
      </c>
      <c r="BO510" s="302">
        <v>111.1</v>
      </c>
      <c r="BP510" s="302">
        <v>112.1</v>
      </c>
      <c r="BQ510" s="302">
        <v>111.9</v>
      </c>
      <c r="BR510" s="302">
        <v>111.5</v>
      </c>
      <c r="BS510" s="302">
        <v>112.1</v>
      </c>
      <c r="BT510" s="302">
        <v>112.1</v>
      </c>
      <c r="BU510" s="153">
        <f t="shared" si="29"/>
        <v>0.12212212212212201</v>
      </c>
      <c r="BV510" s="154">
        <f t="shared" si="30"/>
        <v>0.1033464566929134</v>
      </c>
      <c r="BW510" s="154">
        <f t="shared" si="31"/>
        <v>0.11210317460317458</v>
      </c>
    </row>
    <row r="511" spans="1:75"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114.5</v>
      </c>
      <c r="BN511" s="302">
        <v>113.8</v>
      </c>
      <c r="BO511" s="302">
        <v>113.8</v>
      </c>
      <c r="BP511" s="302">
        <v>114.5</v>
      </c>
      <c r="BQ511" s="302">
        <v>115</v>
      </c>
      <c r="BR511" s="302">
        <v>114.6</v>
      </c>
      <c r="BS511" s="302">
        <v>115.9</v>
      </c>
      <c r="BT511" s="302">
        <v>115.9</v>
      </c>
      <c r="BU511" s="153">
        <f t="shared" si="29"/>
        <v>0.14866204162537164</v>
      </c>
      <c r="BV511" s="154">
        <f t="shared" si="30"/>
        <v>0.1407480314960631</v>
      </c>
      <c r="BW511" s="154">
        <f t="shared" si="31"/>
        <v>0.1318359375</v>
      </c>
    </row>
    <row r="512" spans="1:75"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108.4</v>
      </c>
      <c r="BN512" s="302">
        <v>107.3</v>
      </c>
      <c r="BO512" s="302">
        <v>107.3</v>
      </c>
      <c r="BP512" s="302">
        <v>110.8</v>
      </c>
      <c r="BQ512" s="302">
        <v>111.5</v>
      </c>
      <c r="BR512" s="302">
        <v>109.6</v>
      </c>
      <c r="BS512" s="302">
        <v>110.7</v>
      </c>
      <c r="BT512" s="302">
        <v>110.7</v>
      </c>
      <c r="BU512" s="153">
        <f t="shared" si="29"/>
        <v>9.9304865938430978E-2</v>
      </c>
      <c r="BV512" s="154">
        <f t="shared" si="30"/>
        <v>7.2674418604651167E-2</v>
      </c>
      <c r="BW512" s="154">
        <f t="shared" si="31"/>
        <v>0.10149253731343287</v>
      </c>
    </row>
    <row r="513" spans="1:75"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107.5</v>
      </c>
      <c r="BN513" s="302">
        <v>108.5</v>
      </c>
      <c r="BO513" s="302">
        <v>108.5</v>
      </c>
      <c r="BP513" s="302">
        <v>108.1</v>
      </c>
      <c r="BQ513" s="302">
        <v>106.2</v>
      </c>
      <c r="BR513" s="302">
        <v>106.8</v>
      </c>
      <c r="BS513" s="302">
        <v>105.7</v>
      </c>
      <c r="BT513" s="302">
        <v>105.7</v>
      </c>
      <c r="BU513" s="153">
        <f t="shared" si="29"/>
        <v>8.7448559670781884E-2</v>
      </c>
      <c r="BV513" s="154">
        <f t="shared" si="30"/>
        <v>5.0695825049701874E-2</v>
      </c>
      <c r="BW513" s="154">
        <f t="shared" si="31"/>
        <v>8.1883316274309101E-2</v>
      </c>
    </row>
    <row r="514" spans="1:75"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113.4</v>
      </c>
      <c r="BM514" s="302">
        <v>114.1</v>
      </c>
      <c r="BN514" s="302">
        <v>113.1</v>
      </c>
      <c r="BO514" s="302">
        <v>114.4</v>
      </c>
      <c r="BP514" s="302">
        <v>115</v>
      </c>
      <c r="BQ514" s="302">
        <v>115.8</v>
      </c>
      <c r="BR514" s="302">
        <v>114.4</v>
      </c>
      <c r="BS514" s="302">
        <v>115</v>
      </c>
      <c r="BT514" s="302">
        <v>114.6</v>
      </c>
      <c r="BU514" s="153">
        <f t="shared" si="29"/>
        <v>0.15407854984894256</v>
      </c>
      <c r="BV514" s="154">
        <f t="shared" si="30"/>
        <v>0.13916500994035785</v>
      </c>
      <c r="BW514" s="154">
        <f t="shared" si="31"/>
        <v>0.12795275590551181</v>
      </c>
    </row>
    <row r="515" spans="1:75"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115.4</v>
      </c>
      <c r="BR515" s="302">
        <v>113.2</v>
      </c>
      <c r="BS515" s="302">
        <v>113.7</v>
      </c>
      <c r="BT515" s="302">
        <v>113.3</v>
      </c>
      <c r="BU515" s="153">
        <f t="shared" si="29"/>
        <v>0.14328960645812314</v>
      </c>
      <c r="BV515" s="154">
        <f t="shared" si="30"/>
        <v>0.12624254473161037</v>
      </c>
      <c r="BW515" s="154">
        <f t="shared" si="31"/>
        <v>0.11515748031496066</v>
      </c>
    </row>
    <row r="516" spans="1:75"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117.6</v>
      </c>
      <c r="BR516" s="302">
        <v>118.7</v>
      </c>
      <c r="BS516" s="302">
        <v>119.6</v>
      </c>
      <c r="BT516" s="302">
        <v>119.6</v>
      </c>
      <c r="BU516" s="153">
        <f t="shared" si="29"/>
        <v>0.19839679358717432</v>
      </c>
      <c r="BV516" s="154">
        <f t="shared" si="30"/>
        <v>0.18181818181818174</v>
      </c>
      <c r="BW516" s="154">
        <f t="shared" si="31"/>
        <v>0.18650793650793648</v>
      </c>
    </row>
    <row r="517" spans="1:75"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302">
        <v>122.3</v>
      </c>
      <c r="BS517" s="302">
        <v>124.8</v>
      </c>
      <c r="BT517" s="302">
        <v>120.7</v>
      </c>
      <c r="BU517" s="153">
        <f t="shared" si="29"/>
        <v>0.23668032786885257</v>
      </c>
      <c r="BV517" s="154">
        <f t="shared" si="30"/>
        <v>0.20099502487562193</v>
      </c>
      <c r="BW517" s="154">
        <f t="shared" si="31"/>
        <v>0.16618357487922708</v>
      </c>
    </row>
    <row r="518" spans="1:75"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302">
        <v>110.1</v>
      </c>
      <c r="BP518" s="302">
        <v>111.8</v>
      </c>
      <c r="BQ518" s="302">
        <v>111.7</v>
      </c>
      <c r="BR518" s="302">
        <v>111.7</v>
      </c>
      <c r="BS518" s="302">
        <v>111.8</v>
      </c>
      <c r="BT518" s="302">
        <v>111.9</v>
      </c>
      <c r="BU518" s="153">
        <f t="shared" si="29"/>
        <v>0.117882117882118</v>
      </c>
      <c r="BV518" s="154">
        <f t="shared" si="30"/>
        <v>0.11343283582089558</v>
      </c>
      <c r="BW518" s="154">
        <f t="shared" si="31"/>
        <v>0.10029498525073749</v>
      </c>
    </row>
    <row r="519" spans="1:75"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117.2</v>
      </c>
      <c r="BN519" s="302">
        <v>116.5</v>
      </c>
      <c r="BO519" s="302">
        <v>116.5</v>
      </c>
      <c r="BP519" s="302">
        <v>118.4</v>
      </c>
      <c r="BQ519" s="302">
        <v>118.5</v>
      </c>
      <c r="BR519" s="302">
        <v>118.7</v>
      </c>
      <c r="BS519" s="302">
        <v>119.4</v>
      </c>
      <c r="BT519" s="302">
        <v>118.9</v>
      </c>
      <c r="BU519" s="153">
        <f t="shared" si="29"/>
        <v>0.22073921971252566</v>
      </c>
      <c r="BV519" s="154">
        <f t="shared" si="30"/>
        <v>0.1913827655310622</v>
      </c>
      <c r="BW519" s="154">
        <f t="shared" si="31"/>
        <v>0.15774099318403118</v>
      </c>
    </row>
    <row r="520" spans="1:75"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302">
        <v>112.8</v>
      </c>
      <c r="BS520" s="302">
        <v>113.6</v>
      </c>
      <c r="BT520" s="302">
        <v>114</v>
      </c>
      <c r="BU520" s="153">
        <f t="shared" si="29"/>
        <v>0.12759643916913954</v>
      </c>
      <c r="BV520" s="154">
        <f t="shared" si="30"/>
        <v>0.11002921129503405</v>
      </c>
      <c r="BW520" s="154">
        <f t="shared" si="31"/>
        <v>0.11874386653581936</v>
      </c>
    </row>
    <row r="521" spans="1:75"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127.8</v>
      </c>
      <c r="BR521" s="302">
        <v>123</v>
      </c>
      <c r="BS521" s="302">
        <v>127.4</v>
      </c>
      <c r="BT521" s="302">
        <v>126.6</v>
      </c>
      <c r="BU521" s="153">
        <f t="shared" si="29"/>
        <v>0.26473526473526476</v>
      </c>
      <c r="BV521" s="154">
        <f t="shared" si="30"/>
        <v>0.25970149253731339</v>
      </c>
      <c r="BW521" s="154">
        <f t="shared" si="31"/>
        <v>0.19321394910461828</v>
      </c>
    </row>
    <row r="522" spans="1:75"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126.1</v>
      </c>
      <c r="BN522" s="302">
        <v>125.3</v>
      </c>
      <c r="BO522" s="302">
        <v>121.2</v>
      </c>
      <c r="BP522" s="302">
        <v>128.5</v>
      </c>
      <c r="BQ522" s="302">
        <v>129.5</v>
      </c>
      <c r="BR522" s="302">
        <v>125.8</v>
      </c>
      <c r="BS522" s="302">
        <v>130.4</v>
      </c>
      <c r="BT522" s="302">
        <v>129.30000000000001</v>
      </c>
      <c r="BU522" s="153">
        <f t="shared" si="29"/>
        <v>0.40696409140369971</v>
      </c>
      <c r="BV522" s="154">
        <f t="shared" si="30"/>
        <v>0.22792022792022806</v>
      </c>
      <c r="BW522" s="154">
        <f t="shared" si="31"/>
        <v>0.28019801980198034</v>
      </c>
    </row>
    <row r="523" spans="1:75"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120.7</v>
      </c>
      <c r="BN523" s="302">
        <v>121.8</v>
      </c>
      <c r="BO523" s="302">
        <v>125.7</v>
      </c>
      <c r="BP523" s="302">
        <v>127.1</v>
      </c>
      <c r="BQ523" s="302">
        <v>128.30000000000001</v>
      </c>
      <c r="BR523" s="302">
        <v>129.30000000000001</v>
      </c>
      <c r="BS523" s="302">
        <v>125.6</v>
      </c>
      <c r="BT523" s="302">
        <v>122.9</v>
      </c>
      <c r="BU523" s="153">
        <f t="shared" si="29"/>
        <v>0.25793244626407369</v>
      </c>
      <c r="BV523" s="154">
        <f t="shared" si="30"/>
        <v>0.24141414141414147</v>
      </c>
      <c r="BW523" s="154">
        <f t="shared" si="31"/>
        <v>0.17047619047619053</v>
      </c>
    </row>
    <row r="524" spans="1:75"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112.4</v>
      </c>
      <c r="BO524" s="302">
        <v>112.2</v>
      </c>
      <c r="BP524" s="302">
        <v>112.7</v>
      </c>
      <c r="BQ524" s="302">
        <v>112.3</v>
      </c>
      <c r="BR524" s="302">
        <v>113.5</v>
      </c>
      <c r="BS524" s="302">
        <v>115</v>
      </c>
      <c r="BT524" s="302">
        <v>115.3</v>
      </c>
      <c r="BU524" s="153">
        <f t="shared" si="29"/>
        <v>0.18865979381443296</v>
      </c>
      <c r="BV524" s="154">
        <f t="shared" si="30"/>
        <v>0.16347124117053485</v>
      </c>
      <c r="BW524" s="154">
        <f t="shared" si="31"/>
        <v>0.13708086785009851</v>
      </c>
    </row>
    <row r="525" spans="1:75"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114.8</v>
      </c>
      <c r="BM525" s="302">
        <v>115.3</v>
      </c>
      <c r="BN525" s="302">
        <v>113.9</v>
      </c>
      <c r="BO525" s="302">
        <v>113.7</v>
      </c>
      <c r="BP525" s="302">
        <v>112.2</v>
      </c>
      <c r="BQ525" s="302">
        <v>113.5</v>
      </c>
      <c r="BR525" s="302">
        <v>113.3</v>
      </c>
      <c r="BS525" s="302">
        <v>114.3</v>
      </c>
      <c r="BT525" s="302">
        <v>113.9</v>
      </c>
      <c r="BU525" s="153">
        <f t="shared" si="29"/>
        <v>0.1344621513944223</v>
      </c>
      <c r="BV525" s="154">
        <f t="shared" si="30"/>
        <v>0.15283400809716607</v>
      </c>
      <c r="BW525" s="154">
        <f t="shared" si="31"/>
        <v>0.14702920443101722</v>
      </c>
    </row>
    <row r="526" spans="1:75"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114.8</v>
      </c>
      <c r="BM526" s="302">
        <v>115.3</v>
      </c>
      <c r="BN526" s="302">
        <v>113.9</v>
      </c>
      <c r="BO526" s="302">
        <v>113.7</v>
      </c>
      <c r="BP526" s="302">
        <v>112.2</v>
      </c>
      <c r="BQ526" s="302">
        <v>113.5</v>
      </c>
      <c r="BR526" s="302">
        <v>113.3</v>
      </c>
      <c r="BS526" s="302">
        <v>114.3</v>
      </c>
      <c r="BT526" s="302">
        <v>113.9</v>
      </c>
      <c r="BU526" s="153">
        <f t="shared" si="29"/>
        <v>0.1344621513944223</v>
      </c>
      <c r="BV526" s="154">
        <f t="shared" si="30"/>
        <v>0.15283400809716607</v>
      </c>
      <c r="BW526" s="154">
        <f t="shared" si="31"/>
        <v>0.14702920443101722</v>
      </c>
    </row>
    <row r="527" spans="1:75"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108.3</v>
      </c>
      <c r="BP527" s="302">
        <v>107.1</v>
      </c>
      <c r="BQ527" s="302">
        <v>108.6</v>
      </c>
      <c r="BR527" s="302">
        <v>110.1</v>
      </c>
      <c r="BS527" s="302">
        <v>109.6</v>
      </c>
      <c r="BT527" s="302">
        <v>109.6</v>
      </c>
      <c r="BU527" s="153">
        <f t="shared" ref="BU527:BU590" si="33">(BT527-H527)/H527</f>
        <v>4.9808429118773832E-2</v>
      </c>
      <c r="BV527" s="154">
        <f t="shared" ref="BV527:BV590" si="34">(BT527-T527)/T527</f>
        <v>9.5999999999999946E-2</v>
      </c>
      <c r="BW527" s="154">
        <f t="shared" ref="BW527:BW590" si="35">(BT527-AF527)/AF527</f>
        <v>8.4075173095944616E-2</v>
      </c>
    </row>
    <row r="528" spans="1:75"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114.2</v>
      </c>
      <c r="BP528" s="302">
        <v>109.3</v>
      </c>
      <c r="BQ528" s="302">
        <v>103.6</v>
      </c>
      <c r="BR528" s="302">
        <v>109.9</v>
      </c>
      <c r="BS528" s="302">
        <v>102.9</v>
      </c>
      <c r="BT528" s="302">
        <v>102.9</v>
      </c>
      <c r="BU528" s="153">
        <f t="shared" si="33"/>
        <v>8.5443037974683639E-2</v>
      </c>
      <c r="BV528" s="154">
        <f t="shared" si="34"/>
        <v>9.3517534537725946E-2</v>
      </c>
      <c r="BW528" s="154">
        <f t="shared" si="35"/>
        <v>1.2795275590551294E-2</v>
      </c>
    </row>
    <row r="529" spans="1:75"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109.6</v>
      </c>
      <c r="BR529" s="302">
        <v>110.1</v>
      </c>
      <c r="BS529" s="302">
        <v>110.9</v>
      </c>
      <c r="BT529" s="302">
        <v>110.9</v>
      </c>
      <c r="BU529" s="153">
        <f t="shared" si="33"/>
        <v>4.3273753527751729E-2</v>
      </c>
      <c r="BV529" s="154">
        <f t="shared" si="34"/>
        <v>9.5849802371541531E-2</v>
      </c>
      <c r="BW529" s="154">
        <f t="shared" si="35"/>
        <v>9.8019801980198079E-2</v>
      </c>
    </row>
    <row r="530" spans="1:75"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117.2</v>
      </c>
      <c r="BN530" s="302">
        <v>116</v>
      </c>
      <c r="BO530" s="302">
        <v>115.2</v>
      </c>
      <c r="BP530" s="302">
        <v>116.2</v>
      </c>
      <c r="BQ530" s="302">
        <v>115.1</v>
      </c>
      <c r="BR530" s="302">
        <v>115.4</v>
      </c>
      <c r="BS530" s="302">
        <v>116.6</v>
      </c>
      <c r="BT530" s="302">
        <v>117.2</v>
      </c>
      <c r="BU530" s="153">
        <f t="shared" si="33"/>
        <v>0.14901960784313728</v>
      </c>
      <c r="BV530" s="154">
        <f t="shared" si="34"/>
        <v>0.19713993871297239</v>
      </c>
      <c r="BW530" s="154">
        <f t="shared" si="35"/>
        <v>0.16385302879841113</v>
      </c>
    </row>
    <row r="531" spans="1:75"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114.9</v>
      </c>
      <c r="BO531" s="302">
        <v>114</v>
      </c>
      <c r="BP531" s="302">
        <v>114</v>
      </c>
      <c r="BQ531" s="302">
        <v>113.4</v>
      </c>
      <c r="BR531" s="302">
        <v>113.1</v>
      </c>
      <c r="BS531" s="302">
        <v>115.1</v>
      </c>
      <c r="BT531" s="302">
        <v>115</v>
      </c>
      <c r="BU531" s="153">
        <f t="shared" si="33"/>
        <v>0.12855740922473005</v>
      </c>
      <c r="BV531" s="154">
        <f t="shared" si="34"/>
        <v>0.19294605809128623</v>
      </c>
      <c r="BW531" s="154">
        <f t="shared" si="35"/>
        <v>0.17948717948717949</v>
      </c>
    </row>
    <row r="532" spans="1:75"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118.5</v>
      </c>
      <c r="BR532" s="302">
        <v>122.1</v>
      </c>
      <c r="BS532" s="302">
        <v>121.7</v>
      </c>
      <c r="BT532" s="302">
        <v>123.8</v>
      </c>
      <c r="BU532" s="153">
        <f t="shared" si="33"/>
        <v>0.20428015564202334</v>
      </c>
      <c r="BV532" s="154">
        <f t="shared" si="34"/>
        <v>0.25813008130081289</v>
      </c>
      <c r="BW532" s="154">
        <f t="shared" si="35"/>
        <v>0.22332015810276673</v>
      </c>
    </row>
    <row r="533" spans="1:75"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115.9</v>
      </c>
      <c r="BQ533" s="302">
        <v>114.7</v>
      </c>
      <c r="BR533" s="302">
        <v>113.1</v>
      </c>
      <c r="BS533" s="302">
        <v>114.4</v>
      </c>
      <c r="BT533" s="302">
        <v>114.6</v>
      </c>
      <c r="BU533" s="153">
        <f t="shared" si="33"/>
        <v>0.12795275590551181</v>
      </c>
      <c r="BV533" s="154">
        <f t="shared" si="34"/>
        <v>0.14944834503510523</v>
      </c>
      <c r="BW533" s="154">
        <f t="shared" si="35"/>
        <v>9.7701149425287237E-2</v>
      </c>
    </row>
    <row r="534" spans="1:75"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114</v>
      </c>
      <c r="BR534" s="302">
        <v>113.9</v>
      </c>
      <c r="BS534" s="302">
        <v>110.4</v>
      </c>
      <c r="BT534" s="302">
        <v>110.7</v>
      </c>
      <c r="BU534" s="153">
        <f t="shared" si="33"/>
        <v>9.6039603960396069E-2</v>
      </c>
      <c r="BV534" s="154">
        <f t="shared" si="34"/>
        <v>0.12158054711246201</v>
      </c>
      <c r="BW534" s="154">
        <f t="shared" si="35"/>
        <v>0.13422131147540994</v>
      </c>
    </row>
    <row r="535" spans="1:75"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109.5</v>
      </c>
      <c r="BR535" s="302">
        <v>109.1</v>
      </c>
      <c r="BS535" s="302">
        <v>102.2</v>
      </c>
      <c r="BT535" s="302">
        <v>102.2</v>
      </c>
      <c r="BU535" s="153">
        <f t="shared" si="33"/>
        <v>1.8943170488534455E-2</v>
      </c>
      <c r="BV535" s="154">
        <f t="shared" si="34"/>
        <v>3.2323232323232351E-2</v>
      </c>
      <c r="BW535" s="154">
        <f t="shared" si="35"/>
        <v>5.6876938986556359E-2</v>
      </c>
    </row>
    <row r="536" spans="1:75"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302">
        <v>105</v>
      </c>
      <c r="BS536" s="302">
        <v>107.4</v>
      </c>
      <c r="BT536" s="302">
        <v>107.6</v>
      </c>
      <c r="BU536" s="153">
        <f t="shared" si="33"/>
        <v>7.1713147410358447E-2</v>
      </c>
      <c r="BV536" s="154">
        <f t="shared" si="34"/>
        <v>9.0172239108409227E-2</v>
      </c>
      <c r="BW536" s="154">
        <f t="shared" si="35"/>
        <v>0.10245901639344263</v>
      </c>
    </row>
    <row r="537" spans="1:75"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302">
        <v>136.9</v>
      </c>
      <c r="BS537" s="302">
        <v>138.30000000000001</v>
      </c>
      <c r="BT537" s="302">
        <v>139.4</v>
      </c>
      <c r="BU537" s="153">
        <f t="shared" si="33"/>
        <v>0.34685990338164258</v>
      </c>
      <c r="BV537" s="154">
        <f t="shared" si="34"/>
        <v>0.42390194075587334</v>
      </c>
      <c r="BW537" s="154">
        <f t="shared" si="35"/>
        <v>0.39260739260739275</v>
      </c>
    </row>
    <row r="538" spans="1:75"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114.5</v>
      </c>
      <c r="BN538" s="302">
        <v>114.3</v>
      </c>
      <c r="BO538" s="302">
        <v>114.7</v>
      </c>
      <c r="BP538" s="302">
        <v>115.7</v>
      </c>
      <c r="BQ538" s="302">
        <v>116.1</v>
      </c>
      <c r="BR538" s="302">
        <v>116</v>
      </c>
      <c r="BS538" s="302">
        <v>120.4</v>
      </c>
      <c r="BT538" s="302">
        <v>120.4</v>
      </c>
      <c r="BU538" s="153">
        <f t="shared" si="33"/>
        <v>0.2064128256513027</v>
      </c>
      <c r="BV538" s="154">
        <f t="shared" si="34"/>
        <v>0.19800995024875628</v>
      </c>
      <c r="BW538" s="154">
        <f t="shared" si="35"/>
        <v>0.20400000000000007</v>
      </c>
    </row>
    <row r="539" spans="1:75"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116.3</v>
      </c>
      <c r="BO539" s="302">
        <v>116.4</v>
      </c>
      <c r="BP539" s="302">
        <v>116.4</v>
      </c>
      <c r="BQ539" s="302">
        <v>118</v>
      </c>
      <c r="BR539" s="302">
        <v>118.6</v>
      </c>
      <c r="BS539" s="302">
        <v>116.8</v>
      </c>
      <c r="BT539" s="302">
        <v>118.5</v>
      </c>
      <c r="BU539" s="153">
        <f t="shared" si="33"/>
        <v>0.18737474949899802</v>
      </c>
      <c r="BV539" s="154">
        <f t="shared" si="34"/>
        <v>0.17559523809523814</v>
      </c>
      <c r="BW539" s="154">
        <f t="shared" si="35"/>
        <v>0.17559523809523814</v>
      </c>
    </row>
    <row r="540" spans="1:75"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302">
        <v>112.7</v>
      </c>
      <c r="BS540" s="302">
        <v>112.7</v>
      </c>
      <c r="BT540" s="302">
        <v>112.7</v>
      </c>
      <c r="BU540" s="153">
        <f t="shared" si="33"/>
        <v>0.12700000000000003</v>
      </c>
      <c r="BV540" s="154">
        <f t="shared" si="34"/>
        <v>0.12700000000000003</v>
      </c>
      <c r="BW540" s="154">
        <f t="shared" si="35"/>
        <v>0.12700000000000003</v>
      </c>
    </row>
    <row r="541" spans="1:75"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104.5</v>
      </c>
      <c r="BN541" s="302">
        <v>104.3</v>
      </c>
      <c r="BO541" s="302">
        <v>101.1</v>
      </c>
      <c r="BP541" s="302">
        <v>109.6</v>
      </c>
      <c r="BQ541" s="302">
        <v>110.8</v>
      </c>
      <c r="BR541" s="302">
        <v>110.8</v>
      </c>
      <c r="BS541" s="302">
        <v>110.8</v>
      </c>
      <c r="BT541" s="302">
        <v>110.8</v>
      </c>
      <c r="BU541" s="153">
        <f t="shared" si="33"/>
        <v>7.677356656948485E-2</v>
      </c>
      <c r="BV541" s="154">
        <f t="shared" si="34"/>
        <v>7.8870496592015518E-2</v>
      </c>
      <c r="BW541" s="154">
        <f t="shared" si="35"/>
        <v>0.11581067472306143</v>
      </c>
    </row>
    <row r="542" spans="1:75"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119.9</v>
      </c>
      <c r="BR542" s="302">
        <v>119.4</v>
      </c>
      <c r="BS542" s="302">
        <v>130.4</v>
      </c>
      <c r="BT542" s="302">
        <v>129.9</v>
      </c>
      <c r="BU542" s="153">
        <f t="shared" si="33"/>
        <v>0.31212121212121219</v>
      </c>
      <c r="BV542" s="154">
        <f t="shared" si="34"/>
        <v>0.29382470119521908</v>
      </c>
      <c r="BW542" s="154">
        <f t="shared" si="35"/>
        <v>0.3003003003003003</v>
      </c>
    </row>
    <row r="543" spans="1:75"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102.3</v>
      </c>
      <c r="BO543" s="302">
        <v>104</v>
      </c>
      <c r="BP543" s="302">
        <v>104.4</v>
      </c>
      <c r="BQ543" s="302">
        <v>107.5</v>
      </c>
      <c r="BR543" s="302">
        <v>103.5</v>
      </c>
      <c r="BS543" s="302">
        <v>102</v>
      </c>
      <c r="BT543" s="302">
        <v>102</v>
      </c>
      <c r="BU543" s="153">
        <f t="shared" si="33"/>
        <v>-3.041825095057037E-2</v>
      </c>
      <c r="BV543" s="154">
        <f t="shared" si="34"/>
        <v>8.8580576307363892E-2</v>
      </c>
      <c r="BW543" s="154">
        <f t="shared" si="35"/>
        <v>3.0303030303030304E-2</v>
      </c>
    </row>
    <row r="544" spans="1:75"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102.3</v>
      </c>
      <c r="BO544" s="302">
        <v>104</v>
      </c>
      <c r="BP544" s="302">
        <v>104.4</v>
      </c>
      <c r="BQ544" s="302">
        <v>107.5</v>
      </c>
      <c r="BR544" s="302">
        <v>103.5</v>
      </c>
      <c r="BS544" s="302">
        <v>102</v>
      </c>
      <c r="BT544" s="302">
        <v>102</v>
      </c>
      <c r="BU544" s="153">
        <f t="shared" si="33"/>
        <v>-3.041825095057037E-2</v>
      </c>
      <c r="BV544" s="154">
        <f t="shared" si="34"/>
        <v>8.8580576307363892E-2</v>
      </c>
      <c r="BW544" s="154">
        <f t="shared" si="35"/>
        <v>3.0303030303030304E-2</v>
      </c>
    </row>
    <row r="545" spans="1:75"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120.7</v>
      </c>
      <c r="BN545" s="302">
        <v>120</v>
      </c>
      <c r="BO545" s="302">
        <v>120.2</v>
      </c>
      <c r="BP545" s="302">
        <v>123.6</v>
      </c>
      <c r="BQ545" s="302">
        <v>126</v>
      </c>
      <c r="BR545" s="302">
        <v>123.5</v>
      </c>
      <c r="BS545" s="302">
        <v>124.2</v>
      </c>
      <c r="BT545" s="302">
        <v>124.1</v>
      </c>
      <c r="BU545" s="153">
        <f t="shared" si="33"/>
        <v>0.20485436893203879</v>
      </c>
      <c r="BV545" s="154">
        <f t="shared" si="34"/>
        <v>0.25862068965517243</v>
      </c>
      <c r="BW545" s="154">
        <f t="shared" si="35"/>
        <v>0.13644688644688638</v>
      </c>
    </row>
    <row r="546" spans="1:75"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120.7</v>
      </c>
      <c r="BN546" s="302">
        <v>120</v>
      </c>
      <c r="BO546" s="302">
        <v>120.2</v>
      </c>
      <c r="BP546" s="302">
        <v>123.6</v>
      </c>
      <c r="BQ546" s="302">
        <v>126</v>
      </c>
      <c r="BR546" s="302">
        <v>123.5</v>
      </c>
      <c r="BS546" s="302">
        <v>124.2</v>
      </c>
      <c r="BT546" s="302">
        <v>124.1</v>
      </c>
      <c r="BU546" s="153">
        <f t="shared" si="33"/>
        <v>0.20485436893203879</v>
      </c>
      <c r="BV546" s="154">
        <f t="shared" si="34"/>
        <v>0.25862068965517243</v>
      </c>
      <c r="BW546" s="154">
        <f t="shared" si="35"/>
        <v>0.13644688644688638</v>
      </c>
    </row>
    <row r="547" spans="1:75"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302">
        <v>109.3</v>
      </c>
      <c r="BS547" s="302">
        <v>109.6</v>
      </c>
      <c r="BT547" s="302">
        <v>110.3</v>
      </c>
      <c r="BU547" s="153">
        <f t="shared" si="33"/>
        <v>9.5332671300893679E-2</v>
      </c>
      <c r="BV547" s="154">
        <f t="shared" si="34"/>
        <v>9.0999010880316547E-2</v>
      </c>
      <c r="BW547" s="154">
        <f t="shared" si="35"/>
        <v>0.11414141414141411</v>
      </c>
    </row>
    <row r="548" spans="1:75"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302">
        <v>109.3</v>
      </c>
      <c r="BS548" s="302">
        <v>109.6</v>
      </c>
      <c r="BT548" s="302">
        <v>110.3</v>
      </c>
      <c r="BU548" s="153">
        <f t="shared" si="33"/>
        <v>9.5332671300893679E-2</v>
      </c>
      <c r="BV548" s="154">
        <f t="shared" si="34"/>
        <v>9.0999010880316547E-2</v>
      </c>
      <c r="BW548" s="154">
        <f t="shared" si="35"/>
        <v>0.11414141414141411</v>
      </c>
    </row>
    <row r="549" spans="1:75"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105.5</v>
      </c>
      <c r="BR549" s="302">
        <v>106.5</v>
      </c>
      <c r="BS549" s="302">
        <v>105.4</v>
      </c>
      <c r="BT549" s="302">
        <v>104.7</v>
      </c>
      <c r="BU549" s="153">
        <f t="shared" si="33"/>
        <v>5.5443548387096774E-2</v>
      </c>
      <c r="BV549" s="154">
        <f t="shared" si="34"/>
        <v>6.6191446028513234E-2</v>
      </c>
      <c r="BW549" s="154">
        <f t="shared" si="35"/>
        <v>5.7575757575757606E-2</v>
      </c>
    </row>
    <row r="550" spans="1:75"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105.5</v>
      </c>
      <c r="BR550" s="302">
        <v>106.5</v>
      </c>
      <c r="BS550" s="302">
        <v>105.4</v>
      </c>
      <c r="BT550" s="302">
        <v>104.7</v>
      </c>
      <c r="BU550" s="153">
        <f t="shared" si="33"/>
        <v>5.5443548387096774E-2</v>
      </c>
      <c r="BV550" s="154">
        <f t="shared" si="34"/>
        <v>6.6191446028513234E-2</v>
      </c>
      <c r="BW550" s="154">
        <f t="shared" si="35"/>
        <v>5.7575757575757606E-2</v>
      </c>
    </row>
    <row r="551" spans="1:75"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108.7</v>
      </c>
      <c r="BN551" s="302">
        <v>109.3</v>
      </c>
      <c r="BO551" s="302">
        <v>108.5</v>
      </c>
      <c r="BP551" s="302">
        <v>108.7</v>
      </c>
      <c r="BQ551" s="302">
        <v>108.3</v>
      </c>
      <c r="BR551" s="302">
        <v>108.8</v>
      </c>
      <c r="BS551" s="302">
        <v>109.5</v>
      </c>
      <c r="BT551" s="302">
        <v>108.7</v>
      </c>
      <c r="BU551" s="153">
        <f t="shared" si="33"/>
        <v>7.8373015873015928E-2</v>
      </c>
      <c r="BV551" s="154">
        <f t="shared" si="34"/>
        <v>7.9443892750744788E-2</v>
      </c>
      <c r="BW551" s="154">
        <f t="shared" si="35"/>
        <v>7.199211045364888E-2</v>
      </c>
    </row>
    <row r="552" spans="1:75"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108.7</v>
      </c>
      <c r="BN552" s="302">
        <v>109.3</v>
      </c>
      <c r="BO552" s="302">
        <v>108.5</v>
      </c>
      <c r="BP552" s="302">
        <v>108.7</v>
      </c>
      <c r="BQ552" s="302">
        <v>108.3</v>
      </c>
      <c r="BR552" s="302">
        <v>108.8</v>
      </c>
      <c r="BS552" s="302">
        <v>109.5</v>
      </c>
      <c r="BT552" s="302">
        <v>108.7</v>
      </c>
      <c r="BU552" s="153">
        <f t="shared" si="33"/>
        <v>7.8373015873015928E-2</v>
      </c>
      <c r="BV552" s="154">
        <f t="shared" si="34"/>
        <v>7.9443892750744788E-2</v>
      </c>
      <c r="BW552" s="154">
        <f t="shared" si="35"/>
        <v>7.199211045364888E-2</v>
      </c>
    </row>
    <row r="553" spans="1:75"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108</v>
      </c>
      <c r="BQ553" s="302">
        <v>108.2</v>
      </c>
      <c r="BR553" s="302">
        <v>108.3</v>
      </c>
      <c r="BS553" s="302">
        <v>108.8</v>
      </c>
      <c r="BT553" s="302">
        <v>108.7</v>
      </c>
      <c r="BU553" s="153">
        <f t="shared" si="33"/>
        <v>7.199211045364888E-2</v>
      </c>
      <c r="BV553" s="154">
        <f t="shared" si="34"/>
        <v>8.374875373878371E-2</v>
      </c>
      <c r="BW553" s="154">
        <f t="shared" si="35"/>
        <v>5.9454191033138488E-2</v>
      </c>
    </row>
    <row r="554" spans="1:75"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124</v>
      </c>
      <c r="BQ554" s="302">
        <v>123.6</v>
      </c>
      <c r="BR554" s="302">
        <v>124.3</v>
      </c>
      <c r="BS554" s="302">
        <v>128.6</v>
      </c>
      <c r="BT554" s="302">
        <v>127.7</v>
      </c>
      <c r="BU554" s="153">
        <f t="shared" si="33"/>
        <v>0.2744510978043912</v>
      </c>
      <c r="BV554" s="154">
        <f t="shared" si="34"/>
        <v>0.27191235059760954</v>
      </c>
      <c r="BW554" s="154">
        <f t="shared" si="35"/>
        <v>0.22318007662835246</v>
      </c>
    </row>
    <row r="555" spans="1:75"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302">
        <v>104.5</v>
      </c>
      <c r="BS555" s="302">
        <v>104.5</v>
      </c>
      <c r="BT555" s="302">
        <v>104.5</v>
      </c>
      <c r="BU555" s="153">
        <f t="shared" si="33"/>
        <v>2.6522593320235786E-2</v>
      </c>
      <c r="BV555" s="154">
        <f t="shared" si="34"/>
        <v>4.1874376869391855E-2</v>
      </c>
      <c r="BW555" s="154">
        <f t="shared" si="35"/>
        <v>2.2504892367906038E-2</v>
      </c>
    </row>
    <row r="556" spans="1:75"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302">
        <v>130.4</v>
      </c>
      <c r="BS556" s="302">
        <v>131.80000000000001</v>
      </c>
      <c r="BT556" s="302">
        <v>131.80000000000001</v>
      </c>
      <c r="BU556" s="153">
        <f t="shared" si="33"/>
        <v>0.32996972754793158</v>
      </c>
      <c r="BV556" s="154">
        <f t="shared" si="34"/>
        <v>0.31405782652043884</v>
      </c>
      <c r="BW556" s="154">
        <f t="shared" si="35"/>
        <v>0.26609029779058613</v>
      </c>
    </row>
    <row r="557" spans="1:75"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112.9</v>
      </c>
      <c r="BN557" s="302">
        <v>113.3</v>
      </c>
      <c r="BO557" s="302">
        <v>112.8</v>
      </c>
      <c r="BP557" s="302">
        <v>112.9</v>
      </c>
      <c r="BQ557" s="302">
        <v>113.8</v>
      </c>
      <c r="BR557" s="302">
        <v>113.7</v>
      </c>
      <c r="BS557" s="302">
        <v>113.5</v>
      </c>
      <c r="BT557" s="302">
        <v>112.2</v>
      </c>
      <c r="BU557" s="153">
        <f t="shared" si="33"/>
        <v>0.12763819095477391</v>
      </c>
      <c r="BV557" s="154">
        <f t="shared" si="34"/>
        <v>0.10433070866141742</v>
      </c>
      <c r="BW557" s="154">
        <f t="shared" si="35"/>
        <v>0.12312312312312308</v>
      </c>
    </row>
    <row r="558" spans="1:75"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101.9</v>
      </c>
      <c r="BQ558" s="302">
        <v>102</v>
      </c>
      <c r="BR558" s="302">
        <v>105.2</v>
      </c>
      <c r="BS558" s="302">
        <v>106.1</v>
      </c>
      <c r="BT558" s="302">
        <v>104.7</v>
      </c>
      <c r="BU558" s="153">
        <f t="shared" si="33"/>
        <v>7.0552147239263868E-2</v>
      </c>
      <c r="BV558" s="154">
        <f t="shared" si="34"/>
        <v>4.2828685258964112E-2</v>
      </c>
      <c r="BW558" s="154">
        <f t="shared" si="35"/>
        <v>5.5443548387096774E-2</v>
      </c>
    </row>
    <row r="559" spans="1:75"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120.5</v>
      </c>
      <c r="BN559" s="302">
        <v>120.5</v>
      </c>
      <c r="BO559" s="302">
        <v>120.5</v>
      </c>
      <c r="BP559" s="302">
        <v>121.8</v>
      </c>
      <c r="BQ559" s="302">
        <v>121.8</v>
      </c>
      <c r="BR559" s="302">
        <v>121.8</v>
      </c>
      <c r="BS559" s="302">
        <v>121.8</v>
      </c>
      <c r="BT559" s="302">
        <v>121.8</v>
      </c>
      <c r="BU559" s="153">
        <f t="shared" si="33"/>
        <v>0.21799999999999997</v>
      </c>
      <c r="BV559" s="154">
        <f t="shared" si="34"/>
        <v>0.15779467680608358</v>
      </c>
      <c r="BW559" s="154">
        <f t="shared" si="35"/>
        <v>0.1745419479267116</v>
      </c>
    </row>
    <row r="560" spans="1:75"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112.2</v>
      </c>
      <c r="BO560" s="302">
        <v>115.1</v>
      </c>
      <c r="BP560" s="302">
        <v>109</v>
      </c>
      <c r="BQ560" s="302">
        <v>112.4</v>
      </c>
      <c r="BR560" s="302">
        <v>108.9</v>
      </c>
      <c r="BS560" s="302">
        <v>105.8</v>
      </c>
      <c r="BT560" s="302">
        <v>105.8</v>
      </c>
      <c r="BU560" s="153">
        <f t="shared" si="33"/>
        <v>8.7358684480986645E-2</v>
      </c>
      <c r="BV560" s="154">
        <f t="shared" si="34"/>
        <v>4.1338582677165385E-2</v>
      </c>
      <c r="BW560" s="154">
        <f t="shared" si="35"/>
        <v>4.7524752475247498E-2</v>
      </c>
    </row>
    <row r="561" spans="1:75"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302">
        <v>113.4</v>
      </c>
      <c r="BP561" s="302">
        <v>115.9</v>
      </c>
      <c r="BQ561" s="302">
        <v>113.3</v>
      </c>
      <c r="BR561" s="302">
        <v>115</v>
      </c>
      <c r="BS561" s="302">
        <v>115</v>
      </c>
      <c r="BT561" s="302">
        <v>114.3</v>
      </c>
      <c r="BU561" s="153">
        <f t="shared" si="33"/>
        <v>0.12944664031620548</v>
      </c>
      <c r="BV561" s="154">
        <f t="shared" si="34"/>
        <v>0.12610837438423642</v>
      </c>
      <c r="BW561" s="154">
        <f t="shared" si="35"/>
        <v>0.17956656346749217</v>
      </c>
    </row>
    <row r="562" spans="1:75"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302">
        <v>109.1</v>
      </c>
      <c r="BP562" s="302">
        <v>110.6</v>
      </c>
      <c r="BQ562" s="302">
        <v>111.4</v>
      </c>
      <c r="BR562" s="302">
        <v>111.1</v>
      </c>
      <c r="BS562" s="302">
        <v>111.7</v>
      </c>
      <c r="BT562" s="302">
        <v>110.9</v>
      </c>
      <c r="BU562" s="153">
        <f t="shared" si="33"/>
        <v>0.14566115702479349</v>
      </c>
      <c r="BV562" s="154">
        <f t="shared" si="34"/>
        <v>0.10238568588469196</v>
      </c>
      <c r="BW562" s="154">
        <f t="shared" si="35"/>
        <v>0.16125654450261787</v>
      </c>
    </row>
    <row r="563" spans="1:75"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302">
        <v>117.4</v>
      </c>
      <c r="BS563" s="302">
        <v>119.7</v>
      </c>
      <c r="BT563" s="302">
        <v>115</v>
      </c>
      <c r="BU563" s="153">
        <f t="shared" si="33"/>
        <v>0.13300492610837439</v>
      </c>
      <c r="BV563" s="154">
        <f t="shared" si="34"/>
        <v>0.15230460921843691</v>
      </c>
      <c r="BW563" s="154">
        <f t="shared" si="35"/>
        <v>0.16751269035532995</v>
      </c>
    </row>
    <row r="564" spans="1:75"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302">
        <v>111.4</v>
      </c>
      <c r="BP564" s="302">
        <v>111.4</v>
      </c>
      <c r="BQ564" s="302">
        <v>111.4</v>
      </c>
      <c r="BR564" s="302">
        <v>111.4</v>
      </c>
      <c r="BS564" s="302">
        <v>106.8</v>
      </c>
      <c r="BT564" s="302">
        <v>106.2</v>
      </c>
      <c r="BU564" s="153">
        <f t="shared" si="33"/>
        <v>5.9880239520958084E-2</v>
      </c>
      <c r="BV564" s="154">
        <f t="shared" si="34"/>
        <v>5.9880239520958084E-2</v>
      </c>
      <c r="BW564" s="154">
        <f t="shared" si="35"/>
        <v>5.9880239520958084E-2</v>
      </c>
    </row>
    <row r="565" spans="1:75"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106.1</v>
      </c>
      <c r="BO565" s="302">
        <v>104.3</v>
      </c>
      <c r="BP565" s="302">
        <v>103.9</v>
      </c>
      <c r="BQ565" s="302">
        <v>104</v>
      </c>
      <c r="BR565" s="302">
        <v>105.6</v>
      </c>
      <c r="BS565" s="302">
        <v>107.2</v>
      </c>
      <c r="BT565" s="302">
        <v>105.9</v>
      </c>
      <c r="BU565" s="153">
        <f t="shared" si="33"/>
        <v>5.0595238095238179E-2</v>
      </c>
      <c r="BV565" s="154">
        <f t="shared" si="34"/>
        <v>6.2186559679037141E-2</v>
      </c>
      <c r="BW565" s="154">
        <f t="shared" si="35"/>
        <v>4.1297935103244865E-2</v>
      </c>
    </row>
    <row r="566" spans="1:75"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103.7</v>
      </c>
      <c r="BO566" s="302">
        <v>103.9</v>
      </c>
      <c r="BP566" s="302">
        <v>103.5</v>
      </c>
      <c r="BQ566" s="302">
        <v>103</v>
      </c>
      <c r="BR566" s="302">
        <v>104</v>
      </c>
      <c r="BS566" s="302">
        <v>106.3</v>
      </c>
      <c r="BT566" s="302">
        <v>105.2</v>
      </c>
      <c r="BU566" s="153">
        <f t="shared" si="33"/>
        <v>3.8499506416584457E-2</v>
      </c>
      <c r="BV566" s="154">
        <f t="shared" si="34"/>
        <v>5.7286432160804049E-2</v>
      </c>
      <c r="BW566" s="154">
        <f t="shared" si="35"/>
        <v>4.4687189672293938E-2</v>
      </c>
    </row>
    <row r="567" spans="1:75"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302">
        <v>129.4</v>
      </c>
      <c r="BS567" s="302">
        <v>128.4</v>
      </c>
      <c r="BT567" s="302">
        <v>120.8</v>
      </c>
      <c r="BU567" s="153">
        <f t="shared" si="33"/>
        <v>0.16042267050912587</v>
      </c>
      <c r="BV567" s="154">
        <f t="shared" si="34"/>
        <v>0.21285140562249</v>
      </c>
      <c r="BW567" s="154">
        <f t="shared" si="35"/>
        <v>4.6793760831889006E-2</v>
      </c>
    </row>
    <row r="568" spans="1:75"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302">
        <v>103</v>
      </c>
      <c r="BP568" s="302">
        <v>102.4</v>
      </c>
      <c r="BQ568" s="302">
        <v>102.8</v>
      </c>
      <c r="BR568" s="302">
        <v>101.9</v>
      </c>
      <c r="BS568" s="302">
        <v>102.9</v>
      </c>
      <c r="BT568" s="302">
        <v>101.4</v>
      </c>
      <c r="BU568" s="153">
        <f t="shared" si="33"/>
        <v>1.4000000000000058E-2</v>
      </c>
      <c r="BV568" s="154">
        <f t="shared" si="34"/>
        <v>7.9522862823062767E-3</v>
      </c>
      <c r="BW568" s="154">
        <f t="shared" si="35"/>
        <v>8.955223880597071E-3</v>
      </c>
    </row>
    <row r="569" spans="1:75"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302">
        <v>95.4</v>
      </c>
      <c r="BS569" s="302">
        <v>95.9</v>
      </c>
      <c r="BT569" s="302">
        <v>95.9</v>
      </c>
      <c r="BU569" s="153">
        <f t="shared" si="33"/>
        <v>-5.0495049504950436E-2</v>
      </c>
      <c r="BV569" s="154">
        <f t="shared" si="34"/>
        <v>-3.2290615539858618E-2</v>
      </c>
      <c r="BW569" s="154">
        <f t="shared" si="35"/>
        <v>-2.6395939086294357E-2</v>
      </c>
    </row>
    <row r="570" spans="1:75"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302">
        <v>108.2</v>
      </c>
      <c r="BP570" s="302">
        <v>107.5</v>
      </c>
      <c r="BQ570" s="302">
        <v>110.7</v>
      </c>
      <c r="BR570" s="302">
        <v>109.7</v>
      </c>
      <c r="BS570" s="302">
        <v>111.9</v>
      </c>
      <c r="BT570" s="302">
        <v>113.5</v>
      </c>
      <c r="BU570" s="153">
        <f t="shared" si="33"/>
        <v>0.19473684210526315</v>
      </c>
      <c r="BV570" s="154">
        <f t="shared" si="34"/>
        <v>0.1204343534057256</v>
      </c>
      <c r="BW570" s="154">
        <f t="shared" si="35"/>
        <v>0.14300100704934546</v>
      </c>
    </row>
    <row r="571" spans="1:75"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302">
        <v>109.3</v>
      </c>
      <c r="BS571" s="302">
        <v>109.3</v>
      </c>
      <c r="BT571" s="302">
        <v>109.3</v>
      </c>
      <c r="BU571" s="153">
        <f t="shared" si="33"/>
        <v>6.4264849074975594E-2</v>
      </c>
      <c r="BV571" s="154">
        <f t="shared" si="34"/>
        <v>4.793863854266539E-2</v>
      </c>
      <c r="BW571" s="154">
        <f t="shared" si="35"/>
        <v>0.11190233977619532</v>
      </c>
    </row>
    <row r="572" spans="1:75"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302">
        <v>109.3</v>
      </c>
      <c r="BS572" s="302">
        <v>109.3</v>
      </c>
      <c r="BT572" s="302">
        <v>109.3</v>
      </c>
      <c r="BU572" s="153">
        <f t="shared" si="33"/>
        <v>6.4264849074975594E-2</v>
      </c>
      <c r="BV572" s="154">
        <f t="shared" si="34"/>
        <v>4.793863854266539E-2</v>
      </c>
      <c r="BW572" s="154">
        <f t="shared" si="35"/>
        <v>0.11190233977619532</v>
      </c>
    </row>
    <row r="573" spans="1:75"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302">
        <v>107.6</v>
      </c>
      <c r="BP573" s="302">
        <v>107.7</v>
      </c>
      <c r="BQ573" s="302">
        <v>107.9</v>
      </c>
      <c r="BR573" s="302">
        <v>107.7</v>
      </c>
      <c r="BS573" s="302">
        <v>108</v>
      </c>
      <c r="BT573" s="302">
        <v>108.1</v>
      </c>
      <c r="BU573" s="153">
        <f t="shared" si="33"/>
        <v>8.2082082082081967E-2</v>
      </c>
      <c r="BV573" s="154">
        <f t="shared" si="34"/>
        <v>8.0999999999999947E-2</v>
      </c>
      <c r="BW573" s="154">
        <f t="shared" si="35"/>
        <v>5.3606237816764137E-2</v>
      </c>
    </row>
    <row r="574" spans="1:75"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v>
      </c>
      <c r="BN574" s="302">
        <v>103.8</v>
      </c>
      <c r="BO574" s="302">
        <v>103</v>
      </c>
      <c r="BP574" s="302">
        <v>103</v>
      </c>
      <c r="BQ574" s="302">
        <v>103.5</v>
      </c>
      <c r="BR574" s="302">
        <v>103.1</v>
      </c>
      <c r="BS574" s="302">
        <v>103.8</v>
      </c>
      <c r="BT574" s="302">
        <v>103.8</v>
      </c>
      <c r="BU574" s="153">
        <f t="shared" si="33"/>
        <v>3.7999999999999971E-2</v>
      </c>
      <c r="BV574" s="154">
        <f t="shared" si="34"/>
        <v>3.4895314057826518E-2</v>
      </c>
      <c r="BW574" s="154">
        <f t="shared" si="35"/>
        <v>1.5655577299412859E-2</v>
      </c>
    </row>
    <row r="575" spans="1:75"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104.7</v>
      </c>
      <c r="BO575" s="302">
        <v>104.6</v>
      </c>
      <c r="BP575" s="302">
        <v>104.5</v>
      </c>
      <c r="BQ575" s="302">
        <v>105.9</v>
      </c>
      <c r="BR575" s="302">
        <v>105.1</v>
      </c>
      <c r="BS575" s="302">
        <v>106</v>
      </c>
      <c r="BT575" s="302">
        <v>106.2</v>
      </c>
      <c r="BU575" s="153">
        <f t="shared" si="33"/>
        <v>5.8823529411764768E-2</v>
      </c>
      <c r="BV575" s="154">
        <f t="shared" si="34"/>
        <v>7.4898785425101269E-2</v>
      </c>
      <c r="BW575" s="154">
        <f t="shared" si="35"/>
        <v>6.8410462776659922E-2</v>
      </c>
    </row>
    <row r="576" spans="1:75"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101.5</v>
      </c>
      <c r="BO576" s="302">
        <v>101.5</v>
      </c>
      <c r="BP576" s="302">
        <v>101.5</v>
      </c>
      <c r="BQ576" s="302">
        <v>101.5</v>
      </c>
      <c r="BR576" s="302">
        <v>101.4</v>
      </c>
      <c r="BS576" s="302">
        <v>101.3</v>
      </c>
      <c r="BT576" s="302">
        <v>101.3</v>
      </c>
      <c r="BU576" s="153">
        <f t="shared" si="33"/>
        <v>1.9782393669634307E-3</v>
      </c>
      <c r="BV576" s="154">
        <f t="shared" si="34"/>
        <v>2.2199798183652905E-2</v>
      </c>
      <c r="BW576" s="154">
        <f t="shared" si="35"/>
        <v>3.2619775739041824E-2</v>
      </c>
    </row>
    <row r="577" spans="1:75"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111.8</v>
      </c>
      <c r="BQ577" s="302">
        <v>112.9</v>
      </c>
      <c r="BR577" s="302">
        <v>112.1</v>
      </c>
      <c r="BS577" s="302">
        <v>121.4</v>
      </c>
      <c r="BT577" s="302">
        <v>121.4</v>
      </c>
      <c r="BU577" s="153">
        <f t="shared" si="33"/>
        <v>0.20079129574678548</v>
      </c>
      <c r="BV577" s="154">
        <f t="shared" si="34"/>
        <v>0.22010050251256288</v>
      </c>
      <c r="BW577" s="154">
        <f t="shared" si="35"/>
        <v>0.19253438113948929</v>
      </c>
    </row>
    <row r="578" spans="1:75"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105.2</v>
      </c>
      <c r="BR578" s="302">
        <v>102.5</v>
      </c>
      <c r="BS578" s="302">
        <v>102.5</v>
      </c>
      <c r="BT578" s="302">
        <v>101.9</v>
      </c>
      <c r="BU578" s="153">
        <f t="shared" si="33"/>
        <v>2.7217741935483899E-2</v>
      </c>
      <c r="BV578" s="154">
        <f t="shared" si="34"/>
        <v>5.8151609553478804E-2</v>
      </c>
      <c r="BW578" s="154">
        <f t="shared" si="35"/>
        <v>3.2421479229989898E-2</v>
      </c>
    </row>
    <row r="579" spans="1:75"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104.7</v>
      </c>
      <c r="BO579" s="302">
        <v>106.6</v>
      </c>
      <c r="BP579" s="302">
        <v>106.6</v>
      </c>
      <c r="BQ579" s="302">
        <v>107.2</v>
      </c>
      <c r="BR579" s="302">
        <v>107.2</v>
      </c>
      <c r="BS579" s="302">
        <v>107.1</v>
      </c>
      <c r="BT579" s="302">
        <v>107.9</v>
      </c>
      <c r="BU579" s="153">
        <f t="shared" si="33"/>
        <v>7.6846307385229573E-2</v>
      </c>
      <c r="BV579" s="154">
        <f t="shared" si="34"/>
        <v>7.9000000000000056E-2</v>
      </c>
      <c r="BW579" s="154">
        <f t="shared" si="35"/>
        <v>7.6846307385229573E-2</v>
      </c>
    </row>
    <row r="580" spans="1:75"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118.9</v>
      </c>
      <c r="BN580" s="302">
        <v>117.4</v>
      </c>
      <c r="BO580" s="302">
        <v>116.1</v>
      </c>
      <c r="BP580" s="302">
        <v>117.1</v>
      </c>
      <c r="BQ580" s="302">
        <v>116.7</v>
      </c>
      <c r="BR580" s="302">
        <v>116.3</v>
      </c>
      <c r="BS580" s="302">
        <v>117.3</v>
      </c>
      <c r="BT580" s="302">
        <v>117</v>
      </c>
      <c r="BU580" s="153">
        <f t="shared" si="33"/>
        <v>0.17234468937875755</v>
      </c>
      <c r="BV580" s="154">
        <f t="shared" si="34"/>
        <v>0.14369501466275664</v>
      </c>
      <c r="BW580" s="154">
        <f t="shared" si="35"/>
        <v>2.9023746701846941E-2</v>
      </c>
    </row>
    <row r="581" spans="1:75"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118.9</v>
      </c>
      <c r="BN581" s="302">
        <v>117.4</v>
      </c>
      <c r="BO581" s="302">
        <v>116.1</v>
      </c>
      <c r="BP581" s="302">
        <v>117.1</v>
      </c>
      <c r="BQ581" s="302">
        <v>116.7</v>
      </c>
      <c r="BR581" s="302">
        <v>116.3</v>
      </c>
      <c r="BS581" s="302">
        <v>117.3</v>
      </c>
      <c r="BT581" s="302">
        <v>117</v>
      </c>
      <c r="BU581" s="153">
        <f t="shared" si="33"/>
        <v>0.17234468937875755</v>
      </c>
      <c r="BV581" s="154">
        <f t="shared" si="34"/>
        <v>0.14369501466275664</v>
      </c>
      <c r="BW581" s="154">
        <f t="shared" si="35"/>
        <v>2.9023746701846941E-2</v>
      </c>
    </row>
    <row r="582" spans="1:75"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92.9</v>
      </c>
      <c r="BN582" s="302">
        <v>93.3</v>
      </c>
      <c r="BO582" s="302">
        <v>92.1</v>
      </c>
      <c r="BP582" s="302">
        <v>91.5</v>
      </c>
      <c r="BQ582" s="302">
        <v>91.6</v>
      </c>
      <c r="BR582" s="302">
        <v>91.6</v>
      </c>
      <c r="BS582" s="302">
        <v>91.7</v>
      </c>
      <c r="BT582" s="302">
        <v>91.7</v>
      </c>
      <c r="BU582" s="153">
        <f t="shared" si="33"/>
        <v>-8.116232464929854E-2</v>
      </c>
      <c r="BV582" s="154">
        <f t="shared" si="34"/>
        <v>-9.0277777777777721E-2</v>
      </c>
      <c r="BW582" s="154">
        <f t="shared" si="35"/>
        <v>-6.3329928498467844E-2</v>
      </c>
    </row>
    <row r="583" spans="1:75"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92.9</v>
      </c>
      <c r="BN583" s="302">
        <v>93.3</v>
      </c>
      <c r="BO583" s="302">
        <v>92.1</v>
      </c>
      <c r="BP583" s="302">
        <v>91.5</v>
      </c>
      <c r="BQ583" s="302">
        <v>91.6</v>
      </c>
      <c r="BR583" s="302">
        <v>91.6</v>
      </c>
      <c r="BS583" s="302">
        <v>91.7</v>
      </c>
      <c r="BT583" s="302">
        <v>91.7</v>
      </c>
      <c r="BU583" s="153">
        <f t="shared" si="33"/>
        <v>-8.116232464929854E-2</v>
      </c>
      <c r="BV583" s="154">
        <f t="shared" si="34"/>
        <v>-9.0277777777777721E-2</v>
      </c>
      <c r="BW583" s="154">
        <f t="shared" si="35"/>
        <v>-6.3329928498467844E-2</v>
      </c>
    </row>
    <row r="584" spans="1:75"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110.2</v>
      </c>
      <c r="BO584" s="302">
        <v>110</v>
      </c>
      <c r="BP584" s="302">
        <v>110.1</v>
      </c>
      <c r="BQ584" s="302">
        <v>110</v>
      </c>
      <c r="BR584" s="302">
        <v>110.1</v>
      </c>
      <c r="BS584" s="302">
        <v>110.1</v>
      </c>
      <c r="BT584" s="302">
        <v>110.2</v>
      </c>
      <c r="BU584" s="153">
        <f t="shared" si="33"/>
        <v>0.10310310310310307</v>
      </c>
      <c r="BV584" s="154">
        <f t="shared" si="34"/>
        <v>0.1042084168336674</v>
      </c>
      <c r="BW584" s="154">
        <f t="shared" si="35"/>
        <v>7.0942662779397439E-2</v>
      </c>
    </row>
    <row r="585" spans="1:75"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114.9</v>
      </c>
      <c r="BR585" s="302">
        <v>115.1</v>
      </c>
      <c r="BS585" s="302">
        <v>114.9</v>
      </c>
      <c r="BT585" s="302">
        <v>115</v>
      </c>
      <c r="BU585" s="153">
        <f t="shared" si="33"/>
        <v>0.16279069767441853</v>
      </c>
      <c r="BV585" s="154">
        <f t="shared" si="34"/>
        <v>0.14770459081836324</v>
      </c>
      <c r="BW585" s="154">
        <f t="shared" si="35"/>
        <v>6.6790352504638245E-2</v>
      </c>
    </row>
    <row r="586" spans="1:75"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114.9</v>
      </c>
      <c r="BR586" s="302">
        <v>115.1</v>
      </c>
      <c r="BS586" s="302">
        <v>114.9</v>
      </c>
      <c r="BT586" s="302">
        <v>115</v>
      </c>
      <c r="BU586" s="153">
        <f t="shared" si="33"/>
        <v>0.16279069767441853</v>
      </c>
      <c r="BV586" s="154">
        <f t="shared" si="34"/>
        <v>0.14770459081836324</v>
      </c>
      <c r="BW586" s="154">
        <f t="shared" si="35"/>
        <v>6.6790352504638245E-2</v>
      </c>
    </row>
    <row r="587" spans="1:75"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107.8</v>
      </c>
      <c r="BO587" s="302">
        <v>107.6</v>
      </c>
      <c r="BP587" s="302">
        <v>107.7</v>
      </c>
      <c r="BQ587" s="302">
        <v>107.8</v>
      </c>
      <c r="BR587" s="302">
        <v>107.7</v>
      </c>
      <c r="BS587" s="302">
        <v>107.8</v>
      </c>
      <c r="BT587" s="302">
        <v>108</v>
      </c>
      <c r="BU587" s="153">
        <f t="shared" si="33"/>
        <v>7.6769690927218373E-2</v>
      </c>
      <c r="BV587" s="154">
        <f t="shared" si="34"/>
        <v>8.3249749247743199E-2</v>
      </c>
      <c r="BW587" s="154">
        <f t="shared" si="35"/>
        <v>7.4626865671641784E-2</v>
      </c>
    </row>
    <row r="588" spans="1:75"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302">
        <v>93.6</v>
      </c>
      <c r="BS588" s="302">
        <v>93.6</v>
      </c>
      <c r="BT588" s="302">
        <v>93.8</v>
      </c>
      <c r="BU588" s="153">
        <f t="shared" si="33"/>
        <v>-6.2937062937062915E-2</v>
      </c>
      <c r="BV588" s="154">
        <f t="shared" si="34"/>
        <v>-5.4435483870967798E-2</v>
      </c>
      <c r="BW588" s="154">
        <f t="shared" si="35"/>
        <v>-6.2937062937062915E-2</v>
      </c>
    </row>
    <row r="589" spans="1:75"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302">
        <v>97.7</v>
      </c>
      <c r="BS589" s="302">
        <v>100.1</v>
      </c>
      <c r="BT589" s="302">
        <v>100</v>
      </c>
      <c r="BU589" s="153">
        <f t="shared" si="33"/>
        <v>-2.0568070519098869E-2</v>
      </c>
      <c r="BV589" s="154">
        <f t="shared" si="34"/>
        <v>0</v>
      </c>
      <c r="BW589" s="154">
        <f t="shared" si="35"/>
        <v>-5.3030303030302976E-2</v>
      </c>
    </row>
    <row r="590" spans="1:75"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302">
        <v>102.6</v>
      </c>
      <c r="BS590" s="302">
        <v>102.6</v>
      </c>
      <c r="BT590" s="302">
        <v>102.6</v>
      </c>
      <c r="BU590" s="153">
        <f t="shared" si="33"/>
        <v>3.4274193548387011E-2</v>
      </c>
      <c r="BV590" s="154">
        <f t="shared" si="34"/>
        <v>2.3952095808383148E-2</v>
      </c>
      <c r="BW590" s="154">
        <f t="shared" si="35"/>
        <v>-2.9154518950438419E-3</v>
      </c>
    </row>
    <row r="591" spans="1:75"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302">
        <v>115.4</v>
      </c>
      <c r="BS591" s="302">
        <v>114.6</v>
      </c>
      <c r="BT591" s="302">
        <v>117.3</v>
      </c>
      <c r="BU591" s="153">
        <f t="shared" ref="BU591:BU654" si="37">(BT591-H591)/H591</f>
        <v>0.17417417417417408</v>
      </c>
      <c r="BV591" s="154">
        <f t="shared" ref="BV591:BV654" si="38">(BT591-T591)/T591</f>
        <v>0.17065868263473047</v>
      </c>
      <c r="BW591" s="154">
        <f t="shared" ref="BW591:BW654" si="39">(BT591-AF591)/AF591</f>
        <v>0.11290322580645153</v>
      </c>
    </row>
    <row r="592" spans="1:75"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302">
        <v>111.6</v>
      </c>
      <c r="BS592" s="302">
        <v>111.6</v>
      </c>
      <c r="BT592" s="302">
        <v>111.7</v>
      </c>
      <c r="BU592" s="153">
        <f t="shared" si="37"/>
        <v>0.11811811811811808</v>
      </c>
      <c r="BV592" s="154">
        <f t="shared" si="38"/>
        <v>0.11588411588411597</v>
      </c>
      <c r="BW592" s="154">
        <f t="shared" si="39"/>
        <v>0.12487411883182283</v>
      </c>
    </row>
    <row r="593" spans="1:75"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302">
        <v>115.9</v>
      </c>
      <c r="BS593" s="302">
        <v>115.6</v>
      </c>
      <c r="BT593" s="302">
        <v>115.6</v>
      </c>
      <c r="BU593" s="153">
        <f t="shared" si="37"/>
        <v>0.15369261477045898</v>
      </c>
      <c r="BV593" s="154">
        <f t="shared" si="38"/>
        <v>0.1606425702811245</v>
      </c>
      <c r="BW593" s="154">
        <f t="shared" si="39"/>
        <v>0.1653225806451612</v>
      </c>
    </row>
    <row r="594" spans="1:75"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102.2</v>
      </c>
      <c r="BO594" s="302">
        <v>102</v>
      </c>
      <c r="BP594" s="302">
        <v>102.6</v>
      </c>
      <c r="BQ594" s="302">
        <v>102.8</v>
      </c>
      <c r="BR594" s="302">
        <v>104.3</v>
      </c>
      <c r="BS594" s="302">
        <v>102.8</v>
      </c>
      <c r="BT594" s="302">
        <v>103.5</v>
      </c>
      <c r="BU594" s="153">
        <f t="shared" si="37"/>
        <v>3.0876494023904324E-2</v>
      </c>
      <c r="BV594" s="154">
        <f t="shared" si="38"/>
        <v>6.591143151390326E-2</v>
      </c>
      <c r="BW594" s="154">
        <f t="shared" si="39"/>
        <v>7.8125E-2</v>
      </c>
    </row>
    <row r="595" spans="1:75"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302">
        <v>109.3</v>
      </c>
      <c r="BS595" s="302">
        <v>110.6</v>
      </c>
      <c r="BT595" s="302">
        <v>110.6</v>
      </c>
      <c r="BU595" s="153">
        <f t="shared" si="37"/>
        <v>0.1048951048951049</v>
      </c>
      <c r="BV595" s="154">
        <f t="shared" si="38"/>
        <v>0.10710710710710698</v>
      </c>
      <c r="BW595" s="154">
        <f t="shared" si="39"/>
        <v>0.13669064748201437</v>
      </c>
    </row>
    <row r="596" spans="1:75"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302">
        <v>111.7</v>
      </c>
      <c r="BS596" s="302">
        <v>111.5</v>
      </c>
      <c r="BT596" s="302">
        <v>111.5</v>
      </c>
      <c r="BU596" s="153">
        <f t="shared" si="37"/>
        <v>0.115</v>
      </c>
      <c r="BV596" s="154">
        <f t="shared" si="38"/>
        <v>0.115</v>
      </c>
      <c r="BW596" s="154">
        <f t="shared" si="39"/>
        <v>8.1474296799224119E-2</v>
      </c>
    </row>
    <row r="597" spans="1:75"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107.7</v>
      </c>
      <c r="BR597" s="302">
        <v>107.2</v>
      </c>
      <c r="BS597" s="302">
        <v>106.4</v>
      </c>
      <c r="BT597" s="302">
        <v>106.5</v>
      </c>
      <c r="BU597" s="153">
        <f t="shared" si="37"/>
        <v>5.0295857988165618E-2</v>
      </c>
      <c r="BV597" s="154">
        <f t="shared" si="38"/>
        <v>8.2317073170731642E-2</v>
      </c>
      <c r="BW597" s="154">
        <f t="shared" si="39"/>
        <v>5.341246290801193E-2</v>
      </c>
    </row>
    <row r="598" spans="1:75"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105.6</v>
      </c>
      <c r="BO598" s="302">
        <v>104.7</v>
      </c>
      <c r="BP598" s="302">
        <v>105.9</v>
      </c>
      <c r="BQ598" s="302">
        <v>106.2</v>
      </c>
      <c r="BR598" s="302">
        <v>105.5</v>
      </c>
      <c r="BS598" s="302">
        <v>105.5</v>
      </c>
      <c r="BT598" s="302">
        <v>105.5</v>
      </c>
      <c r="BU598" s="153">
        <f t="shared" si="37"/>
        <v>5.0796812749003925E-2</v>
      </c>
      <c r="BV598" s="154">
        <f t="shared" si="38"/>
        <v>4.8707753479125308E-2</v>
      </c>
      <c r="BW598" s="154">
        <f t="shared" si="39"/>
        <v>3.6345776031434213E-2</v>
      </c>
    </row>
    <row r="599" spans="1:75"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113.6</v>
      </c>
      <c r="BM599" s="302">
        <v>114.3</v>
      </c>
      <c r="BN599" s="302">
        <v>114.5</v>
      </c>
      <c r="BO599" s="302">
        <v>114.5</v>
      </c>
      <c r="BP599" s="302">
        <v>114.5</v>
      </c>
      <c r="BQ599" s="302">
        <v>114.7</v>
      </c>
      <c r="BR599" s="302">
        <v>114.8</v>
      </c>
      <c r="BS599" s="302">
        <v>115.6</v>
      </c>
      <c r="BT599" s="302">
        <v>116.3</v>
      </c>
      <c r="BU599" s="153">
        <f t="shared" si="37"/>
        <v>0.16767068273092373</v>
      </c>
      <c r="BV599" s="154">
        <f t="shared" si="38"/>
        <v>0.1735620585267407</v>
      </c>
      <c r="BW599" s="154">
        <f t="shared" si="39"/>
        <v>0.1606786427145708</v>
      </c>
    </row>
    <row r="600" spans="1:75"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118.6</v>
      </c>
      <c r="BM600" s="302">
        <v>119.2</v>
      </c>
      <c r="BN600" s="302">
        <v>119.9</v>
      </c>
      <c r="BO600" s="302">
        <v>119.7</v>
      </c>
      <c r="BP600" s="302">
        <v>119.4</v>
      </c>
      <c r="BQ600" s="302">
        <v>120.1</v>
      </c>
      <c r="BR600" s="302">
        <v>119.8</v>
      </c>
      <c r="BS600" s="302">
        <v>120.4</v>
      </c>
      <c r="BT600" s="302">
        <v>121.3</v>
      </c>
      <c r="BU600" s="153">
        <f t="shared" si="37"/>
        <v>0.21543086172344689</v>
      </c>
      <c r="BV600" s="154">
        <f t="shared" si="38"/>
        <v>0.21057884231536919</v>
      </c>
      <c r="BW600" s="154">
        <f t="shared" si="39"/>
        <v>0.19155206286836934</v>
      </c>
    </row>
    <row r="601" spans="1:75"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115.7</v>
      </c>
      <c r="BQ601" s="302">
        <v>116.5</v>
      </c>
      <c r="BR601" s="302">
        <v>116.5</v>
      </c>
      <c r="BS601" s="302">
        <v>116.2</v>
      </c>
      <c r="BT601" s="302">
        <v>116.5</v>
      </c>
      <c r="BU601" s="153">
        <f t="shared" si="37"/>
        <v>0.16151545363908279</v>
      </c>
      <c r="BV601" s="154">
        <f t="shared" si="38"/>
        <v>0.16967871485943781</v>
      </c>
      <c r="BW601" s="154">
        <f t="shared" si="39"/>
        <v>0.1399217221135029</v>
      </c>
    </row>
    <row r="602" spans="1:75"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115.7</v>
      </c>
      <c r="BQ602" s="302">
        <v>116.5</v>
      </c>
      <c r="BR602" s="302">
        <v>116.5</v>
      </c>
      <c r="BS602" s="302">
        <v>116.2</v>
      </c>
      <c r="BT602" s="302">
        <v>116.5</v>
      </c>
      <c r="BU602" s="153">
        <f t="shared" si="37"/>
        <v>0.16151545363908279</v>
      </c>
      <c r="BV602" s="154">
        <f t="shared" si="38"/>
        <v>0.16967871485943781</v>
      </c>
      <c r="BW602" s="154">
        <f t="shared" si="39"/>
        <v>0.1399217221135029</v>
      </c>
    </row>
    <row r="603" spans="1:75"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302">
        <v>144.30000000000001</v>
      </c>
      <c r="BS603" s="302">
        <v>144.30000000000001</v>
      </c>
      <c r="BT603" s="302">
        <v>148.30000000000001</v>
      </c>
      <c r="BU603" s="153">
        <f t="shared" si="37"/>
        <v>0.4859719438877757</v>
      </c>
      <c r="BV603" s="154">
        <f t="shared" si="38"/>
        <v>0.47123015873015889</v>
      </c>
      <c r="BW603" s="154">
        <f t="shared" si="39"/>
        <v>0.43840931134820582</v>
      </c>
    </row>
    <row r="604" spans="1:75"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302">
        <v>144.30000000000001</v>
      </c>
      <c r="BS604" s="302">
        <v>144.30000000000001</v>
      </c>
      <c r="BT604" s="302">
        <v>148.30000000000001</v>
      </c>
      <c r="BU604" s="153">
        <f t="shared" si="37"/>
        <v>0.4859719438877757</v>
      </c>
      <c r="BV604" s="154">
        <f t="shared" si="38"/>
        <v>0.47123015873015889</v>
      </c>
      <c r="BW604" s="154">
        <f t="shared" si="39"/>
        <v>0.43840931134820582</v>
      </c>
    </row>
    <row r="605" spans="1:75"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119.7</v>
      </c>
      <c r="BM605" s="302">
        <v>119.7</v>
      </c>
      <c r="BN605" s="302">
        <v>120.7</v>
      </c>
      <c r="BO605" s="302">
        <v>120.4</v>
      </c>
      <c r="BP605" s="302">
        <v>119.5</v>
      </c>
      <c r="BQ605" s="302">
        <v>120.8</v>
      </c>
      <c r="BR605" s="302">
        <v>120.3</v>
      </c>
      <c r="BS605" s="302">
        <v>121</v>
      </c>
      <c r="BT605" s="302">
        <v>122.2</v>
      </c>
      <c r="BU605" s="153">
        <f t="shared" si="37"/>
        <v>0.23935091277890477</v>
      </c>
      <c r="BV605" s="154">
        <f t="shared" si="38"/>
        <v>0.21110009910802771</v>
      </c>
      <c r="BW605" s="154">
        <f t="shared" si="39"/>
        <v>0.2075098814229249</v>
      </c>
    </row>
    <row r="606" spans="1:75"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115.8</v>
      </c>
      <c r="BP606" s="302">
        <v>115.8</v>
      </c>
      <c r="BQ606" s="302">
        <v>115.8</v>
      </c>
      <c r="BR606" s="302">
        <v>115.8</v>
      </c>
      <c r="BS606" s="302">
        <v>119.4</v>
      </c>
      <c r="BT606" s="302">
        <v>119.4</v>
      </c>
      <c r="BU606" s="153">
        <f t="shared" si="37"/>
        <v>0.19400000000000006</v>
      </c>
      <c r="BV606" s="154">
        <f t="shared" si="38"/>
        <v>0.19400000000000006</v>
      </c>
      <c r="BW606" s="154">
        <f t="shared" si="39"/>
        <v>0.19400000000000006</v>
      </c>
    </row>
    <row r="607" spans="1:75"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118.1</v>
      </c>
      <c r="BR607" s="302">
        <v>117.6</v>
      </c>
      <c r="BS607" s="302">
        <v>117.6</v>
      </c>
      <c r="BT607" s="302">
        <v>117.5</v>
      </c>
      <c r="BU607" s="153">
        <f t="shared" si="37"/>
        <v>0.17382617382617388</v>
      </c>
      <c r="BV607" s="154">
        <f t="shared" si="38"/>
        <v>0.17265469061876243</v>
      </c>
      <c r="BW607" s="154">
        <f t="shared" si="39"/>
        <v>0.1691542288557214</v>
      </c>
    </row>
    <row r="608" spans="1:75"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302">
        <v>133.1</v>
      </c>
      <c r="BP608" s="302">
        <v>136.30000000000001</v>
      </c>
      <c r="BQ608" s="302">
        <v>131.19999999999999</v>
      </c>
      <c r="BR608" s="302">
        <v>131.4</v>
      </c>
      <c r="BS608" s="302">
        <v>132.6</v>
      </c>
      <c r="BT608" s="302">
        <v>132.6</v>
      </c>
      <c r="BU608" s="153">
        <f t="shared" si="37"/>
        <v>0.32998996990972912</v>
      </c>
      <c r="BV608" s="154">
        <f t="shared" si="38"/>
        <v>0.35582822085889571</v>
      </c>
      <c r="BW608" s="154">
        <f t="shared" si="39"/>
        <v>0.39873417721518983</v>
      </c>
    </row>
    <row r="609" spans="1:75"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106.2</v>
      </c>
      <c r="BM609" s="302">
        <v>102.1</v>
      </c>
      <c r="BN609" s="302">
        <v>103.5</v>
      </c>
      <c r="BO609" s="302">
        <v>104.6</v>
      </c>
      <c r="BP609" s="302">
        <v>97.9</v>
      </c>
      <c r="BQ609" s="302">
        <v>99.7</v>
      </c>
      <c r="BR609" s="302">
        <v>104.5</v>
      </c>
      <c r="BS609" s="302">
        <v>107.3</v>
      </c>
      <c r="BT609" s="302">
        <v>107.1</v>
      </c>
      <c r="BU609" s="153">
        <f t="shared" si="37"/>
        <v>0.10640495867768593</v>
      </c>
      <c r="BV609" s="154">
        <f t="shared" si="38"/>
        <v>5.5172413793103392E-2</v>
      </c>
      <c r="BW609" s="154">
        <f t="shared" si="39"/>
        <v>0.10412371134020612</v>
      </c>
    </row>
    <row r="610" spans="1:75"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130.6</v>
      </c>
      <c r="BO610" s="302">
        <v>130.4</v>
      </c>
      <c r="BP610" s="302">
        <v>130.1</v>
      </c>
      <c r="BQ610" s="302">
        <v>131.69999999999999</v>
      </c>
      <c r="BR610" s="302">
        <v>131.80000000000001</v>
      </c>
      <c r="BS610" s="302">
        <v>131.5</v>
      </c>
      <c r="BT610" s="302">
        <v>135.5</v>
      </c>
      <c r="BU610" s="153">
        <f t="shared" si="37"/>
        <v>0.35499999999999998</v>
      </c>
      <c r="BV610" s="154">
        <f t="shared" si="38"/>
        <v>0.35907723169508521</v>
      </c>
      <c r="BW610" s="154">
        <f t="shared" si="39"/>
        <v>0.28802281368821292</v>
      </c>
    </row>
    <row r="611" spans="1:75"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110.9</v>
      </c>
      <c r="BQ611" s="302">
        <v>114.1</v>
      </c>
      <c r="BR611" s="302">
        <v>111</v>
      </c>
      <c r="BS611" s="302">
        <v>111.8</v>
      </c>
      <c r="BT611" s="302">
        <v>112.2</v>
      </c>
      <c r="BU611" s="153">
        <f t="shared" si="37"/>
        <v>0.16149068322981378</v>
      </c>
      <c r="BV611" s="154">
        <f t="shared" si="38"/>
        <v>9.1439688715953371E-2</v>
      </c>
      <c r="BW611" s="154">
        <f t="shared" si="39"/>
        <v>0.11089108910891092</v>
      </c>
    </row>
    <row r="612" spans="1:75"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125.5</v>
      </c>
      <c r="BQ612" s="302">
        <v>126.8</v>
      </c>
      <c r="BR612" s="302">
        <v>127.1</v>
      </c>
      <c r="BS612" s="302">
        <v>127.2</v>
      </c>
      <c r="BT612" s="302">
        <v>127.6</v>
      </c>
      <c r="BU612" s="153">
        <f t="shared" si="37"/>
        <v>0.27983951855566691</v>
      </c>
      <c r="BV612" s="154">
        <f t="shared" si="38"/>
        <v>0.25962487660414607</v>
      </c>
      <c r="BW612" s="154">
        <f t="shared" si="39"/>
        <v>0.25838264299802749</v>
      </c>
    </row>
    <row r="613" spans="1:75"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302">
        <v>120</v>
      </c>
      <c r="BS613" s="302">
        <v>120.7</v>
      </c>
      <c r="BT613" s="302">
        <v>120.8</v>
      </c>
      <c r="BU613" s="153">
        <f t="shared" si="37"/>
        <v>0.20679320679320684</v>
      </c>
      <c r="BV613" s="154">
        <f t="shared" si="38"/>
        <v>0.20679320679320684</v>
      </c>
      <c r="BW613" s="154">
        <f t="shared" si="39"/>
        <v>0.19841269841269843</v>
      </c>
    </row>
    <row r="614" spans="1:75"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302">
        <v>120</v>
      </c>
      <c r="BS614" s="302">
        <v>120.7</v>
      </c>
      <c r="BT614" s="302">
        <v>120.8</v>
      </c>
      <c r="BU614" s="153">
        <f t="shared" si="37"/>
        <v>0.20679320679320684</v>
      </c>
      <c r="BV614" s="154">
        <f t="shared" si="38"/>
        <v>0.20679320679320684</v>
      </c>
      <c r="BW614" s="154">
        <f t="shared" si="39"/>
        <v>0.19841269841269843</v>
      </c>
    </row>
    <row r="615" spans="1:75"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116.3</v>
      </c>
      <c r="BO615" s="302">
        <v>116.2</v>
      </c>
      <c r="BP615" s="302">
        <v>116</v>
      </c>
      <c r="BQ615" s="302">
        <v>116</v>
      </c>
      <c r="BR615" s="302">
        <v>115.8</v>
      </c>
      <c r="BS615" s="302">
        <v>117.3</v>
      </c>
      <c r="BT615" s="302">
        <v>117.3</v>
      </c>
      <c r="BU615" s="153">
        <f t="shared" si="37"/>
        <v>0.15680473372781056</v>
      </c>
      <c r="BV615" s="154">
        <f t="shared" si="38"/>
        <v>0.17889447236180903</v>
      </c>
      <c r="BW615" s="154">
        <f t="shared" si="39"/>
        <v>0.13883495145631064</v>
      </c>
    </row>
    <row r="616" spans="1:75"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117.2</v>
      </c>
      <c r="BO616" s="302">
        <v>117.2</v>
      </c>
      <c r="BP616" s="302">
        <v>117.2</v>
      </c>
      <c r="BQ616" s="302">
        <v>117.2</v>
      </c>
      <c r="BR616" s="302">
        <v>117.2</v>
      </c>
      <c r="BS616" s="302">
        <v>119.8</v>
      </c>
      <c r="BT616" s="302">
        <v>119.8</v>
      </c>
      <c r="BU616" s="153">
        <f t="shared" si="37"/>
        <v>0.19322709163346605</v>
      </c>
      <c r="BV616" s="154">
        <f t="shared" si="38"/>
        <v>0.19680319680319686</v>
      </c>
      <c r="BW616" s="154">
        <f t="shared" si="39"/>
        <v>0.12277413308341138</v>
      </c>
    </row>
    <row r="617" spans="1:75"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118.5</v>
      </c>
      <c r="BO617" s="302">
        <v>118.5</v>
      </c>
      <c r="BP617" s="302">
        <v>118.5</v>
      </c>
      <c r="BQ617" s="302">
        <v>118.5</v>
      </c>
      <c r="BR617" s="302">
        <v>118.5</v>
      </c>
      <c r="BS617" s="302">
        <v>120.2</v>
      </c>
      <c r="BT617" s="302">
        <v>120.2</v>
      </c>
      <c r="BU617" s="153">
        <f t="shared" si="37"/>
        <v>0.19840478564307085</v>
      </c>
      <c r="BV617" s="154">
        <f t="shared" si="38"/>
        <v>0.20320320320320318</v>
      </c>
      <c r="BW617" s="154">
        <f t="shared" si="39"/>
        <v>0.14150047483380823</v>
      </c>
    </row>
    <row r="618" spans="1:75"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302">
        <v>114.5</v>
      </c>
      <c r="BS618" s="302">
        <v>114.3</v>
      </c>
      <c r="BT618" s="302">
        <v>114.3</v>
      </c>
      <c r="BU618" s="153">
        <f t="shared" si="37"/>
        <v>0.13958125623130607</v>
      </c>
      <c r="BV618" s="154">
        <f t="shared" si="38"/>
        <v>0.14414414414414406</v>
      </c>
      <c r="BW618" s="154">
        <f t="shared" si="39"/>
        <v>0.13168316831683166</v>
      </c>
    </row>
    <row r="619" spans="1:75"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116.1</v>
      </c>
      <c r="BO619" s="302">
        <v>116</v>
      </c>
      <c r="BP619" s="302">
        <v>115.6</v>
      </c>
      <c r="BQ619" s="302">
        <v>115.6</v>
      </c>
      <c r="BR619" s="302">
        <v>115.4</v>
      </c>
      <c r="BS619" s="302">
        <v>116.8</v>
      </c>
      <c r="BT619" s="302">
        <v>116.8</v>
      </c>
      <c r="BU619" s="153">
        <f t="shared" si="37"/>
        <v>0.14734774066797643</v>
      </c>
      <c r="BV619" s="154">
        <f t="shared" si="38"/>
        <v>0.17505030181086509</v>
      </c>
      <c r="BW619" s="154">
        <f t="shared" si="39"/>
        <v>0.14062499999999992</v>
      </c>
    </row>
    <row r="620" spans="1:75"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113.4</v>
      </c>
      <c r="BM620" s="302">
        <v>113.1</v>
      </c>
      <c r="BN620" s="302">
        <v>112.7</v>
      </c>
      <c r="BO620" s="302">
        <v>113.3</v>
      </c>
      <c r="BP620" s="302">
        <v>112.1</v>
      </c>
      <c r="BQ620" s="302">
        <v>113.7</v>
      </c>
      <c r="BR620" s="302">
        <v>114</v>
      </c>
      <c r="BS620" s="302">
        <v>113.3</v>
      </c>
      <c r="BT620" s="302">
        <v>113.3</v>
      </c>
      <c r="BU620" s="153">
        <f t="shared" si="37"/>
        <v>0.15142276422764217</v>
      </c>
      <c r="BV620" s="154">
        <f t="shared" si="38"/>
        <v>0.14676113360323886</v>
      </c>
      <c r="BW620" s="154">
        <f t="shared" si="39"/>
        <v>0.13983903420523131</v>
      </c>
    </row>
    <row r="621" spans="1:75"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113.4</v>
      </c>
      <c r="BM621" s="302">
        <v>113.1</v>
      </c>
      <c r="BN621" s="302">
        <v>112.7</v>
      </c>
      <c r="BO621" s="302">
        <v>113.3</v>
      </c>
      <c r="BP621" s="302">
        <v>112.1</v>
      </c>
      <c r="BQ621" s="302">
        <v>113.7</v>
      </c>
      <c r="BR621" s="302">
        <v>114</v>
      </c>
      <c r="BS621" s="302">
        <v>113.3</v>
      </c>
      <c r="BT621" s="302">
        <v>113.3</v>
      </c>
      <c r="BU621" s="153">
        <f t="shared" si="37"/>
        <v>0.15142276422764217</v>
      </c>
      <c r="BV621" s="154">
        <f t="shared" si="38"/>
        <v>0.14676113360323886</v>
      </c>
      <c r="BW621" s="154">
        <f t="shared" si="39"/>
        <v>0.13983903420523131</v>
      </c>
    </row>
    <row r="622" spans="1:75"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111.6</v>
      </c>
      <c r="BN622" s="302">
        <v>111.4</v>
      </c>
      <c r="BO622" s="302">
        <v>110.6</v>
      </c>
      <c r="BP622" s="302">
        <v>111.4</v>
      </c>
      <c r="BQ622" s="302">
        <v>110.4</v>
      </c>
      <c r="BR622" s="302">
        <v>111.4</v>
      </c>
      <c r="BS622" s="302">
        <v>114.3</v>
      </c>
      <c r="BT622" s="302">
        <v>115.7</v>
      </c>
      <c r="BU622" s="153">
        <f t="shared" si="37"/>
        <v>0.18302658486707574</v>
      </c>
      <c r="BV622" s="154">
        <f t="shared" si="38"/>
        <v>0.19155509783728125</v>
      </c>
      <c r="BW622" s="154">
        <f t="shared" si="39"/>
        <v>0.19648397104446741</v>
      </c>
    </row>
    <row r="623" spans="1:75"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302">
        <v>113.7</v>
      </c>
      <c r="BP623" s="302">
        <v>115.3</v>
      </c>
      <c r="BQ623" s="302">
        <v>114.9</v>
      </c>
      <c r="BR623" s="302">
        <v>114.5</v>
      </c>
      <c r="BS623" s="302">
        <v>122.5</v>
      </c>
      <c r="BT623" s="302">
        <v>126.4</v>
      </c>
      <c r="BU623" s="153">
        <f t="shared" si="37"/>
        <v>0.3249475890985325</v>
      </c>
      <c r="BV623" s="154">
        <f t="shared" si="38"/>
        <v>0.33052631578947372</v>
      </c>
      <c r="BW623" s="154">
        <f t="shared" si="39"/>
        <v>0.35331905781584583</v>
      </c>
    </row>
    <row r="624" spans="1:75"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302">
        <v>113.7</v>
      </c>
      <c r="BP624" s="302">
        <v>115.3</v>
      </c>
      <c r="BQ624" s="302">
        <v>114.9</v>
      </c>
      <c r="BR624" s="302">
        <v>114.5</v>
      </c>
      <c r="BS624" s="302">
        <v>122.5</v>
      </c>
      <c r="BT624" s="302">
        <v>126.4</v>
      </c>
      <c r="BU624" s="153">
        <f t="shared" si="37"/>
        <v>0.3249475890985325</v>
      </c>
      <c r="BV624" s="154">
        <f t="shared" si="38"/>
        <v>0.33052631578947372</v>
      </c>
      <c r="BW624" s="154">
        <f t="shared" si="39"/>
        <v>0.35331905781584583</v>
      </c>
    </row>
    <row r="625" spans="1:75"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109.6</v>
      </c>
      <c r="BN625" s="302">
        <v>110.3</v>
      </c>
      <c r="BO625" s="302">
        <v>108.8</v>
      </c>
      <c r="BP625" s="302">
        <v>109.1</v>
      </c>
      <c r="BQ625" s="302">
        <v>107.8</v>
      </c>
      <c r="BR625" s="302">
        <v>109.5</v>
      </c>
      <c r="BS625" s="302">
        <v>109.4</v>
      </c>
      <c r="BT625" s="302">
        <v>109.4</v>
      </c>
      <c r="BU625" s="153">
        <f t="shared" si="37"/>
        <v>0.10171198388721056</v>
      </c>
      <c r="BV625" s="154">
        <f t="shared" si="38"/>
        <v>0.11178861788617886</v>
      </c>
      <c r="BW625" s="154">
        <f t="shared" si="39"/>
        <v>0.10953346855983785</v>
      </c>
    </row>
    <row r="626" spans="1:75"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116.8</v>
      </c>
      <c r="BN626" s="302">
        <v>115.7</v>
      </c>
      <c r="BO626" s="302">
        <v>114.1</v>
      </c>
      <c r="BP626" s="302">
        <v>111.9</v>
      </c>
      <c r="BQ626" s="302">
        <v>110.3</v>
      </c>
      <c r="BR626" s="302">
        <v>110.3</v>
      </c>
      <c r="BS626" s="302">
        <v>109.8</v>
      </c>
      <c r="BT626" s="302">
        <v>109.3</v>
      </c>
      <c r="BU626" s="153">
        <f t="shared" si="37"/>
        <v>0.11873080859774815</v>
      </c>
      <c r="BV626" s="154">
        <f t="shared" si="38"/>
        <v>0.12102564102564099</v>
      </c>
      <c r="BW626" s="154">
        <f t="shared" si="39"/>
        <v>0.10964467005076139</v>
      </c>
    </row>
    <row r="627" spans="1:75"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103.1</v>
      </c>
      <c r="BO627" s="302">
        <v>102.1</v>
      </c>
      <c r="BP627" s="302">
        <v>102.4</v>
      </c>
      <c r="BQ627" s="302">
        <v>100.2</v>
      </c>
      <c r="BR627" s="302">
        <v>104.7</v>
      </c>
      <c r="BS627" s="302">
        <v>103.6</v>
      </c>
      <c r="BT627" s="302">
        <v>103.6</v>
      </c>
      <c r="BU627" s="153">
        <f t="shared" si="37"/>
        <v>5.7142857142857086E-2</v>
      </c>
      <c r="BV627" s="154">
        <f t="shared" si="38"/>
        <v>9.7457627118643947E-2</v>
      </c>
      <c r="BW627" s="154">
        <f t="shared" si="39"/>
        <v>7.692307692307683E-2</v>
      </c>
    </row>
    <row r="628" spans="1:75"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302">
        <v>111.4</v>
      </c>
      <c r="BS628" s="302">
        <v>112.1</v>
      </c>
      <c r="BT628" s="302">
        <v>112.1</v>
      </c>
      <c r="BU628" s="153">
        <f t="shared" si="37"/>
        <v>0.10880316518298715</v>
      </c>
      <c r="BV628" s="154">
        <f t="shared" si="38"/>
        <v>8.2046332046332049E-2</v>
      </c>
      <c r="BW628" s="154">
        <f t="shared" si="39"/>
        <v>8.9407191448007656E-2</v>
      </c>
    </row>
    <row r="629" spans="1:75"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127</v>
      </c>
      <c r="BQ629" s="302">
        <v>126.3</v>
      </c>
      <c r="BR629" s="302">
        <v>126.5</v>
      </c>
      <c r="BS629" s="302">
        <v>128.69999999999999</v>
      </c>
      <c r="BT629" s="302">
        <v>130.69999999999999</v>
      </c>
      <c r="BU629" s="153">
        <f t="shared" si="37"/>
        <v>0.29022704837117463</v>
      </c>
      <c r="BV629" s="154">
        <f t="shared" si="38"/>
        <v>0.29534192269573817</v>
      </c>
      <c r="BW629" s="154">
        <f t="shared" si="39"/>
        <v>0.31224899598393568</v>
      </c>
    </row>
    <row r="630" spans="1:75"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v>
      </c>
      <c r="BR630" s="302">
        <v>115.2</v>
      </c>
      <c r="BS630" s="302">
        <v>114.8</v>
      </c>
      <c r="BT630" s="302">
        <v>114.3</v>
      </c>
      <c r="BU630" s="153">
        <f t="shared" si="37"/>
        <v>0.14529058116232466</v>
      </c>
      <c r="BV630" s="154">
        <f t="shared" si="38"/>
        <v>0.13731343283582087</v>
      </c>
      <c r="BW630" s="154">
        <f t="shared" si="39"/>
        <v>0.13618290258449309</v>
      </c>
    </row>
    <row r="631" spans="1:75"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109.8</v>
      </c>
      <c r="BO631" s="302">
        <v>102.1</v>
      </c>
      <c r="BP631" s="302">
        <v>99.4</v>
      </c>
      <c r="BQ631" s="302">
        <v>93.5</v>
      </c>
      <c r="BR631" s="302">
        <v>93.3</v>
      </c>
      <c r="BS631" s="302">
        <v>92.1</v>
      </c>
      <c r="BT631" s="302">
        <v>91.1</v>
      </c>
      <c r="BU631" s="153">
        <f t="shared" si="37"/>
        <v>-0.10861056751467718</v>
      </c>
      <c r="BV631" s="154">
        <f t="shared" si="38"/>
        <v>-0.10069101678183616</v>
      </c>
      <c r="BW631" s="154">
        <f t="shared" si="39"/>
        <v>-6.2757201646090624E-2</v>
      </c>
    </row>
    <row r="632" spans="1:75"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100.8</v>
      </c>
      <c r="BP632" s="302">
        <v>100.2</v>
      </c>
      <c r="BQ632" s="302">
        <v>110</v>
      </c>
      <c r="BR632" s="302">
        <v>109.9</v>
      </c>
      <c r="BS632" s="302">
        <v>108.8</v>
      </c>
      <c r="BT632" s="302">
        <v>107.3</v>
      </c>
      <c r="BU632" s="153">
        <f t="shared" si="37"/>
        <v>0.14027630180658879</v>
      </c>
      <c r="BV632" s="154">
        <f t="shared" si="38"/>
        <v>0.13066385669125385</v>
      </c>
      <c r="BW632" s="154">
        <f t="shared" si="39"/>
        <v>0.13544973544973543</v>
      </c>
    </row>
    <row r="633" spans="1:75"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109.2</v>
      </c>
      <c r="BO633" s="302">
        <v>107.7</v>
      </c>
      <c r="BP633" s="302">
        <v>110.6</v>
      </c>
      <c r="BQ633" s="302">
        <v>110.6</v>
      </c>
      <c r="BR633" s="302">
        <v>110.6</v>
      </c>
      <c r="BS633" s="302">
        <v>110.3</v>
      </c>
      <c r="BT633" s="302">
        <v>110.3</v>
      </c>
      <c r="BU633" s="153">
        <f t="shared" si="37"/>
        <v>0.10410410410410401</v>
      </c>
      <c r="BV633" s="154">
        <f t="shared" si="38"/>
        <v>0.10521042084168337</v>
      </c>
      <c r="BW633" s="154">
        <f t="shared" si="39"/>
        <v>5.0476190476190452E-2</v>
      </c>
    </row>
    <row r="634" spans="1:75"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115</v>
      </c>
      <c r="BO634" s="302">
        <v>115.3</v>
      </c>
      <c r="BP634" s="302">
        <v>115.2</v>
      </c>
      <c r="BQ634" s="302">
        <v>113.2</v>
      </c>
      <c r="BR634" s="302">
        <v>115.1</v>
      </c>
      <c r="BS634" s="302">
        <v>118.3</v>
      </c>
      <c r="BT634" s="302">
        <v>118.3</v>
      </c>
      <c r="BU634" s="153">
        <f t="shared" si="37"/>
        <v>0.19858156028368787</v>
      </c>
      <c r="BV634" s="154">
        <f t="shared" si="38"/>
        <v>0.16437007874015752</v>
      </c>
      <c r="BW634" s="154">
        <f t="shared" si="39"/>
        <v>0.17244796828543102</v>
      </c>
    </row>
    <row r="635" spans="1:75"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99.4</v>
      </c>
      <c r="BM635" s="302">
        <v>99.5</v>
      </c>
      <c r="BN635" s="302">
        <v>99.3</v>
      </c>
      <c r="BO635" s="302">
        <v>100.4</v>
      </c>
      <c r="BP635" s="302">
        <v>100</v>
      </c>
      <c r="BQ635" s="302">
        <v>100.7</v>
      </c>
      <c r="BR635" s="302">
        <v>100.7</v>
      </c>
      <c r="BS635" s="302">
        <v>100.6</v>
      </c>
      <c r="BT635" s="302">
        <v>100.8</v>
      </c>
      <c r="BU635" s="153">
        <f t="shared" si="37"/>
        <v>1.2048192771084366E-2</v>
      </c>
      <c r="BV635" s="154">
        <f t="shared" si="38"/>
        <v>2.6476578411405237E-2</v>
      </c>
      <c r="BW635" s="154">
        <f t="shared" si="39"/>
        <v>2.2312373225152161E-2</v>
      </c>
    </row>
    <row r="636" spans="1:75"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100.4</v>
      </c>
      <c r="BN636" s="302">
        <v>99.4</v>
      </c>
      <c r="BO636" s="302">
        <v>100.2</v>
      </c>
      <c r="BP636" s="302">
        <v>99.3</v>
      </c>
      <c r="BQ636" s="302">
        <v>99.2</v>
      </c>
      <c r="BR636" s="302">
        <v>99.7</v>
      </c>
      <c r="BS636" s="302">
        <v>99.2</v>
      </c>
      <c r="BT636" s="302">
        <v>99.2</v>
      </c>
      <c r="BU636" s="153">
        <f t="shared" si="37"/>
        <v>-7.9999999999999724E-3</v>
      </c>
      <c r="BV636" s="154">
        <f t="shared" si="38"/>
        <v>-1.5873015873015817E-2</v>
      </c>
      <c r="BW636" s="154">
        <f t="shared" si="39"/>
        <v>0</v>
      </c>
    </row>
    <row r="637" spans="1:75"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97.5</v>
      </c>
      <c r="BN637" s="302">
        <v>96.3</v>
      </c>
      <c r="BO637" s="302">
        <v>97.3</v>
      </c>
      <c r="BP637" s="302">
        <v>96.1</v>
      </c>
      <c r="BQ637" s="302">
        <v>96</v>
      </c>
      <c r="BR637" s="302">
        <v>96.6</v>
      </c>
      <c r="BS637" s="302">
        <v>96</v>
      </c>
      <c r="BT637" s="302">
        <v>96</v>
      </c>
      <c r="BU637" s="153">
        <f t="shared" si="37"/>
        <v>-5.6974459724950854E-2</v>
      </c>
      <c r="BV637" s="154">
        <f t="shared" si="38"/>
        <v>-4.8562933597621462E-2</v>
      </c>
      <c r="BW637" s="154">
        <f t="shared" si="39"/>
        <v>-2.7355623100303979E-2</v>
      </c>
    </row>
    <row r="638" spans="1:75"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302">
        <v>108.9</v>
      </c>
      <c r="BS638" s="302">
        <v>108.9</v>
      </c>
      <c r="BT638" s="302">
        <v>108.9</v>
      </c>
      <c r="BU638" s="153">
        <f t="shared" si="37"/>
        <v>0.15238095238095245</v>
      </c>
      <c r="BV638" s="154">
        <f t="shared" si="38"/>
        <v>8.3582089552238864E-2</v>
      </c>
      <c r="BW638" s="154">
        <f t="shared" si="39"/>
        <v>8.3582089552238864E-2</v>
      </c>
    </row>
    <row r="639" spans="1:75"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99.3</v>
      </c>
      <c r="BM639" s="302">
        <v>99.2</v>
      </c>
      <c r="BN639" s="302">
        <v>99.3</v>
      </c>
      <c r="BO639" s="302">
        <v>100.4</v>
      </c>
      <c r="BP639" s="302">
        <v>100.3</v>
      </c>
      <c r="BQ639" s="302">
        <v>101.1</v>
      </c>
      <c r="BR639" s="302">
        <v>101</v>
      </c>
      <c r="BS639" s="302">
        <v>101</v>
      </c>
      <c r="BT639" s="302">
        <v>101.2</v>
      </c>
      <c r="BU639" s="153">
        <f t="shared" si="37"/>
        <v>1.708542713567842E-2</v>
      </c>
      <c r="BV639" s="154">
        <f t="shared" si="38"/>
        <v>3.7948717948717979E-2</v>
      </c>
      <c r="BW639" s="154">
        <f t="shared" si="39"/>
        <v>2.7411167512690383E-2</v>
      </c>
    </row>
    <row r="640" spans="1:75"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302">
        <v>110.7</v>
      </c>
      <c r="BP640" s="302">
        <v>110.7</v>
      </c>
      <c r="BQ640" s="302">
        <v>110.7</v>
      </c>
      <c r="BR640" s="302">
        <v>110.7</v>
      </c>
      <c r="BS640" s="302">
        <v>110.7</v>
      </c>
      <c r="BT640" s="302">
        <v>110.7</v>
      </c>
      <c r="BU640" s="153">
        <f t="shared" si="37"/>
        <v>0.1003976143141154</v>
      </c>
      <c r="BV640" s="154">
        <f t="shared" si="38"/>
        <v>9.6039603960396069E-2</v>
      </c>
      <c r="BW640" s="154">
        <f t="shared" si="39"/>
        <v>9.9304865938430978E-2</v>
      </c>
    </row>
    <row r="641" spans="1:75"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121</v>
      </c>
      <c r="BQ641" s="302">
        <v>124.5</v>
      </c>
      <c r="BR641" s="302">
        <v>124.8</v>
      </c>
      <c r="BS641" s="302">
        <v>124.4</v>
      </c>
      <c r="BT641" s="302">
        <v>126</v>
      </c>
      <c r="BU641" s="153">
        <f t="shared" si="37"/>
        <v>0.2537313432835821</v>
      </c>
      <c r="BV641" s="154">
        <f t="shared" si="38"/>
        <v>0.25874125874125881</v>
      </c>
      <c r="BW641" s="154">
        <f t="shared" si="39"/>
        <v>0.2401574803149607</v>
      </c>
    </row>
    <row r="642" spans="1:75"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89.7</v>
      </c>
      <c r="BM642" s="302">
        <v>90.9</v>
      </c>
      <c r="BN642" s="302">
        <v>89</v>
      </c>
      <c r="BO642" s="302">
        <v>87.1</v>
      </c>
      <c r="BP642" s="302">
        <v>88.4</v>
      </c>
      <c r="BQ642" s="302">
        <v>88.4</v>
      </c>
      <c r="BR642" s="302">
        <v>88.9</v>
      </c>
      <c r="BS642" s="302">
        <v>88.9</v>
      </c>
      <c r="BT642" s="302">
        <v>88.5</v>
      </c>
      <c r="BU642" s="153">
        <f t="shared" si="37"/>
        <v>-5.7507987220447344E-2</v>
      </c>
      <c r="BV642" s="154">
        <f t="shared" si="38"/>
        <v>-0.1132264529058116</v>
      </c>
      <c r="BW642" s="154">
        <f t="shared" si="39"/>
        <v>-6.2500000000000056E-2</v>
      </c>
    </row>
    <row r="643" spans="1:75"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108.9</v>
      </c>
      <c r="BR643" s="302">
        <v>108.7</v>
      </c>
      <c r="BS643" s="302">
        <v>107</v>
      </c>
      <c r="BT643" s="302">
        <v>107.5</v>
      </c>
      <c r="BU643" s="153">
        <f t="shared" si="37"/>
        <v>0.11283643892339551</v>
      </c>
      <c r="BV643" s="154">
        <f t="shared" si="38"/>
        <v>8.0402010050251257E-2</v>
      </c>
      <c r="BW643" s="154">
        <f t="shared" si="39"/>
        <v>2.1863117870722405E-2</v>
      </c>
    </row>
    <row r="644" spans="1:75"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302">
        <v>94.3</v>
      </c>
      <c r="BP644" s="302">
        <v>95</v>
      </c>
      <c r="BQ644" s="302">
        <v>95.6</v>
      </c>
      <c r="BR644" s="302">
        <v>95.3</v>
      </c>
      <c r="BS644" s="302">
        <v>95.7</v>
      </c>
      <c r="BT644" s="302">
        <v>95.7</v>
      </c>
      <c r="BU644" s="153">
        <f t="shared" si="37"/>
        <v>-5.8070866141732201E-2</v>
      </c>
      <c r="BV644" s="154">
        <f t="shared" si="38"/>
        <v>1.0559662090813094E-2</v>
      </c>
      <c r="BW644" s="154">
        <f t="shared" si="39"/>
        <v>-1.2383900928792598E-2</v>
      </c>
    </row>
    <row r="645" spans="1:75"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110.5</v>
      </c>
      <c r="BM645" s="302">
        <v>112.6</v>
      </c>
      <c r="BN645" s="302">
        <v>112.5</v>
      </c>
      <c r="BO645" s="302">
        <v>113.2</v>
      </c>
      <c r="BP645" s="302">
        <v>113.2</v>
      </c>
      <c r="BQ645" s="302">
        <v>113.3</v>
      </c>
      <c r="BR645" s="302">
        <v>113.3</v>
      </c>
      <c r="BS645" s="302">
        <v>112.9</v>
      </c>
      <c r="BT645" s="302">
        <v>113.1</v>
      </c>
      <c r="BU645" s="153">
        <f t="shared" si="37"/>
        <v>0.12202380952380949</v>
      </c>
      <c r="BV645" s="154">
        <f t="shared" si="38"/>
        <v>0.14357937310414548</v>
      </c>
      <c r="BW645" s="154">
        <f t="shared" si="39"/>
        <v>0.12649402390438236</v>
      </c>
    </row>
    <row r="646" spans="1:75"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127</v>
      </c>
      <c r="BQ646" s="302">
        <v>126</v>
      </c>
      <c r="BR646" s="302">
        <v>125.5</v>
      </c>
      <c r="BS646" s="302">
        <v>125.6</v>
      </c>
      <c r="BT646" s="302">
        <v>127.8</v>
      </c>
      <c r="BU646" s="153">
        <f t="shared" si="37"/>
        <v>0.32986472424557756</v>
      </c>
      <c r="BV646" s="154">
        <f t="shared" si="38"/>
        <v>0.25417075564278696</v>
      </c>
      <c r="BW646" s="154">
        <f t="shared" si="39"/>
        <v>0.24077669902912618</v>
      </c>
    </row>
    <row r="647" spans="1:75"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127</v>
      </c>
      <c r="BQ647" s="302">
        <v>126</v>
      </c>
      <c r="BR647" s="302">
        <v>125.5</v>
      </c>
      <c r="BS647" s="302">
        <v>125.6</v>
      </c>
      <c r="BT647" s="302">
        <v>127.8</v>
      </c>
      <c r="BU647" s="153">
        <f t="shared" si="37"/>
        <v>0.32986472424557756</v>
      </c>
      <c r="BV647" s="154">
        <f t="shared" si="38"/>
        <v>0.25417075564278696</v>
      </c>
      <c r="BW647" s="154">
        <f t="shared" si="39"/>
        <v>0.24077669902912618</v>
      </c>
    </row>
    <row r="648" spans="1:75"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103.4</v>
      </c>
      <c r="BM648" s="302">
        <v>106.2</v>
      </c>
      <c r="BN648" s="302">
        <v>105.4</v>
      </c>
      <c r="BO648" s="302">
        <v>106.3</v>
      </c>
      <c r="BP648" s="302">
        <v>106.1</v>
      </c>
      <c r="BQ648" s="302">
        <v>106.3</v>
      </c>
      <c r="BR648" s="302">
        <v>106.4</v>
      </c>
      <c r="BS648" s="302">
        <v>106.2</v>
      </c>
      <c r="BT648" s="302">
        <v>106.1</v>
      </c>
      <c r="BU648" s="153">
        <f t="shared" si="37"/>
        <v>4.7384007897334622E-2</v>
      </c>
      <c r="BV648" s="154">
        <f t="shared" si="38"/>
        <v>8.486707566462165E-2</v>
      </c>
      <c r="BW648" s="154">
        <f t="shared" si="39"/>
        <v>0.10983263598326361</v>
      </c>
    </row>
    <row r="649" spans="1:75"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103.4</v>
      </c>
      <c r="BM649" s="302">
        <v>106.2</v>
      </c>
      <c r="BN649" s="302">
        <v>105.4</v>
      </c>
      <c r="BO649" s="302">
        <v>106.3</v>
      </c>
      <c r="BP649" s="302">
        <v>106.1</v>
      </c>
      <c r="BQ649" s="302">
        <v>106.3</v>
      </c>
      <c r="BR649" s="302">
        <v>106.4</v>
      </c>
      <c r="BS649" s="302">
        <v>106.2</v>
      </c>
      <c r="BT649" s="302">
        <v>106.1</v>
      </c>
      <c r="BU649" s="153">
        <f t="shared" si="37"/>
        <v>4.7384007897334622E-2</v>
      </c>
      <c r="BV649" s="154">
        <f t="shared" si="38"/>
        <v>8.486707566462165E-2</v>
      </c>
      <c r="BW649" s="154">
        <f t="shared" si="39"/>
        <v>0.10983263598326361</v>
      </c>
    </row>
    <row r="650" spans="1:75"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118.1</v>
      </c>
      <c r="BO650" s="302">
        <v>119.1</v>
      </c>
      <c r="BP650" s="302">
        <v>119.5</v>
      </c>
      <c r="BQ650" s="302">
        <v>119.5</v>
      </c>
      <c r="BR650" s="302">
        <v>119.6</v>
      </c>
      <c r="BS650" s="302">
        <v>118.8</v>
      </c>
      <c r="BT650" s="302">
        <v>118.9</v>
      </c>
      <c r="BU650" s="153">
        <f t="shared" si="37"/>
        <v>0.17490118577075101</v>
      </c>
      <c r="BV650" s="154">
        <f t="shared" si="38"/>
        <v>0.19497487437185934</v>
      </c>
      <c r="BW650" s="154">
        <f t="shared" si="39"/>
        <v>0.15661478599221798</v>
      </c>
    </row>
    <row r="651" spans="1:75"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302">
        <v>128.1</v>
      </c>
      <c r="BS651" s="302">
        <v>128.69999999999999</v>
      </c>
      <c r="BT651" s="302">
        <v>128.69999999999999</v>
      </c>
      <c r="BU651" s="153">
        <f t="shared" si="37"/>
        <v>0.26424361493123766</v>
      </c>
      <c r="BV651" s="154">
        <f t="shared" si="38"/>
        <v>0.30792682926829251</v>
      </c>
      <c r="BW651" s="154">
        <f t="shared" si="39"/>
        <v>0.24108003857280602</v>
      </c>
    </row>
    <row r="652" spans="1:75"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102.4</v>
      </c>
      <c r="BN652" s="302">
        <v>102.3</v>
      </c>
      <c r="BO652" s="302">
        <v>105</v>
      </c>
      <c r="BP652" s="302">
        <v>103.9</v>
      </c>
      <c r="BQ652" s="302">
        <v>103.8</v>
      </c>
      <c r="BR652" s="302">
        <v>104.1</v>
      </c>
      <c r="BS652" s="302">
        <v>101.2</v>
      </c>
      <c r="BT652" s="302">
        <v>101.6</v>
      </c>
      <c r="BU652" s="153">
        <f t="shared" si="37"/>
        <v>1.094527363184074E-2</v>
      </c>
      <c r="BV652" s="154">
        <f t="shared" si="38"/>
        <v>1.9057171514543544E-2</v>
      </c>
      <c r="BW652" s="154">
        <f t="shared" si="39"/>
        <v>1.5999999999999945E-2</v>
      </c>
    </row>
    <row r="653" spans="1:75"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127.8</v>
      </c>
      <c r="BR653" s="302">
        <v>127.8</v>
      </c>
      <c r="BS653" s="302">
        <v>126.2</v>
      </c>
      <c r="BT653" s="302">
        <v>126.2</v>
      </c>
      <c r="BU653" s="153">
        <f t="shared" si="37"/>
        <v>0.25572139303482588</v>
      </c>
      <c r="BV653" s="154">
        <f t="shared" si="38"/>
        <v>0.21113243761996162</v>
      </c>
      <c r="BW653" s="154">
        <f t="shared" si="39"/>
        <v>0.17614165890027964</v>
      </c>
    </row>
    <row r="654" spans="1:75"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121.1</v>
      </c>
      <c r="BN654" s="302">
        <v>120.9</v>
      </c>
      <c r="BO654" s="302">
        <v>121.1</v>
      </c>
      <c r="BP654" s="302">
        <v>120</v>
      </c>
      <c r="BQ654" s="302">
        <v>120</v>
      </c>
      <c r="BR654" s="302">
        <v>120</v>
      </c>
      <c r="BS654" s="302">
        <v>120.6</v>
      </c>
      <c r="BT654" s="302">
        <v>120.6</v>
      </c>
      <c r="BU654" s="153">
        <f t="shared" si="37"/>
        <v>0.19999999999999996</v>
      </c>
      <c r="BV654" s="154">
        <f t="shared" si="38"/>
        <v>0.18700787401574803</v>
      </c>
      <c r="BW654" s="154">
        <f t="shared" si="39"/>
        <v>-7.3732718894009175E-2</v>
      </c>
    </row>
    <row r="655" spans="1:75"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121.1</v>
      </c>
      <c r="BN655" s="302">
        <v>120.9</v>
      </c>
      <c r="BO655" s="302">
        <v>121.1</v>
      </c>
      <c r="BP655" s="302">
        <v>120</v>
      </c>
      <c r="BQ655" s="302">
        <v>120</v>
      </c>
      <c r="BR655" s="302">
        <v>120</v>
      </c>
      <c r="BS655" s="302">
        <v>120.6</v>
      </c>
      <c r="BT655" s="302">
        <v>120.6</v>
      </c>
      <c r="BU655" s="153">
        <f t="shared" ref="BU655:BU718" si="41">(BT655-H655)/H655</f>
        <v>0.19999999999999996</v>
      </c>
      <c r="BV655" s="154">
        <f t="shared" ref="BV655:BV718" si="42">(BT655-T655)/T655</f>
        <v>0.18700787401574803</v>
      </c>
      <c r="BW655" s="154">
        <f t="shared" ref="BW655:BW718" si="43">(BT655-AF655)/AF655</f>
        <v>-7.3732718894009175E-2</v>
      </c>
    </row>
    <row r="656" spans="1:75"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111.2</v>
      </c>
      <c r="BN656" s="302">
        <v>110.4</v>
      </c>
      <c r="BO656" s="302">
        <v>110.7</v>
      </c>
      <c r="BP656" s="302">
        <v>110.4</v>
      </c>
      <c r="BQ656" s="302">
        <v>111.4</v>
      </c>
      <c r="BR656" s="302">
        <v>110.9</v>
      </c>
      <c r="BS656" s="302">
        <v>111.8</v>
      </c>
      <c r="BT656" s="302">
        <v>111.7</v>
      </c>
      <c r="BU656" s="153">
        <f t="shared" si="41"/>
        <v>0.11144278606965177</v>
      </c>
      <c r="BV656" s="154">
        <f t="shared" si="42"/>
        <v>0.12600806451612903</v>
      </c>
      <c r="BW656" s="154">
        <f t="shared" si="43"/>
        <v>0.10266535044422513</v>
      </c>
    </row>
    <row r="657" spans="1:75"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110.6</v>
      </c>
      <c r="BO657" s="302">
        <v>111</v>
      </c>
      <c r="BP657" s="302">
        <v>110.5</v>
      </c>
      <c r="BQ657" s="302">
        <v>111.7</v>
      </c>
      <c r="BR657" s="302">
        <v>111.3</v>
      </c>
      <c r="BS657" s="302">
        <v>112.2</v>
      </c>
      <c r="BT657" s="302">
        <v>112.1</v>
      </c>
      <c r="BU657" s="153">
        <f t="shared" si="41"/>
        <v>0.11542288557213924</v>
      </c>
      <c r="BV657" s="154">
        <f t="shared" si="42"/>
        <v>0.13118062563067609</v>
      </c>
      <c r="BW657" s="154">
        <f t="shared" si="43"/>
        <v>9.5796676441837703E-2</v>
      </c>
    </row>
    <row r="658" spans="1:75"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108.2</v>
      </c>
      <c r="BO658" s="302">
        <v>108.6</v>
      </c>
      <c r="BP658" s="302">
        <v>106.3</v>
      </c>
      <c r="BQ658" s="302">
        <v>107.2</v>
      </c>
      <c r="BR658" s="302">
        <v>107.1</v>
      </c>
      <c r="BS658" s="302">
        <v>107.8</v>
      </c>
      <c r="BT658" s="302">
        <v>107.1</v>
      </c>
      <c r="BU658" s="153">
        <f t="shared" si="41"/>
        <v>6.1446977205153498E-2</v>
      </c>
      <c r="BV658" s="154">
        <f t="shared" si="42"/>
        <v>8.7309644670050701E-2</v>
      </c>
      <c r="BW658" s="154">
        <f t="shared" si="43"/>
        <v>-5.5710306406686026E-3</v>
      </c>
    </row>
    <row r="659" spans="1:75"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108.2</v>
      </c>
      <c r="BO659" s="302">
        <v>108.6</v>
      </c>
      <c r="BP659" s="302">
        <v>106.3</v>
      </c>
      <c r="BQ659" s="302">
        <v>107.2</v>
      </c>
      <c r="BR659" s="302">
        <v>107.1</v>
      </c>
      <c r="BS659" s="302">
        <v>107.8</v>
      </c>
      <c r="BT659" s="302">
        <v>107.1</v>
      </c>
      <c r="BU659" s="153">
        <f t="shared" si="41"/>
        <v>6.1446977205153498E-2</v>
      </c>
      <c r="BV659" s="154">
        <f t="shared" si="42"/>
        <v>8.7309644670050701E-2</v>
      </c>
      <c r="BW659" s="154">
        <f t="shared" si="43"/>
        <v>-5.5710306406686026E-3</v>
      </c>
    </row>
    <row r="660" spans="1:75"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110.7</v>
      </c>
      <c r="BO660" s="302">
        <v>111.3</v>
      </c>
      <c r="BP660" s="302">
        <v>110.9</v>
      </c>
      <c r="BQ660" s="302">
        <v>113.5</v>
      </c>
      <c r="BR660" s="302">
        <v>112.7</v>
      </c>
      <c r="BS660" s="302">
        <v>112.6</v>
      </c>
      <c r="BT660" s="302">
        <v>112.6</v>
      </c>
      <c r="BU660" s="153">
        <f t="shared" si="41"/>
        <v>0.12375249500997995</v>
      </c>
      <c r="BV660" s="154">
        <f t="shared" si="42"/>
        <v>0.14430894308943076</v>
      </c>
      <c r="BW660" s="154">
        <f t="shared" si="43"/>
        <v>0.11928429423459246</v>
      </c>
    </row>
    <row r="661" spans="1:75"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132.6</v>
      </c>
      <c r="BR661" s="302">
        <v>132.6</v>
      </c>
      <c r="BS661" s="302">
        <v>133</v>
      </c>
      <c r="BT661" s="302">
        <v>133</v>
      </c>
      <c r="BU661" s="153">
        <f t="shared" si="41"/>
        <v>0.3461538461538462</v>
      </c>
      <c r="BV661" s="154">
        <f t="shared" si="42"/>
        <v>0.37823834196891193</v>
      </c>
      <c r="BW661" s="154">
        <f t="shared" si="43"/>
        <v>0.31683168316831684</v>
      </c>
    </row>
    <row r="662" spans="1:75"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110.7</v>
      </c>
      <c r="BO662" s="302">
        <v>111.4</v>
      </c>
      <c r="BP662" s="302">
        <v>111</v>
      </c>
      <c r="BQ662" s="302">
        <v>111</v>
      </c>
      <c r="BR662" s="302">
        <v>110.1</v>
      </c>
      <c r="BS662" s="302">
        <v>110</v>
      </c>
      <c r="BT662" s="302">
        <v>110</v>
      </c>
      <c r="BU662" s="153">
        <f t="shared" si="41"/>
        <v>9.561752988047803E-2</v>
      </c>
      <c r="BV662" s="154">
        <f t="shared" si="42"/>
        <v>0.11448834853090169</v>
      </c>
      <c r="BW662" s="154">
        <f t="shared" si="43"/>
        <v>9.4527363184079602E-2</v>
      </c>
    </row>
    <row r="663" spans="1:75"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109.4</v>
      </c>
      <c r="BQ663" s="302">
        <v>109.4</v>
      </c>
      <c r="BR663" s="302">
        <v>109.4</v>
      </c>
      <c r="BS663" s="302">
        <v>117.3</v>
      </c>
      <c r="BT663" s="302">
        <v>117.3</v>
      </c>
      <c r="BU663" s="153">
        <f t="shared" si="41"/>
        <v>0.17299999999999996</v>
      </c>
      <c r="BV663" s="154">
        <f t="shared" si="42"/>
        <v>0.17299999999999996</v>
      </c>
      <c r="BW663" s="154">
        <f t="shared" si="43"/>
        <v>0.17299999999999996</v>
      </c>
    </row>
    <row r="664" spans="1:75"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109.4</v>
      </c>
      <c r="BQ664" s="302">
        <v>109.4</v>
      </c>
      <c r="BR664" s="302">
        <v>109.4</v>
      </c>
      <c r="BS664" s="302">
        <v>117.3</v>
      </c>
      <c r="BT664" s="302">
        <v>117.3</v>
      </c>
      <c r="BU664" s="153">
        <f t="shared" si="41"/>
        <v>0.17299999999999996</v>
      </c>
      <c r="BV664" s="154">
        <f t="shared" si="42"/>
        <v>0.17299999999999996</v>
      </c>
      <c r="BW664" s="154">
        <f t="shared" si="43"/>
        <v>0.17299999999999996</v>
      </c>
    </row>
    <row r="665" spans="1:75"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302">
        <v>115.8</v>
      </c>
      <c r="BS665" s="302">
        <v>116.7</v>
      </c>
      <c r="BT665" s="302">
        <v>116.7</v>
      </c>
      <c r="BU665" s="153">
        <f t="shared" si="41"/>
        <v>0.14411764705882354</v>
      </c>
      <c r="BV665" s="154">
        <f t="shared" si="42"/>
        <v>0.10931558935361216</v>
      </c>
      <c r="BW665" s="154">
        <f t="shared" si="43"/>
        <v>0.15888778550148958</v>
      </c>
    </row>
    <row r="666" spans="1:75"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302">
        <v>115.8</v>
      </c>
      <c r="BS666" s="302">
        <v>116.7</v>
      </c>
      <c r="BT666" s="302">
        <v>116.7</v>
      </c>
      <c r="BU666" s="153">
        <f t="shared" si="41"/>
        <v>0.14411764705882354</v>
      </c>
      <c r="BV666" s="154">
        <f t="shared" si="42"/>
        <v>0.10931558935361216</v>
      </c>
      <c r="BW666" s="154">
        <f t="shared" si="43"/>
        <v>0.15888778550148958</v>
      </c>
    </row>
    <row r="667" spans="1:75"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302">
        <v>115.3</v>
      </c>
      <c r="BP667" s="302">
        <v>115.1</v>
      </c>
      <c r="BQ667" s="302">
        <v>115.1</v>
      </c>
      <c r="BR667" s="302">
        <v>115.1</v>
      </c>
      <c r="BS667" s="302">
        <v>115.6</v>
      </c>
      <c r="BT667" s="302">
        <v>115.6</v>
      </c>
      <c r="BU667" s="153">
        <f t="shared" si="41"/>
        <v>0.15369261477045898</v>
      </c>
      <c r="BV667" s="154">
        <f t="shared" si="42"/>
        <v>0.16297786720321919</v>
      </c>
      <c r="BW667" s="154">
        <f t="shared" si="43"/>
        <v>0.15715715715715703</v>
      </c>
    </row>
    <row r="668" spans="1:75"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302">
        <v>115.3</v>
      </c>
      <c r="BP668" s="302">
        <v>115.1</v>
      </c>
      <c r="BQ668" s="302">
        <v>115.1</v>
      </c>
      <c r="BR668" s="302">
        <v>115.1</v>
      </c>
      <c r="BS668" s="302">
        <v>115.6</v>
      </c>
      <c r="BT668" s="302">
        <v>115.6</v>
      </c>
      <c r="BU668" s="153">
        <f t="shared" si="41"/>
        <v>0.15369261477045898</v>
      </c>
      <c r="BV668" s="154">
        <f t="shared" si="42"/>
        <v>0.16297786720321919</v>
      </c>
      <c r="BW668" s="154">
        <f t="shared" si="43"/>
        <v>0.15715715715715703</v>
      </c>
    </row>
    <row r="669" spans="1:75"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110.5</v>
      </c>
      <c r="BN669" s="302">
        <v>110.1</v>
      </c>
      <c r="BO669" s="302">
        <v>110.1</v>
      </c>
      <c r="BP669" s="302">
        <v>110.3</v>
      </c>
      <c r="BQ669" s="302">
        <v>110.7</v>
      </c>
      <c r="BR669" s="302">
        <v>110.2</v>
      </c>
      <c r="BS669" s="302">
        <v>110.9</v>
      </c>
      <c r="BT669" s="302">
        <v>111</v>
      </c>
      <c r="BU669" s="153">
        <f t="shared" si="41"/>
        <v>0.1044776119402985</v>
      </c>
      <c r="BV669" s="154">
        <f t="shared" si="42"/>
        <v>0.11670020120724339</v>
      </c>
      <c r="BW669" s="154">
        <f t="shared" si="43"/>
        <v>0.11670020120724339</v>
      </c>
    </row>
    <row r="670" spans="1:75"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302">
        <v>110.4</v>
      </c>
      <c r="BS670" s="302">
        <v>110.4</v>
      </c>
      <c r="BT670" s="302">
        <v>110.4</v>
      </c>
      <c r="BU670" s="153">
        <f t="shared" si="41"/>
        <v>9.8507462686567224E-2</v>
      </c>
      <c r="BV670" s="154">
        <f t="shared" si="42"/>
        <v>0.14167528438469495</v>
      </c>
      <c r="BW670" s="154">
        <f t="shared" si="43"/>
        <v>0.11967545638945246</v>
      </c>
    </row>
    <row r="671" spans="1:75"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302">
        <v>110.4</v>
      </c>
      <c r="BS671" s="302">
        <v>110.4</v>
      </c>
      <c r="BT671" s="302">
        <v>110.4</v>
      </c>
      <c r="BU671" s="153">
        <f t="shared" si="41"/>
        <v>9.8507462686567224E-2</v>
      </c>
      <c r="BV671" s="154">
        <f t="shared" si="42"/>
        <v>0.14167528438469495</v>
      </c>
      <c r="BW671" s="154">
        <f t="shared" si="43"/>
        <v>0.11967545638945246</v>
      </c>
    </row>
    <row r="672" spans="1:75"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109.9</v>
      </c>
      <c r="BN672" s="302">
        <v>110.3</v>
      </c>
      <c r="BO672" s="302">
        <v>110</v>
      </c>
      <c r="BP672" s="302">
        <v>110.4</v>
      </c>
      <c r="BQ672" s="302">
        <v>111</v>
      </c>
      <c r="BR672" s="302">
        <v>110</v>
      </c>
      <c r="BS672" s="302">
        <v>111.4</v>
      </c>
      <c r="BT672" s="302">
        <v>111.6</v>
      </c>
      <c r="BU672" s="153">
        <f t="shared" si="41"/>
        <v>0.1104477611940298</v>
      </c>
      <c r="BV672" s="154">
        <f t="shared" si="42"/>
        <v>9.3046033300685602E-2</v>
      </c>
      <c r="BW672" s="154">
        <f t="shared" si="43"/>
        <v>0.11377245508982027</v>
      </c>
    </row>
    <row r="673" spans="1:75"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302">
        <v>106.2</v>
      </c>
      <c r="BP673" s="302">
        <v>106.2</v>
      </c>
      <c r="BQ673" s="302">
        <v>106.2</v>
      </c>
      <c r="BR673" s="302">
        <v>106.2</v>
      </c>
      <c r="BS673" s="302">
        <v>106.2</v>
      </c>
      <c r="BT673" s="302">
        <v>106.2</v>
      </c>
      <c r="BU673" s="153">
        <f t="shared" si="41"/>
        <v>6.306306306306303E-2</v>
      </c>
      <c r="BV673" s="154">
        <f t="shared" si="42"/>
        <v>8.2568807339449629E-2</v>
      </c>
      <c r="BW673" s="154">
        <f t="shared" si="43"/>
        <v>7.9268292682926803E-2</v>
      </c>
    </row>
    <row r="674" spans="1:75"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302">
        <v>111.1</v>
      </c>
      <c r="BS674" s="302">
        <v>113.1</v>
      </c>
      <c r="BT674" s="302">
        <v>114.9</v>
      </c>
      <c r="BU674" s="153">
        <f t="shared" si="41"/>
        <v>0.18088386433710185</v>
      </c>
      <c r="BV674" s="154">
        <f t="shared" si="42"/>
        <v>0.12316715542522003</v>
      </c>
      <c r="BW674" s="154">
        <f t="shared" si="43"/>
        <v>0.10480769230769237</v>
      </c>
    </row>
    <row r="675" spans="1:75"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109.8</v>
      </c>
      <c r="BN675" s="302">
        <v>110.2</v>
      </c>
      <c r="BO675" s="302">
        <v>109.6</v>
      </c>
      <c r="BP675" s="302">
        <v>110.9</v>
      </c>
      <c r="BQ675" s="302">
        <v>112.1</v>
      </c>
      <c r="BR675" s="302">
        <v>111</v>
      </c>
      <c r="BS675" s="302">
        <v>112.7</v>
      </c>
      <c r="BT675" s="302">
        <v>112.3</v>
      </c>
      <c r="BU675" s="153">
        <f t="shared" si="41"/>
        <v>0.10206084396467116</v>
      </c>
      <c r="BV675" s="154">
        <f t="shared" si="42"/>
        <v>8.5024154589371959E-2</v>
      </c>
      <c r="BW675" s="154">
        <f t="shared" si="43"/>
        <v>0.12977867203219307</v>
      </c>
    </row>
    <row r="676" spans="1:75"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109.1</v>
      </c>
      <c r="BM676" s="302">
        <v>109.8</v>
      </c>
      <c r="BN676" s="302">
        <v>109.9</v>
      </c>
      <c r="BO676" s="302">
        <v>110.1</v>
      </c>
      <c r="BP676" s="302">
        <v>110.1</v>
      </c>
      <c r="BQ676" s="302">
        <v>110.3</v>
      </c>
      <c r="BR676" s="302">
        <v>110.4</v>
      </c>
      <c r="BS676" s="302">
        <v>110.7</v>
      </c>
      <c r="BT676" s="302">
        <v>110.6</v>
      </c>
      <c r="BU676" s="153">
        <f t="shared" si="41"/>
        <v>0.10269192422731802</v>
      </c>
      <c r="BV676" s="154">
        <f t="shared" si="42"/>
        <v>0.11267605633802805</v>
      </c>
      <c r="BW676" s="154">
        <f t="shared" si="43"/>
        <v>8.858267716535434E-2</v>
      </c>
    </row>
    <row r="677" spans="1:75"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102.9</v>
      </c>
      <c r="BP677" s="302">
        <v>102.9</v>
      </c>
      <c r="BQ677" s="302">
        <v>103</v>
      </c>
      <c r="BR677" s="302">
        <v>103</v>
      </c>
      <c r="BS677" s="302">
        <v>103.1</v>
      </c>
      <c r="BT677" s="302">
        <v>103.1</v>
      </c>
      <c r="BU677" s="153">
        <f t="shared" si="41"/>
        <v>2.8942115768462989E-2</v>
      </c>
      <c r="BV677" s="154">
        <f t="shared" si="42"/>
        <v>3.4102306920762201E-2</v>
      </c>
      <c r="BW677" s="154">
        <f t="shared" si="43"/>
        <v>3.0999999999999944E-2</v>
      </c>
    </row>
    <row r="678" spans="1:75"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102.9</v>
      </c>
      <c r="BP678" s="302">
        <v>102.9</v>
      </c>
      <c r="BQ678" s="302">
        <v>103</v>
      </c>
      <c r="BR678" s="302">
        <v>103</v>
      </c>
      <c r="BS678" s="302">
        <v>103.1</v>
      </c>
      <c r="BT678" s="302">
        <v>103.1</v>
      </c>
      <c r="BU678" s="153">
        <f t="shared" si="41"/>
        <v>2.8942115768462989E-2</v>
      </c>
      <c r="BV678" s="154">
        <f t="shared" si="42"/>
        <v>3.4102306920762201E-2</v>
      </c>
      <c r="BW678" s="154">
        <f t="shared" si="43"/>
        <v>3.0999999999999944E-2</v>
      </c>
    </row>
    <row r="679" spans="1:75"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102.9</v>
      </c>
      <c r="BP679" s="302">
        <v>102.9</v>
      </c>
      <c r="BQ679" s="302">
        <v>103</v>
      </c>
      <c r="BR679" s="302">
        <v>103</v>
      </c>
      <c r="BS679" s="302">
        <v>103.1</v>
      </c>
      <c r="BT679" s="302">
        <v>103.1</v>
      </c>
      <c r="BU679" s="153">
        <f t="shared" si="41"/>
        <v>2.8942115768462989E-2</v>
      </c>
      <c r="BV679" s="154">
        <f t="shared" si="42"/>
        <v>3.4102306920762201E-2</v>
      </c>
      <c r="BW679" s="154">
        <f t="shared" si="43"/>
        <v>3.0999999999999944E-2</v>
      </c>
    </row>
    <row r="680" spans="1:75"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105</v>
      </c>
      <c r="BO680" s="302">
        <v>105.1</v>
      </c>
      <c r="BP680" s="302">
        <v>105.1</v>
      </c>
      <c r="BQ680" s="302">
        <v>105.4</v>
      </c>
      <c r="BR680" s="302">
        <v>105.9</v>
      </c>
      <c r="BS680" s="302">
        <v>106.2</v>
      </c>
      <c r="BT680" s="302">
        <v>106.5</v>
      </c>
      <c r="BU680" s="153">
        <f t="shared" si="41"/>
        <v>6.8204613841524542E-2</v>
      </c>
      <c r="BV680" s="154">
        <f t="shared" si="42"/>
        <v>6.3936063936063992E-2</v>
      </c>
      <c r="BW680" s="154">
        <f t="shared" si="43"/>
        <v>6.1814556331007006E-2</v>
      </c>
    </row>
    <row r="681" spans="1:75"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105</v>
      </c>
      <c r="BO681" s="302">
        <v>105.1</v>
      </c>
      <c r="BP681" s="302">
        <v>105.1</v>
      </c>
      <c r="BQ681" s="302">
        <v>105.4</v>
      </c>
      <c r="BR681" s="302">
        <v>105.8</v>
      </c>
      <c r="BS681" s="302">
        <v>106.1</v>
      </c>
      <c r="BT681" s="302">
        <v>106.5</v>
      </c>
      <c r="BU681" s="153">
        <f t="shared" si="41"/>
        <v>6.8204613841524542E-2</v>
      </c>
      <c r="BV681" s="154">
        <f t="shared" si="42"/>
        <v>6.3936063936063992E-2</v>
      </c>
      <c r="BW681" s="154">
        <f t="shared" si="43"/>
        <v>6.2874251497005956E-2</v>
      </c>
    </row>
    <row r="682" spans="1:75"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302">
        <v>105.4</v>
      </c>
      <c r="BS682" s="302">
        <v>105.4</v>
      </c>
      <c r="BT682" s="302">
        <v>105.4</v>
      </c>
      <c r="BU682" s="153">
        <f t="shared" si="41"/>
        <v>5.4000000000000055E-2</v>
      </c>
      <c r="BV682" s="154">
        <f t="shared" si="42"/>
        <v>5.4000000000000055E-2</v>
      </c>
      <c r="BW682" s="154">
        <f t="shared" si="43"/>
        <v>5.4000000000000055E-2</v>
      </c>
    </row>
    <row r="683" spans="1:75"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104.5</v>
      </c>
      <c r="BO683" s="302">
        <v>104.5</v>
      </c>
      <c r="BP683" s="302">
        <v>104.5</v>
      </c>
      <c r="BQ683" s="302">
        <v>104.9</v>
      </c>
      <c r="BR683" s="302">
        <v>105.4</v>
      </c>
      <c r="BS683" s="302">
        <v>105.4</v>
      </c>
      <c r="BT683" s="302">
        <v>105.4</v>
      </c>
      <c r="BU683" s="153">
        <f t="shared" si="41"/>
        <v>5.4000000000000055E-2</v>
      </c>
      <c r="BV683" s="154">
        <f t="shared" si="42"/>
        <v>5.4000000000000055E-2</v>
      </c>
      <c r="BW683" s="154">
        <f t="shared" si="43"/>
        <v>5.2947052947053062E-2</v>
      </c>
    </row>
    <row r="684" spans="1:75"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302">
        <v>109.3</v>
      </c>
      <c r="BP684" s="302">
        <v>109.3</v>
      </c>
      <c r="BQ684" s="302">
        <v>109.6</v>
      </c>
      <c r="BR684" s="302">
        <v>109.5</v>
      </c>
      <c r="BS684" s="302">
        <v>112.5</v>
      </c>
      <c r="BT684" s="302">
        <v>116.3</v>
      </c>
      <c r="BU684" s="153">
        <f t="shared" si="41"/>
        <v>0.19773429454170963</v>
      </c>
      <c r="BV684" s="154">
        <f t="shared" si="42"/>
        <v>0.14920948616600785</v>
      </c>
      <c r="BW684" s="154">
        <f t="shared" si="43"/>
        <v>0.14131501472031394</v>
      </c>
    </row>
    <row r="685" spans="1:75"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106.9</v>
      </c>
      <c r="BQ685" s="302">
        <v>106.9</v>
      </c>
      <c r="BR685" s="302">
        <v>106.9</v>
      </c>
      <c r="BS685" s="302">
        <v>106.9</v>
      </c>
      <c r="BT685" s="302">
        <v>106.9</v>
      </c>
      <c r="BU685" s="153">
        <f t="shared" si="41"/>
        <v>7.3293172690763173E-2</v>
      </c>
      <c r="BV685" s="154">
        <f t="shared" si="42"/>
        <v>6.7932067932068047E-2</v>
      </c>
      <c r="BW685" s="154">
        <f t="shared" si="43"/>
        <v>5.2165354330708777E-2</v>
      </c>
    </row>
    <row r="686" spans="1:75"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106.9</v>
      </c>
      <c r="BQ686" s="302">
        <v>106.9</v>
      </c>
      <c r="BR686" s="302">
        <v>106.9</v>
      </c>
      <c r="BS686" s="302">
        <v>106.9</v>
      </c>
      <c r="BT686" s="302">
        <v>106.9</v>
      </c>
      <c r="BU686" s="153">
        <f t="shared" si="41"/>
        <v>7.3293172690763173E-2</v>
      </c>
      <c r="BV686" s="154">
        <f t="shared" si="42"/>
        <v>6.7932067932068047E-2</v>
      </c>
      <c r="BW686" s="154">
        <f t="shared" si="43"/>
        <v>5.2165354330708777E-2</v>
      </c>
    </row>
    <row r="687" spans="1:75"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113.7</v>
      </c>
      <c r="BM687" s="302">
        <v>114.2</v>
      </c>
      <c r="BN687" s="302">
        <v>114.4</v>
      </c>
      <c r="BO687" s="302">
        <v>114.6</v>
      </c>
      <c r="BP687" s="302">
        <v>114.7</v>
      </c>
      <c r="BQ687" s="302">
        <v>114.9</v>
      </c>
      <c r="BR687" s="302">
        <v>114.9</v>
      </c>
      <c r="BS687" s="302">
        <v>115.4</v>
      </c>
      <c r="BT687" s="302">
        <v>115.3</v>
      </c>
      <c r="BU687" s="153">
        <f t="shared" si="41"/>
        <v>0.14726368159203979</v>
      </c>
      <c r="BV687" s="154">
        <f t="shared" si="42"/>
        <v>0.16112789526686808</v>
      </c>
      <c r="BW687" s="154">
        <f t="shared" si="43"/>
        <v>0.11833171677982544</v>
      </c>
    </row>
    <row r="688" spans="1:75"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106.4</v>
      </c>
      <c r="BN688" s="302">
        <v>107.2</v>
      </c>
      <c r="BO688" s="302">
        <v>107.2</v>
      </c>
      <c r="BP688" s="302">
        <v>107.5</v>
      </c>
      <c r="BQ688" s="302">
        <v>107.5</v>
      </c>
      <c r="BR688" s="302">
        <v>107.5</v>
      </c>
      <c r="BS688" s="302">
        <v>107.9</v>
      </c>
      <c r="BT688" s="302">
        <v>107.9</v>
      </c>
      <c r="BU688" s="153">
        <f t="shared" si="41"/>
        <v>7.0436507936508019E-2</v>
      </c>
      <c r="BV688" s="154">
        <f t="shared" si="42"/>
        <v>9.5431472081218327E-2</v>
      </c>
      <c r="BW688" s="154">
        <f t="shared" si="43"/>
        <v>7.0436507936508019E-2</v>
      </c>
    </row>
    <row r="689" spans="1:75"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106.4</v>
      </c>
      <c r="BN689" s="302">
        <v>107.2</v>
      </c>
      <c r="BO689" s="302">
        <v>107.2</v>
      </c>
      <c r="BP689" s="302">
        <v>107.5</v>
      </c>
      <c r="BQ689" s="302">
        <v>107.5</v>
      </c>
      <c r="BR689" s="302">
        <v>107.5</v>
      </c>
      <c r="BS689" s="302">
        <v>107.9</v>
      </c>
      <c r="BT689" s="302">
        <v>107.9</v>
      </c>
      <c r="BU689" s="153">
        <f t="shared" si="41"/>
        <v>7.0436507936508019E-2</v>
      </c>
      <c r="BV689" s="154">
        <f t="shared" si="42"/>
        <v>9.5431472081218327E-2</v>
      </c>
      <c r="BW689" s="154">
        <f t="shared" si="43"/>
        <v>7.0436507936508019E-2</v>
      </c>
    </row>
    <row r="690" spans="1:75"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116.3</v>
      </c>
      <c r="BM690" s="302">
        <v>116.7</v>
      </c>
      <c r="BN690" s="302">
        <v>116.6</v>
      </c>
      <c r="BO690" s="302">
        <v>116.9</v>
      </c>
      <c r="BP690" s="302">
        <v>116.9</v>
      </c>
      <c r="BQ690" s="302">
        <v>117.2</v>
      </c>
      <c r="BR690" s="302">
        <v>117.2</v>
      </c>
      <c r="BS690" s="302">
        <v>117.7</v>
      </c>
      <c r="BT690" s="302">
        <v>117.5</v>
      </c>
      <c r="BU690" s="153">
        <f t="shared" si="41"/>
        <v>0.17031872509960153</v>
      </c>
      <c r="BV690" s="154">
        <f t="shared" si="42"/>
        <v>0.18090452261306533</v>
      </c>
      <c r="BW690" s="154">
        <f t="shared" si="43"/>
        <v>0.13198458574181121</v>
      </c>
    </row>
    <row r="691" spans="1:75"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120.4</v>
      </c>
      <c r="BN691" s="302">
        <v>120.8</v>
      </c>
      <c r="BO691" s="302">
        <v>121.5</v>
      </c>
      <c r="BP691" s="302">
        <v>121.5</v>
      </c>
      <c r="BQ691" s="302">
        <v>121.6</v>
      </c>
      <c r="BR691" s="302">
        <v>121.3</v>
      </c>
      <c r="BS691" s="302">
        <v>122.4</v>
      </c>
      <c r="BT691" s="302">
        <v>122.2</v>
      </c>
      <c r="BU691" s="153">
        <f t="shared" si="41"/>
        <v>0.1968658178256612</v>
      </c>
      <c r="BV691" s="154">
        <f t="shared" si="42"/>
        <v>0.23185483870967741</v>
      </c>
      <c r="BW691" s="154">
        <f t="shared" si="43"/>
        <v>0.15174363807728566</v>
      </c>
    </row>
    <row r="692" spans="1:75"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106.7</v>
      </c>
      <c r="BN692" s="302">
        <v>106.7</v>
      </c>
      <c r="BO692" s="302">
        <v>106.6</v>
      </c>
      <c r="BP692" s="302">
        <v>106.4</v>
      </c>
      <c r="BQ692" s="302">
        <v>107.5</v>
      </c>
      <c r="BR692" s="302">
        <v>107.7</v>
      </c>
      <c r="BS692" s="302">
        <v>107.4</v>
      </c>
      <c r="BT692" s="302">
        <v>107.3</v>
      </c>
      <c r="BU692" s="153">
        <f t="shared" si="41"/>
        <v>7.0858283433133676E-2</v>
      </c>
      <c r="BV692" s="154">
        <f t="shared" si="42"/>
        <v>7.4074074074073987E-2</v>
      </c>
      <c r="BW692" s="154">
        <f t="shared" si="43"/>
        <v>6.2376237623762348E-2</v>
      </c>
    </row>
    <row r="693" spans="1:75"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116.9</v>
      </c>
      <c r="BM693" s="302">
        <v>117.2</v>
      </c>
      <c r="BN693" s="302">
        <v>116.7</v>
      </c>
      <c r="BO693" s="302">
        <v>116.7</v>
      </c>
      <c r="BP693" s="302">
        <v>116.8</v>
      </c>
      <c r="BQ693" s="302">
        <v>117.1</v>
      </c>
      <c r="BR693" s="302">
        <v>117.3</v>
      </c>
      <c r="BS693" s="302">
        <v>117.3</v>
      </c>
      <c r="BT693" s="302">
        <v>117.3</v>
      </c>
      <c r="BU693" s="153">
        <f t="shared" si="41"/>
        <v>0.18484848484848482</v>
      </c>
      <c r="BV693" s="154">
        <f t="shared" si="42"/>
        <v>0.17652958876629884</v>
      </c>
      <c r="BW693" s="154">
        <f t="shared" si="43"/>
        <v>0.13994169096209905</v>
      </c>
    </row>
    <row r="694" spans="1:75"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109.2</v>
      </c>
      <c r="BO694" s="302">
        <v>109.2</v>
      </c>
      <c r="BP694" s="302">
        <v>110</v>
      </c>
      <c r="BQ694" s="302">
        <v>110</v>
      </c>
      <c r="BR694" s="302">
        <v>110</v>
      </c>
      <c r="BS694" s="302">
        <v>110.4</v>
      </c>
      <c r="BT694" s="302">
        <v>110.4</v>
      </c>
      <c r="BU694" s="153">
        <f t="shared" si="41"/>
        <v>9.9601593625498003E-2</v>
      </c>
      <c r="BV694" s="154">
        <f t="shared" si="42"/>
        <v>0.10621242484969949</v>
      </c>
      <c r="BW694" s="154">
        <f t="shared" si="43"/>
        <v>8.8757396449704137E-2</v>
      </c>
    </row>
    <row r="695" spans="1:75"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117.8</v>
      </c>
      <c r="BR695" s="302">
        <v>116.2</v>
      </c>
      <c r="BS695" s="302">
        <v>120.2</v>
      </c>
      <c r="BT695" s="302">
        <v>120.2</v>
      </c>
      <c r="BU695" s="153">
        <f t="shared" si="41"/>
        <v>0.23029682702149437</v>
      </c>
      <c r="BV695" s="154">
        <f t="shared" si="42"/>
        <v>0.20320320320320318</v>
      </c>
      <c r="BW695" s="154">
        <f t="shared" si="43"/>
        <v>0.22278738555442529</v>
      </c>
    </row>
    <row r="696" spans="1:75"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117.8</v>
      </c>
      <c r="BR696" s="302">
        <v>116.2</v>
      </c>
      <c r="BS696" s="302">
        <v>120.2</v>
      </c>
      <c r="BT696" s="302">
        <v>120.2</v>
      </c>
      <c r="BU696" s="153">
        <f t="shared" si="41"/>
        <v>0.23029682702149437</v>
      </c>
      <c r="BV696" s="154">
        <f t="shared" si="42"/>
        <v>0.20320320320320318</v>
      </c>
      <c r="BW696" s="154">
        <f t="shared" si="43"/>
        <v>0.22278738555442529</v>
      </c>
    </row>
    <row r="697" spans="1:75"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117.8</v>
      </c>
      <c r="BR697" s="302">
        <v>116.2</v>
      </c>
      <c r="BS697" s="302">
        <v>120.2</v>
      </c>
      <c r="BT697" s="302">
        <v>120.2</v>
      </c>
      <c r="BU697" s="153">
        <f t="shared" si="41"/>
        <v>0.23029682702149437</v>
      </c>
      <c r="BV697" s="154">
        <f t="shared" si="42"/>
        <v>0.20320320320320318</v>
      </c>
      <c r="BW697" s="154">
        <f t="shared" si="43"/>
        <v>0.22278738555442529</v>
      </c>
    </row>
    <row r="698" spans="1:75"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105.8</v>
      </c>
      <c r="BM698" s="302">
        <v>111</v>
      </c>
      <c r="BN698" s="302">
        <v>111.1</v>
      </c>
      <c r="BO698" s="302">
        <v>111.1</v>
      </c>
      <c r="BP698" s="302">
        <v>111.3</v>
      </c>
      <c r="BQ698" s="302">
        <v>111.3</v>
      </c>
      <c r="BR698" s="302">
        <v>111.4</v>
      </c>
      <c r="BS698" s="302">
        <v>111</v>
      </c>
      <c r="BT698" s="302">
        <v>111.1</v>
      </c>
      <c r="BU698" s="153">
        <f t="shared" si="41"/>
        <v>0.1098901098901099</v>
      </c>
      <c r="BV698" s="154">
        <f t="shared" si="42"/>
        <v>0.13136456211812619</v>
      </c>
      <c r="BW698" s="154">
        <f t="shared" si="43"/>
        <v>0.11770623742454717</v>
      </c>
    </row>
    <row r="699" spans="1:75"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105.5</v>
      </c>
      <c r="BO699" s="302">
        <v>104.7</v>
      </c>
      <c r="BP699" s="302">
        <v>105.3</v>
      </c>
      <c r="BQ699" s="302">
        <v>105.2</v>
      </c>
      <c r="BR699" s="302">
        <v>104.7</v>
      </c>
      <c r="BS699" s="302">
        <v>103.5</v>
      </c>
      <c r="BT699" s="302">
        <v>103.5</v>
      </c>
      <c r="BU699" s="153">
        <f t="shared" si="41"/>
        <v>2.6785714285714315E-2</v>
      </c>
      <c r="BV699" s="154">
        <f t="shared" si="42"/>
        <v>4.9695740365111624E-2</v>
      </c>
      <c r="BW699" s="154">
        <f t="shared" si="43"/>
        <v>3.2934131736526914E-2</v>
      </c>
    </row>
    <row r="700" spans="1:75"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105.5</v>
      </c>
      <c r="BO700" s="302">
        <v>104.7</v>
      </c>
      <c r="BP700" s="302">
        <v>105.3</v>
      </c>
      <c r="BQ700" s="302">
        <v>105.2</v>
      </c>
      <c r="BR700" s="302">
        <v>104.7</v>
      </c>
      <c r="BS700" s="302">
        <v>103.5</v>
      </c>
      <c r="BT700" s="302">
        <v>103.5</v>
      </c>
      <c r="BU700" s="153">
        <f t="shared" si="41"/>
        <v>2.6785714285714315E-2</v>
      </c>
      <c r="BV700" s="154">
        <f t="shared" si="42"/>
        <v>4.9695740365111624E-2</v>
      </c>
      <c r="BW700" s="154">
        <f t="shared" si="43"/>
        <v>3.2934131736526914E-2</v>
      </c>
    </row>
    <row r="701" spans="1:75"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302">
        <v>112.8</v>
      </c>
      <c r="BS701" s="302">
        <v>113.8</v>
      </c>
      <c r="BT701" s="302">
        <v>114.1</v>
      </c>
      <c r="BU701" s="153">
        <f t="shared" si="41"/>
        <v>0.14328657314629256</v>
      </c>
      <c r="BV701" s="154">
        <f t="shared" si="42"/>
        <v>0.17750257997936003</v>
      </c>
      <c r="BW701" s="154">
        <f t="shared" si="43"/>
        <v>0.1787190082644628</v>
      </c>
    </row>
    <row r="702" spans="1:75"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302">
        <v>112.8</v>
      </c>
      <c r="BS702" s="302">
        <v>113.8</v>
      </c>
      <c r="BT702" s="302">
        <v>114.1</v>
      </c>
      <c r="BU702" s="153">
        <f t="shared" si="41"/>
        <v>0.14328657314629256</v>
      </c>
      <c r="BV702" s="154">
        <f t="shared" si="42"/>
        <v>0.17750257997936003</v>
      </c>
      <c r="BW702" s="154">
        <f t="shared" si="43"/>
        <v>0.1787190082644628</v>
      </c>
    </row>
    <row r="703" spans="1:75"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302">
        <v>115.7</v>
      </c>
      <c r="BS703" s="302">
        <v>115.7</v>
      </c>
      <c r="BT703" s="302">
        <v>115.7</v>
      </c>
      <c r="BU703" s="153">
        <f t="shared" si="41"/>
        <v>0.15700000000000003</v>
      </c>
      <c r="BV703" s="154">
        <f t="shared" si="42"/>
        <v>0.15700000000000003</v>
      </c>
      <c r="BW703" s="154">
        <f t="shared" si="43"/>
        <v>0.12548638132295725</v>
      </c>
    </row>
    <row r="704" spans="1:75"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302">
        <v>118</v>
      </c>
      <c r="BS704" s="302">
        <v>118</v>
      </c>
      <c r="BT704" s="302">
        <v>118</v>
      </c>
      <c r="BU704" s="153">
        <f t="shared" si="41"/>
        <v>0.18</v>
      </c>
      <c r="BV704" s="154">
        <f t="shared" si="42"/>
        <v>0.18</v>
      </c>
      <c r="BW704" s="154">
        <f t="shared" si="43"/>
        <v>0.11954459203036047</v>
      </c>
    </row>
    <row r="705" spans="1:75"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302">
        <v>113.9</v>
      </c>
      <c r="BS705" s="302">
        <v>113.9</v>
      </c>
      <c r="BT705" s="302">
        <v>113.9</v>
      </c>
      <c r="BU705" s="153">
        <f t="shared" si="41"/>
        <v>0.13900000000000007</v>
      </c>
      <c r="BV705" s="154">
        <f t="shared" si="42"/>
        <v>0.13900000000000007</v>
      </c>
      <c r="BW705" s="154">
        <f t="shared" si="43"/>
        <v>0.13108242303872891</v>
      </c>
    </row>
    <row r="706" spans="1:75"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115.6</v>
      </c>
      <c r="BM706" s="302">
        <v>114.5</v>
      </c>
      <c r="BN706" s="302">
        <v>115.7</v>
      </c>
      <c r="BO706" s="302">
        <v>116.7</v>
      </c>
      <c r="BP706" s="302">
        <v>116.1</v>
      </c>
      <c r="BQ706" s="302">
        <v>116.3</v>
      </c>
      <c r="BR706" s="302">
        <v>116.5</v>
      </c>
      <c r="BS706" s="302">
        <v>114.2</v>
      </c>
      <c r="BT706" s="302">
        <v>114</v>
      </c>
      <c r="BU706" s="153">
        <f t="shared" si="41"/>
        <v>0.14114114114114107</v>
      </c>
      <c r="BV706" s="154">
        <f t="shared" si="42"/>
        <v>0.14457831325301213</v>
      </c>
      <c r="BW706" s="154">
        <f t="shared" si="43"/>
        <v>0.11002921129503405</v>
      </c>
    </row>
    <row r="707" spans="1:75"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115.6</v>
      </c>
      <c r="BM707" s="302">
        <v>114.5</v>
      </c>
      <c r="BN707" s="302">
        <v>115.7</v>
      </c>
      <c r="BO707" s="302">
        <v>116.7</v>
      </c>
      <c r="BP707" s="302">
        <v>116.1</v>
      </c>
      <c r="BQ707" s="302">
        <v>116.3</v>
      </c>
      <c r="BR707" s="302">
        <v>116.5</v>
      </c>
      <c r="BS707" s="302">
        <v>114.2</v>
      </c>
      <c r="BT707" s="302">
        <v>114</v>
      </c>
      <c r="BU707" s="153">
        <f t="shared" si="41"/>
        <v>0.14114114114114107</v>
      </c>
      <c r="BV707" s="154">
        <f t="shared" si="42"/>
        <v>0.14457831325301213</v>
      </c>
      <c r="BW707" s="154">
        <f t="shared" si="43"/>
        <v>0.11002921129503405</v>
      </c>
    </row>
    <row r="708" spans="1:75"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118.5</v>
      </c>
      <c r="BN708" s="302">
        <v>119</v>
      </c>
      <c r="BO708" s="302">
        <v>119.1</v>
      </c>
      <c r="BP708" s="302">
        <v>119.4</v>
      </c>
      <c r="BQ708" s="302">
        <v>119.4</v>
      </c>
      <c r="BR708" s="302">
        <v>119.7</v>
      </c>
      <c r="BS708" s="302">
        <v>120.3</v>
      </c>
      <c r="BT708" s="302">
        <v>120.2</v>
      </c>
      <c r="BU708" s="153">
        <f t="shared" si="41"/>
        <v>0.20440881763527061</v>
      </c>
      <c r="BV708" s="154">
        <f t="shared" si="42"/>
        <v>0.20561685055165496</v>
      </c>
      <c r="BW708" s="154">
        <f t="shared" si="43"/>
        <v>0.18540433925049307</v>
      </c>
    </row>
    <row r="709" spans="1:75"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122.8</v>
      </c>
      <c r="BR709" s="302">
        <v>122.8</v>
      </c>
      <c r="BS709" s="302">
        <v>122.8</v>
      </c>
      <c r="BT709" s="302">
        <v>122.8</v>
      </c>
      <c r="BU709" s="153">
        <f t="shared" si="41"/>
        <v>0.23169508525576724</v>
      </c>
      <c r="BV709" s="154">
        <f t="shared" si="42"/>
        <v>0.22554890219560872</v>
      </c>
      <c r="BW709" s="154">
        <f t="shared" si="43"/>
        <v>0.19223300970873783</v>
      </c>
    </row>
    <row r="710" spans="1:75"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302">
        <v>125.1</v>
      </c>
      <c r="BS710" s="302">
        <v>125</v>
      </c>
      <c r="BT710" s="302">
        <v>125</v>
      </c>
      <c r="BU710" s="153">
        <f t="shared" si="41"/>
        <v>0.2512512512512512</v>
      </c>
      <c r="BV710" s="154">
        <f t="shared" si="42"/>
        <v>0.24875124875124882</v>
      </c>
      <c r="BW710" s="154">
        <f t="shared" si="43"/>
        <v>0.22309197651663401</v>
      </c>
    </row>
    <row r="711" spans="1:75"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302">
        <v>124.9</v>
      </c>
      <c r="BS711" s="302">
        <v>124.6</v>
      </c>
      <c r="BT711" s="302">
        <v>124.6</v>
      </c>
      <c r="BU711" s="153">
        <f t="shared" si="41"/>
        <v>0.24599999999999994</v>
      </c>
      <c r="BV711" s="154">
        <f t="shared" si="42"/>
        <v>0.24599999999999994</v>
      </c>
      <c r="BW711" s="154">
        <f t="shared" si="43"/>
        <v>0.22758620689655168</v>
      </c>
    </row>
    <row r="712" spans="1:75"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302">
        <v>121.2</v>
      </c>
      <c r="BS712" s="302">
        <v>121.2</v>
      </c>
      <c r="BT712" s="302">
        <v>121.2</v>
      </c>
      <c r="BU712" s="153">
        <f t="shared" si="41"/>
        <v>0.21564694082246741</v>
      </c>
      <c r="BV712" s="154">
        <f t="shared" si="42"/>
        <v>0.20958083832335328</v>
      </c>
      <c r="BW712" s="154">
        <f t="shared" si="43"/>
        <v>0.15648854961832068</v>
      </c>
    </row>
    <row r="713" spans="1:75"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302">
        <v>129.6</v>
      </c>
      <c r="BS713" s="302">
        <v>129.6</v>
      </c>
      <c r="BT713" s="302">
        <v>129.6</v>
      </c>
      <c r="BU713" s="153">
        <f t="shared" si="41"/>
        <v>0.29599999999999993</v>
      </c>
      <c r="BV713" s="154">
        <f t="shared" si="42"/>
        <v>0.29599999999999993</v>
      </c>
      <c r="BW713" s="154">
        <f t="shared" si="43"/>
        <v>0.29599999999999993</v>
      </c>
    </row>
    <row r="714" spans="1:75"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302">
        <v>129.30000000000001</v>
      </c>
      <c r="BS714" s="302">
        <v>129.30000000000001</v>
      </c>
      <c r="BT714" s="302">
        <v>129.30000000000001</v>
      </c>
      <c r="BU714" s="153">
        <f t="shared" si="41"/>
        <v>0.30474268415741695</v>
      </c>
      <c r="BV714" s="154">
        <f t="shared" si="42"/>
        <v>0.28913260219341991</v>
      </c>
      <c r="BW714" s="154">
        <f t="shared" si="43"/>
        <v>0.19944341372912816</v>
      </c>
    </row>
    <row r="715" spans="1:75"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302">
        <v>127.6</v>
      </c>
      <c r="BS715" s="302">
        <v>127.6</v>
      </c>
      <c r="BT715" s="302">
        <v>127.6</v>
      </c>
      <c r="BU715" s="153">
        <f t="shared" si="41"/>
        <v>0.291497975708502</v>
      </c>
      <c r="BV715" s="154">
        <f t="shared" si="42"/>
        <v>0.27091633466135445</v>
      </c>
      <c r="BW715" s="154">
        <f t="shared" si="43"/>
        <v>0.20263901979264845</v>
      </c>
    </row>
    <row r="716" spans="1:75"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302">
        <v>131.80000000000001</v>
      </c>
      <c r="BS716" s="302">
        <v>131.80000000000001</v>
      </c>
      <c r="BT716" s="302">
        <v>131.80000000000001</v>
      </c>
      <c r="BU716" s="153">
        <f t="shared" si="41"/>
        <v>0.32462311557788959</v>
      </c>
      <c r="BV716" s="154">
        <f t="shared" si="42"/>
        <v>0.31536926147704597</v>
      </c>
      <c r="BW716" s="154">
        <f t="shared" si="43"/>
        <v>0.1949229374433365</v>
      </c>
    </row>
    <row r="717" spans="1:75"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112.5</v>
      </c>
      <c r="BR717" s="302">
        <v>112.5</v>
      </c>
      <c r="BS717" s="302">
        <v>112.8</v>
      </c>
      <c r="BT717" s="302">
        <v>112.6</v>
      </c>
      <c r="BU717" s="153">
        <f t="shared" si="41"/>
        <v>0.12375249500997995</v>
      </c>
      <c r="BV717" s="154">
        <f t="shared" si="42"/>
        <v>0.12263210368893318</v>
      </c>
      <c r="BW717" s="154">
        <f t="shared" si="43"/>
        <v>0.1741397288842543</v>
      </c>
    </row>
    <row r="718" spans="1:75"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112.5</v>
      </c>
      <c r="BR718" s="302">
        <v>112.5</v>
      </c>
      <c r="BS718" s="302">
        <v>112.8</v>
      </c>
      <c r="BT718" s="302">
        <v>112.6</v>
      </c>
      <c r="BU718" s="153">
        <f t="shared" si="41"/>
        <v>0.12375249500997995</v>
      </c>
      <c r="BV718" s="154">
        <f t="shared" si="42"/>
        <v>0.12263210368893318</v>
      </c>
      <c r="BW718" s="154">
        <f t="shared" si="43"/>
        <v>0.1741397288842543</v>
      </c>
    </row>
    <row r="719" spans="1:75"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302">
        <v>121.8</v>
      </c>
      <c r="BS719" s="302">
        <v>121.8</v>
      </c>
      <c r="BT719" s="302">
        <v>122.1</v>
      </c>
      <c r="BU719" s="153">
        <f t="shared" ref="BU719:BU782" si="45">(BT719-H719)/H719</f>
        <v>0.22467402206619849</v>
      </c>
      <c r="BV719" s="154">
        <f t="shared" ref="BV719:BV782" si="46">(BT719-T719)/T719</f>
        <v>0.21856287425149692</v>
      </c>
      <c r="BW719" s="154">
        <f t="shared" ref="BW719:BW782" si="47">(BT719-AF719)/AF719</f>
        <v>0.14647887323943656</v>
      </c>
    </row>
    <row r="720" spans="1:75"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302">
        <v>122.8</v>
      </c>
      <c r="BS720" s="302">
        <v>122.9</v>
      </c>
      <c r="BT720" s="302">
        <v>123.1</v>
      </c>
      <c r="BU720" s="153">
        <f t="shared" si="45"/>
        <v>0.23594377510040163</v>
      </c>
      <c r="BV720" s="154">
        <f t="shared" si="46"/>
        <v>0.22854291417165659</v>
      </c>
      <c r="BW720" s="154">
        <f t="shared" si="47"/>
        <v>0.13560885608856077</v>
      </c>
    </row>
    <row r="721" spans="1:75"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302">
        <v>118</v>
      </c>
      <c r="BS721" s="302">
        <v>118</v>
      </c>
      <c r="BT721" s="302">
        <v>118.7</v>
      </c>
      <c r="BU721" s="153">
        <f t="shared" si="45"/>
        <v>0.18344965104685948</v>
      </c>
      <c r="BV721" s="154">
        <f t="shared" si="46"/>
        <v>0.18581418581418591</v>
      </c>
      <c r="BW721" s="154">
        <f t="shared" si="47"/>
        <v>0.19296482412060303</v>
      </c>
    </row>
    <row r="722" spans="1:75"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118.3</v>
      </c>
      <c r="BM722" s="302">
        <v>119.5</v>
      </c>
      <c r="BN722" s="302">
        <v>120.7</v>
      </c>
      <c r="BO722" s="302">
        <v>120.5</v>
      </c>
      <c r="BP722" s="302">
        <v>121.3</v>
      </c>
      <c r="BQ722" s="302">
        <v>120.9</v>
      </c>
      <c r="BR722" s="302">
        <v>121.4</v>
      </c>
      <c r="BS722" s="302">
        <v>122</v>
      </c>
      <c r="BT722" s="302">
        <v>121.7</v>
      </c>
      <c r="BU722" s="153">
        <f t="shared" si="45"/>
        <v>0.22681451612903225</v>
      </c>
      <c r="BV722" s="154">
        <f t="shared" si="46"/>
        <v>0.21943887775551107</v>
      </c>
      <c r="BW722" s="154">
        <f t="shared" si="47"/>
        <v>0.20375865479723057</v>
      </c>
    </row>
    <row r="723" spans="1:75"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118.3</v>
      </c>
      <c r="BM723" s="302">
        <v>119.5</v>
      </c>
      <c r="BN723" s="302">
        <v>120.7</v>
      </c>
      <c r="BO723" s="302">
        <v>120.5</v>
      </c>
      <c r="BP723" s="302">
        <v>121.3</v>
      </c>
      <c r="BQ723" s="302">
        <v>120.9</v>
      </c>
      <c r="BR723" s="302">
        <v>121.4</v>
      </c>
      <c r="BS723" s="302">
        <v>122</v>
      </c>
      <c r="BT723" s="302">
        <v>121.7</v>
      </c>
      <c r="BU723" s="153">
        <f t="shared" si="45"/>
        <v>0.22681451612903225</v>
      </c>
      <c r="BV723" s="154">
        <f t="shared" si="46"/>
        <v>0.21943887775551107</v>
      </c>
      <c r="BW723" s="154">
        <f t="shared" si="47"/>
        <v>0.20375865479723057</v>
      </c>
    </row>
    <row r="724" spans="1:75"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122.4</v>
      </c>
      <c r="BN724" s="302">
        <v>123.8</v>
      </c>
      <c r="BO724" s="302">
        <v>123.4</v>
      </c>
      <c r="BP724" s="302">
        <v>124.1</v>
      </c>
      <c r="BQ724" s="302">
        <v>123.9</v>
      </c>
      <c r="BR724" s="302">
        <v>124.5</v>
      </c>
      <c r="BS724" s="302">
        <v>124.9</v>
      </c>
      <c r="BT724" s="302">
        <v>124.5</v>
      </c>
      <c r="BU724" s="153">
        <f t="shared" si="45"/>
        <v>0.26012145748987858</v>
      </c>
      <c r="BV724" s="154">
        <f t="shared" si="46"/>
        <v>0.2487462387161484</v>
      </c>
      <c r="BW724" s="154">
        <f t="shared" si="47"/>
        <v>0.23145400593471818</v>
      </c>
    </row>
    <row r="725" spans="1:75"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115.9</v>
      </c>
      <c r="BN725" s="302">
        <v>116.7</v>
      </c>
      <c r="BO725" s="302">
        <v>116.5</v>
      </c>
      <c r="BP725" s="302">
        <v>118.6</v>
      </c>
      <c r="BQ725" s="302">
        <v>114.2</v>
      </c>
      <c r="BR725" s="302">
        <v>114.8</v>
      </c>
      <c r="BS725" s="302">
        <v>120.5</v>
      </c>
      <c r="BT725" s="302">
        <v>121.5</v>
      </c>
      <c r="BU725" s="153">
        <f t="shared" si="45"/>
        <v>0.22479838709677416</v>
      </c>
      <c r="BV725" s="154">
        <f t="shared" si="46"/>
        <v>0.19704433497536947</v>
      </c>
      <c r="BW725" s="154">
        <f t="shared" si="47"/>
        <v>0.1637931034482758</v>
      </c>
    </row>
    <row r="726" spans="1:75"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107.8</v>
      </c>
      <c r="BO726" s="302">
        <v>107.8</v>
      </c>
      <c r="BP726" s="302">
        <v>111.9</v>
      </c>
      <c r="BQ726" s="302">
        <v>111.9</v>
      </c>
      <c r="BR726" s="302">
        <v>111.9</v>
      </c>
      <c r="BS726" s="302">
        <v>111.9</v>
      </c>
      <c r="BT726" s="302">
        <v>111.9</v>
      </c>
      <c r="BU726" s="153">
        <f t="shared" si="45"/>
        <v>0.12012012012012012</v>
      </c>
      <c r="BV726" s="154">
        <f t="shared" si="46"/>
        <v>0.11676646706586828</v>
      </c>
      <c r="BW726" s="154">
        <f t="shared" si="47"/>
        <v>0.1145418326693227</v>
      </c>
    </row>
    <row r="727" spans="1:75"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111.4</v>
      </c>
      <c r="BM727" s="302">
        <v>112.3</v>
      </c>
      <c r="BN727" s="302">
        <v>112.6</v>
      </c>
      <c r="BO727" s="302">
        <v>113.2</v>
      </c>
      <c r="BP727" s="302">
        <v>112.8</v>
      </c>
      <c r="BQ727" s="302">
        <v>112.9</v>
      </c>
      <c r="BR727" s="302">
        <v>112.9</v>
      </c>
      <c r="BS727" s="302">
        <v>112.9</v>
      </c>
      <c r="BT727" s="302">
        <v>112.9</v>
      </c>
      <c r="BU727" s="153">
        <f t="shared" si="45"/>
        <v>0.12338308457711449</v>
      </c>
      <c r="BV727" s="154">
        <f t="shared" si="46"/>
        <v>0.13013013013013011</v>
      </c>
      <c r="BW727" s="154">
        <f t="shared" si="47"/>
        <v>0.1392532795156409</v>
      </c>
    </row>
    <row r="728" spans="1:75"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302">
        <v>121.8</v>
      </c>
      <c r="BS728" s="302">
        <v>122.2</v>
      </c>
      <c r="BT728" s="302">
        <v>122.2</v>
      </c>
      <c r="BU728" s="153">
        <f t="shared" si="45"/>
        <v>0.21230158730158735</v>
      </c>
      <c r="BV728" s="154">
        <f t="shared" si="46"/>
        <v>0.22567703109327983</v>
      </c>
      <c r="BW728" s="154">
        <f t="shared" si="47"/>
        <v>8.6222222222222242E-2</v>
      </c>
    </row>
    <row r="729" spans="1:75"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118</v>
      </c>
      <c r="BN729" s="302">
        <v>118.1</v>
      </c>
      <c r="BO729" s="302">
        <v>118.2</v>
      </c>
      <c r="BP729" s="302">
        <v>118.3</v>
      </c>
      <c r="BQ729" s="302">
        <v>118.4</v>
      </c>
      <c r="BR729" s="302">
        <v>118.6</v>
      </c>
      <c r="BS729" s="302">
        <v>119.3</v>
      </c>
      <c r="BT729" s="302">
        <v>119.2</v>
      </c>
      <c r="BU729" s="153">
        <f t="shared" si="45"/>
        <v>0.18725099601593623</v>
      </c>
      <c r="BV729" s="154">
        <f t="shared" si="46"/>
        <v>0.20525783619817994</v>
      </c>
      <c r="BW729" s="154">
        <f t="shared" si="47"/>
        <v>0.18253968253968261</v>
      </c>
    </row>
    <row r="730" spans="1:75"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121.9</v>
      </c>
      <c r="BR730" s="302">
        <v>121.9</v>
      </c>
      <c r="BS730" s="302">
        <v>122.5</v>
      </c>
      <c r="BT730" s="302">
        <v>122.5</v>
      </c>
      <c r="BU730" s="153">
        <f t="shared" si="45"/>
        <v>0.21769383697813127</v>
      </c>
      <c r="BV730" s="154">
        <f t="shared" si="46"/>
        <v>0.24618514750762974</v>
      </c>
      <c r="BW730" s="154">
        <f t="shared" si="47"/>
        <v>0.21890547263681592</v>
      </c>
    </row>
    <row r="731" spans="1:75"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121.9</v>
      </c>
      <c r="BR731" s="302">
        <v>121.9</v>
      </c>
      <c r="BS731" s="302">
        <v>122.5</v>
      </c>
      <c r="BT731" s="302">
        <v>122.5</v>
      </c>
      <c r="BU731" s="153">
        <f t="shared" si="45"/>
        <v>0.21769383697813127</v>
      </c>
      <c r="BV731" s="154">
        <f t="shared" si="46"/>
        <v>0.24618514750762974</v>
      </c>
      <c r="BW731" s="154">
        <f t="shared" si="47"/>
        <v>0.21890547263681592</v>
      </c>
    </row>
    <row r="732" spans="1:75"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115</v>
      </c>
      <c r="BN732" s="302">
        <v>115.2</v>
      </c>
      <c r="BO732" s="302">
        <v>115.2</v>
      </c>
      <c r="BP732" s="302">
        <v>115.5</v>
      </c>
      <c r="BQ732" s="302">
        <v>115.4</v>
      </c>
      <c r="BR732" s="302">
        <v>115.7</v>
      </c>
      <c r="BS732" s="302">
        <v>116.5</v>
      </c>
      <c r="BT732" s="302">
        <v>116.5</v>
      </c>
      <c r="BU732" s="153">
        <f t="shared" si="45"/>
        <v>0.16151545363908279</v>
      </c>
      <c r="BV732" s="154">
        <f t="shared" si="46"/>
        <v>0.17203219315895366</v>
      </c>
      <c r="BW732" s="154">
        <f t="shared" si="47"/>
        <v>0.15232443125618206</v>
      </c>
    </row>
    <row r="733" spans="1:75"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302">
        <v>110.4</v>
      </c>
      <c r="BS733" s="302">
        <v>114.8</v>
      </c>
      <c r="BT733" s="302">
        <v>114.8</v>
      </c>
      <c r="BU733" s="153">
        <f t="shared" si="45"/>
        <v>0.15376884422110551</v>
      </c>
      <c r="BV733" s="154">
        <f t="shared" si="46"/>
        <v>0.14456630109670987</v>
      </c>
      <c r="BW733" s="154">
        <f t="shared" si="47"/>
        <v>0.15725806451612898</v>
      </c>
    </row>
    <row r="734" spans="1:75"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302">
        <v>109.9</v>
      </c>
      <c r="BS734" s="302">
        <v>109.9</v>
      </c>
      <c r="BT734" s="302">
        <v>109.9</v>
      </c>
      <c r="BU734" s="153">
        <f t="shared" si="45"/>
        <v>9.3532338308457766E-2</v>
      </c>
      <c r="BV734" s="154">
        <f t="shared" si="46"/>
        <v>0.10563380281690141</v>
      </c>
      <c r="BW734" s="154">
        <f t="shared" si="47"/>
        <v>0.10230692076228688</v>
      </c>
    </row>
    <row r="735" spans="1:75"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302">
        <v>121.1</v>
      </c>
      <c r="BS735" s="302">
        <v>122</v>
      </c>
      <c r="BT735" s="302">
        <v>121.8</v>
      </c>
      <c r="BU735" s="153">
        <f t="shared" si="45"/>
        <v>0.21678321678321683</v>
      </c>
      <c r="BV735" s="154">
        <f t="shared" si="46"/>
        <v>0.22166499498495479</v>
      </c>
      <c r="BW735" s="154">
        <f t="shared" si="47"/>
        <v>0.19999999999999998</v>
      </c>
    </row>
    <row r="736" spans="1:75"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302">
        <v>107.4</v>
      </c>
      <c r="BS736" s="302">
        <v>107.4</v>
      </c>
      <c r="BT736" s="302">
        <v>107.4</v>
      </c>
      <c r="BU736" s="153">
        <f t="shared" si="45"/>
        <v>7.4000000000000052E-2</v>
      </c>
      <c r="BV736" s="154">
        <f t="shared" si="46"/>
        <v>7.4000000000000052E-2</v>
      </c>
      <c r="BW736" s="154">
        <f t="shared" si="47"/>
        <v>6.3366336633663423E-2</v>
      </c>
    </row>
    <row r="737" spans="1:75"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302">
        <v>101</v>
      </c>
      <c r="BP737" s="302">
        <v>101</v>
      </c>
      <c r="BQ737" s="302">
        <v>101</v>
      </c>
      <c r="BR737" s="302">
        <v>101</v>
      </c>
      <c r="BS737" s="302">
        <v>101</v>
      </c>
      <c r="BT737" s="302">
        <v>101</v>
      </c>
      <c r="BU737" s="153">
        <f t="shared" si="45"/>
        <v>6.9790628115653326E-3</v>
      </c>
      <c r="BV737" s="154">
        <f t="shared" si="46"/>
        <v>1.1011011011010954E-2</v>
      </c>
      <c r="BW737" s="154">
        <f t="shared" si="47"/>
        <v>1.507537688442211E-2</v>
      </c>
    </row>
    <row r="738" spans="1:75"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302">
        <v>105.6</v>
      </c>
      <c r="BS738" s="302">
        <v>105.7</v>
      </c>
      <c r="BT738" s="302">
        <v>105.5</v>
      </c>
      <c r="BU738" s="153">
        <f t="shared" si="45"/>
        <v>5.1844466600199431E-2</v>
      </c>
      <c r="BV738" s="154">
        <f t="shared" si="46"/>
        <v>5.6056056056055993E-2</v>
      </c>
      <c r="BW738" s="154">
        <f t="shared" si="47"/>
        <v>7.6530612244897961E-2</v>
      </c>
    </row>
    <row r="739" spans="1:75"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302">
        <v>106.3</v>
      </c>
      <c r="BS739" s="302">
        <v>106.3</v>
      </c>
      <c r="BT739" s="302">
        <v>106.3</v>
      </c>
      <c r="BU739" s="153">
        <f t="shared" si="45"/>
        <v>6.2999999999999973E-2</v>
      </c>
      <c r="BV739" s="154">
        <f t="shared" si="46"/>
        <v>6.2999999999999973E-2</v>
      </c>
      <c r="BW739" s="154">
        <f t="shared" si="47"/>
        <v>5.0395256916995992E-2</v>
      </c>
    </row>
    <row r="740" spans="1:75"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302">
        <v>156</v>
      </c>
      <c r="BS740" s="302">
        <v>157.30000000000001</v>
      </c>
      <c r="BT740" s="302">
        <v>157.30000000000001</v>
      </c>
      <c r="BU740" s="153">
        <f t="shared" si="45"/>
        <v>0.53763440860215073</v>
      </c>
      <c r="BV740" s="154">
        <f t="shared" si="46"/>
        <v>0.64367816091954033</v>
      </c>
      <c r="BW740" s="154">
        <f t="shared" si="47"/>
        <v>0.44976958525345634</v>
      </c>
    </row>
    <row r="741" spans="1:75"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302">
        <v>118.9</v>
      </c>
      <c r="BS741" s="302">
        <v>119.7</v>
      </c>
      <c r="BT741" s="302">
        <v>119.7</v>
      </c>
      <c r="BU741" s="153">
        <f t="shared" si="45"/>
        <v>0.20180722891566275</v>
      </c>
      <c r="BV741" s="154">
        <f t="shared" si="46"/>
        <v>0.19819819819819817</v>
      </c>
      <c r="BW741" s="154">
        <f t="shared" si="47"/>
        <v>0.19819819819819817</v>
      </c>
    </row>
    <row r="742" spans="1:75"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302">
        <v>127.5</v>
      </c>
      <c r="BS742" s="302">
        <v>128.9</v>
      </c>
      <c r="BT742" s="302">
        <v>128.9</v>
      </c>
      <c r="BU742" s="153">
        <f t="shared" si="45"/>
        <v>0.29417670682730934</v>
      </c>
      <c r="BV742" s="154">
        <f t="shared" si="46"/>
        <v>0.28642714570858285</v>
      </c>
      <c r="BW742" s="154">
        <f t="shared" si="47"/>
        <v>0.28642714570858285</v>
      </c>
    </row>
    <row r="743" spans="1:75"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302">
        <v>127.5</v>
      </c>
      <c r="BS743" s="302">
        <v>128.9</v>
      </c>
      <c r="BT743" s="302">
        <v>128.9</v>
      </c>
      <c r="BU743" s="153">
        <f t="shared" si="45"/>
        <v>0.29417670682730934</v>
      </c>
      <c r="BV743" s="154">
        <f t="shared" si="46"/>
        <v>0.28642714570858285</v>
      </c>
      <c r="BW743" s="154">
        <f t="shared" si="47"/>
        <v>0.28642714570858285</v>
      </c>
    </row>
    <row r="744" spans="1:75"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302">
        <v>106.9</v>
      </c>
      <c r="BS744" s="302">
        <v>106.9</v>
      </c>
      <c r="BT744" s="302">
        <v>106.9</v>
      </c>
      <c r="BU744" s="153">
        <f t="shared" si="45"/>
        <v>7.4371859296482476E-2</v>
      </c>
      <c r="BV744" s="154">
        <f t="shared" si="46"/>
        <v>7.4371859296482476E-2</v>
      </c>
      <c r="BW744" s="154">
        <f t="shared" si="47"/>
        <v>7.4371859296482476E-2</v>
      </c>
    </row>
    <row r="745" spans="1:75"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302">
        <v>106.9</v>
      </c>
      <c r="BS745" s="302">
        <v>106.9</v>
      </c>
      <c r="BT745" s="302">
        <v>106.9</v>
      </c>
      <c r="BU745" s="153">
        <f t="shared" si="45"/>
        <v>7.4371859296482476E-2</v>
      </c>
      <c r="BV745" s="154">
        <f t="shared" si="46"/>
        <v>7.4371859296482476E-2</v>
      </c>
      <c r="BW745" s="154">
        <f t="shared" si="47"/>
        <v>7.4371859296482476E-2</v>
      </c>
    </row>
    <row r="746" spans="1:75"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113.4</v>
      </c>
      <c r="BN746" s="302">
        <v>114.1</v>
      </c>
      <c r="BO746" s="302">
        <v>114.7</v>
      </c>
      <c r="BP746" s="302">
        <v>114.4</v>
      </c>
      <c r="BQ746" s="302">
        <v>114.7</v>
      </c>
      <c r="BR746" s="302">
        <v>115.5</v>
      </c>
      <c r="BS746" s="302">
        <v>116.1</v>
      </c>
      <c r="BT746" s="302">
        <v>116.2</v>
      </c>
      <c r="BU746" s="153">
        <f t="shared" si="45"/>
        <v>0.15968063872255489</v>
      </c>
      <c r="BV746" s="154">
        <f t="shared" si="46"/>
        <v>0.16316316316316312</v>
      </c>
      <c r="BW746" s="154">
        <f t="shared" si="47"/>
        <v>0.14708785784797637</v>
      </c>
    </row>
    <row r="747" spans="1:75"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302">
        <v>105</v>
      </c>
      <c r="BP747" s="302">
        <v>105</v>
      </c>
      <c r="BQ747" s="302">
        <v>105</v>
      </c>
      <c r="BR747" s="302">
        <v>105</v>
      </c>
      <c r="BS747" s="302">
        <v>105</v>
      </c>
      <c r="BT747" s="302">
        <v>105</v>
      </c>
      <c r="BU747" s="153">
        <f t="shared" si="45"/>
        <v>0.05</v>
      </c>
      <c r="BV747" s="154">
        <f t="shared" si="46"/>
        <v>5.4216867469879582E-2</v>
      </c>
      <c r="BW747" s="154">
        <f t="shared" si="47"/>
        <v>5.4216867469879582E-2</v>
      </c>
    </row>
    <row r="748" spans="1:75"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302">
        <v>105</v>
      </c>
      <c r="BP748" s="302">
        <v>105</v>
      </c>
      <c r="BQ748" s="302">
        <v>105</v>
      </c>
      <c r="BR748" s="302">
        <v>105</v>
      </c>
      <c r="BS748" s="302">
        <v>105</v>
      </c>
      <c r="BT748" s="302">
        <v>105</v>
      </c>
      <c r="BU748" s="153">
        <f t="shared" si="45"/>
        <v>0.05</v>
      </c>
      <c r="BV748" s="154">
        <f t="shared" si="46"/>
        <v>5.4216867469879582E-2</v>
      </c>
      <c r="BW748" s="154">
        <f t="shared" si="47"/>
        <v>5.4216867469879582E-2</v>
      </c>
    </row>
    <row r="749" spans="1:75"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302">
        <v>110.8</v>
      </c>
      <c r="BS749" s="302">
        <v>110.8</v>
      </c>
      <c r="BT749" s="302">
        <v>110.9</v>
      </c>
      <c r="BU749" s="153">
        <f t="shared" si="45"/>
        <v>0.10900000000000006</v>
      </c>
      <c r="BV749" s="154">
        <f t="shared" si="46"/>
        <v>0.1134538152610443</v>
      </c>
      <c r="BW749" s="154">
        <f t="shared" si="47"/>
        <v>0.1101101101101101</v>
      </c>
    </row>
    <row r="750" spans="1:75"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302">
        <v>110.8</v>
      </c>
      <c r="BS750" s="302">
        <v>110.8</v>
      </c>
      <c r="BT750" s="302">
        <v>110.9</v>
      </c>
      <c r="BU750" s="153">
        <f t="shared" si="45"/>
        <v>0.10900000000000006</v>
      </c>
      <c r="BV750" s="154">
        <f t="shared" si="46"/>
        <v>0.1134538152610443</v>
      </c>
      <c r="BW750" s="154">
        <f t="shared" si="47"/>
        <v>0.1101101101101101</v>
      </c>
    </row>
    <row r="751" spans="1:75"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302">
        <v>149.5</v>
      </c>
      <c r="BS751" s="302">
        <v>159.5</v>
      </c>
      <c r="BT751" s="302">
        <v>159.1</v>
      </c>
      <c r="BU751" s="153">
        <f t="shared" si="45"/>
        <v>0.56286836935166995</v>
      </c>
      <c r="BV751" s="154">
        <f t="shared" si="46"/>
        <v>0.54316197866149374</v>
      </c>
      <c r="BW751" s="154">
        <f t="shared" si="47"/>
        <v>0.46366145354185823</v>
      </c>
    </row>
    <row r="752" spans="1:75"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302">
        <v>149.5</v>
      </c>
      <c r="BS752" s="302">
        <v>159.5</v>
      </c>
      <c r="BT752" s="302">
        <v>159.1</v>
      </c>
      <c r="BU752" s="153">
        <f t="shared" si="45"/>
        <v>0.56286836935166995</v>
      </c>
      <c r="BV752" s="154">
        <f t="shared" si="46"/>
        <v>0.54316197866149374</v>
      </c>
      <c r="BW752" s="154">
        <f t="shared" si="47"/>
        <v>0.46366145354185823</v>
      </c>
    </row>
    <row r="753" spans="1:75"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302">
        <v>100</v>
      </c>
      <c r="BS753" s="302">
        <v>100</v>
      </c>
      <c r="BT753" s="302">
        <v>100</v>
      </c>
      <c r="BU753" s="153">
        <f t="shared" si="45"/>
        <v>0</v>
      </c>
      <c r="BV753" s="154">
        <f t="shared" si="46"/>
        <v>0</v>
      </c>
      <c r="BW753" s="154">
        <f t="shared" si="47"/>
        <v>0</v>
      </c>
    </row>
    <row r="754" spans="1:75"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302">
        <v>100</v>
      </c>
      <c r="BS754" s="302">
        <v>100</v>
      </c>
      <c r="BT754" s="302">
        <v>100</v>
      </c>
      <c r="BU754" s="153">
        <f t="shared" si="45"/>
        <v>0</v>
      </c>
      <c r="BV754" s="154">
        <f t="shared" si="46"/>
        <v>0</v>
      </c>
      <c r="BW754" s="154">
        <f t="shared" si="47"/>
        <v>0</v>
      </c>
    </row>
    <row r="755" spans="1:75"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112.4</v>
      </c>
      <c r="BN755" s="302">
        <v>113.2</v>
      </c>
      <c r="BO755" s="302">
        <v>113.9</v>
      </c>
      <c r="BP755" s="302">
        <v>113.8</v>
      </c>
      <c r="BQ755" s="302">
        <v>114.2</v>
      </c>
      <c r="BR755" s="302">
        <v>115.3</v>
      </c>
      <c r="BS755" s="302">
        <v>115.2</v>
      </c>
      <c r="BT755" s="302">
        <v>115.3</v>
      </c>
      <c r="BU755" s="153">
        <f t="shared" si="45"/>
        <v>0.1518481518481519</v>
      </c>
      <c r="BV755" s="154">
        <f t="shared" si="46"/>
        <v>0.15646940822467395</v>
      </c>
      <c r="BW755" s="154">
        <f t="shared" si="47"/>
        <v>0.14158415841584154</v>
      </c>
    </row>
    <row r="756" spans="1:75"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125.4</v>
      </c>
      <c r="BQ756" s="302">
        <v>125.9</v>
      </c>
      <c r="BR756" s="302">
        <v>125.8</v>
      </c>
      <c r="BS756" s="302">
        <v>126</v>
      </c>
      <c r="BT756" s="302">
        <v>126</v>
      </c>
      <c r="BU756" s="153">
        <f t="shared" si="45"/>
        <v>0.24876114965312182</v>
      </c>
      <c r="BV756" s="154">
        <f t="shared" si="46"/>
        <v>0.26</v>
      </c>
      <c r="BW756" s="154">
        <f t="shared" si="47"/>
        <v>0.17427772600186398</v>
      </c>
    </row>
    <row r="757" spans="1:75"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302">
        <v>124.9</v>
      </c>
      <c r="BS757" s="302">
        <v>123.1</v>
      </c>
      <c r="BT757" s="302">
        <v>123.1</v>
      </c>
      <c r="BU757" s="153">
        <f t="shared" si="45"/>
        <v>0.23099999999999996</v>
      </c>
      <c r="BV757" s="154">
        <f t="shared" si="46"/>
        <v>0.23099999999999996</v>
      </c>
      <c r="BW757" s="154">
        <f t="shared" si="47"/>
        <v>0.23099999999999996</v>
      </c>
    </row>
    <row r="758" spans="1:75"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122.6</v>
      </c>
      <c r="BQ758" s="302">
        <v>123</v>
      </c>
      <c r="BR758" s="302">
        <v>125.7</v>
      </c>
      <c r="BS758" s="302">
        <v>125.4</v>
      </c>
      <c r="BT758" s="302">
        <v>125.3</v>
      </c>
      <c r="BU758" s="153">
        <f t="shared" si="45"/>
        <v>0.24676616915422883</v>
      </c>
      <c r="BV758" s="154">
        <f t="shared" si="46"/>
        <v>0.25677031093279834</v>
      </c>
      <c r="BW758" s="154">
        <f t="shared" si="47"/>
        <v>0.17984934086628995</v>
      </c>
    </row>
    <row r="759" spans="1:75"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302">
        <v>105.2</v>
      </c>
      <c r="BS759" s="302">
        <v>105.7</v>
      </c>
      <c r="BT759" s="302">
        <v>106.4</v>
      </c>
      <c r="BU759" s="153">
        <f t="shared" si="45"/>
        <v>6.7201604814443358E-2</v>
      </c>
      <c r="BV759" s="154">
        <f t="shared" si="46"/>
        <v>7.0422535211267595E-2</v>
      </c>
      <c r="BW759" s="154">
        <f t="shared" si="47"/>
        <v>7.801418439716315E-2</v>
      </c>
    </row>
    <row r="760" spans="1:75"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302">
        <v>103.6</v>
      </c>
      <c r="BS760" s="302">
        <v>103.6</v>
      </c>
      <c r="BT760" s="302">
        <v>103.6</v>
      </c>
      <c r="BU760" s="153">
        <f t="shared" si="45"/>
        <v>3.4965034965034968E-2</v>
      </c>
      <c r="BV760" s="154">
        <f t="shared" si="46"/>
        <v>4.4354838709677331E-2</v>
      </c>
      <c r="BW760" s="154">
        <f t="shared" si="47"/>
        <v>5.2845528455284431E-2</v>
      </c>
    </row>
    <row r="761" spans="1:75"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121.5</v>
      </c>
      <c r="BN761" s="302">
        <v>121.6</v>
      </c>
      <c r="BO761" s="302">
        <v>121.9</v>
      </c>
      <c r="BP761" s="302">
        <v>121.5</v>
      </c>
      <c r="BQ761" s="302">
        <v>122.8</v>
      </c>
      <c r="BR761" s="302">
        <v>123.4</v>
      </c>
      <c r="BS761" s="302">
        <v>123.8</v>
      </c>
      <c r="BT761" s="302">
        <v>124</v>
      </c>
      <c r="BU761" s="153">
        <f t="shared" si="45"/>
        <v>0.24124124124124116</v>
      </c>
      <c r="BV761" s="154">
        <f t="shared" si="46"/>
        <v>0.23752495009980037</v>
      </c>
      <c r="BW761" s="154">
        <f t="shared" si="47"/>
        <v>0.22893954410307227</v>
      </c>
    </row>
    <row r="762" spans="1:75"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v>
      </c>
      <c r="BM762" s="302">
        <v>136.5</v>
      </c>
      <c r="BN762" s="302">
        <v>138.4</v>
      </c>
      <c r="BO762" s="302">
        <v>142.6</v>
      </c>
      <c r="BP762" s="302">
        <v>143.19999999999999</v>
      </c>
      <c r="BQ762" s="302">
        <v>147.19999999999999</v>
      </c>
      <c r="BR762" s="302">
        <v>147.30000000000001</v>
      </c>
      <c r="BS762" s="302">
        <v>153.69999999999999</v>
      </c>
      <c r="BT762" s="302">
        <v>155.4</v>
      </c>
      <c r="BU762" s="153">
        <f t="shared" si="45"/>
        <v>0.55089820359281438</v>
      </c>
      <c r="BV762" s="154">
        <f t="shared" si="46"/>
        <v>0.56495468277945626</v>
      </c>
      <c r="BW762" s="154">
        <f t="shared" si="47"/>
        <v>0.64968152866242035</v>
      </c>
    </row>
    <row r="763" spans="1:75"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152.6</v>
      </c>
      <c r="BN763" s="302">
        <v>153.69999999999999</v>
      </c>
      <c r="BO763" s="302">
        <v>158.9</v>
      </c>
      <c r="BP763" s="302">
        <v>164.2</v>
      </c>
      <c r="BQ763" s="302">
        <v>167.6</v>
      </c>
      <c r="BR763" s="302">
        <v>166.5</v>
      </c>
      <c r="BS763" s="302">
        <v>177.2</v>
      </c>
      <c r="BT763" s="302">
        <v>178.2</v>
      </c>
      <c r="BU763" s="153">
        <f t="shared" si="45"/>
        <v>0.76261127596439171</v>
      </c>
      <c r="BV763" s="154">
        <f t="shared" si="46"/>
        <v>0.86012526096033393</v>
      </c>
      <c r="BW763" s="154">
        <f t="shared" si="47"/>
        <v>1.0648899188876013</v>
      </c>
    </row>
    <row r="764" spans="1:75"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175.3</v>
      </c>
      <c r="BR764" s="302">
        <v>169</v>
      </c>
      <c r="BS764" s="302">
        <v>179.9</v>
      </c>
      <c r="BT764" s="302">
        <v>179.9</v>
      </c>
      <c r="BU764" s="153">
        <f t="shared" si="45"/>
        <v>0.75170399221032136</v>
      </c>
      <c r="BV764" s="154">
        <f t="shared" si="46"/>
        <v>0.86231884057971031</v>
      </c>
      <c r="BW764" s="154">
        <f t="shared" si="47"/>
        <v>1.183252427184466</v>
      </c>
    </row>
    <row r="765" spans="1:75"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175.3</v>
      </c>
      <c r="BR765" s="302">
        <v>169</v>
      </c>
      <c r="BS765" s="302">
        <v>179.9</v>
      </c>
      <c r="BT765" s="302">
        <v>179.9</v>
      </c>
      <c r="BU765" s="153">
        <f t="shared" si="45"/>
        <v>0.75170399221032136</v>
      </c>
      <c r="BV765" s="154">
        <f t="shared" si="46"/>
        <v>0.86231884057971031</v>
      </c>
      <c r="BW765" s="154">
        <f t="shared" si="47"/>
        <v>1.183252427184466</v>
      </c>
    </row>
    <row r="766" spans="1:75"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150.6</v>
      </c>
      <c r="BN766" s="302">
        <v>153.6</v>
      </c>
      <c r="BO766" s="302">
        <v>158.4</v>
      </c>
      <c r="BP766" s="302">
        <v>161.1</v>
      </c>
      <c r="BQ766" s="302">
        <v>164.7</v>
      </c>
      <c r="BR766" s="302">
        <v>167.1</v>
      </c>
      <c r="BS766" s="302">
        <v>178.2</v>
      </c>
      <c r="BT766" s="302">
        <v>180</v>
      </c>
      <c r="BU766" s="153">
        <f t="shared" si="45"/>
        <v>0.79640718562874246</v>
      </c>
      <c r="BV766" s="154">
        <f t="shared" si="46"/>
        <v>0.89274447949526825</v>
      </c>
      <c r="BW766" s="154">
        <f t="shared" si="47"/>
        <v>1.0454545454545454</v>
      </c>
    </row>
    <row r="767" spans="1:75"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150.6</v>
      </c>
      <c r="BN767" s="302">
        <v>153.6</v>
      </c>
      <c r="BO767" s="302">
        <v>158.4</v>
      </c>
      <c r="BP767" s="302">
        <v>161.1</v>
      </c>
      <c r="BQ767" s="302">
        <v>164.7</v>
      </c>
      <c r="BR767" s="302">
        <v>167.1</v>
      </c>
      <c r="BS767" s="302">
        <v>178.2</v>
      </c>
      <c r="BT767" s="302">
        <v>180</v>
      </c>
      <c r="BU767" s="153">
        <f t="shared" si="45"/>
        <v>0.79640718562874246</v>
      </c>
      <c r="BV767" s="154">
        <f t="shared" si="46"/>
        <v>0.89274447949526825</v>
      </c>
      <c r="BW767" s="154">
        <f t="shared" si="47"/>
        <v>1.0454545454545454</v>
      </c>
    </row>
    <row r="768" spans="1:75"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302">
        <v>141.6</v>
      </c>
      <c r="BS768" s="302">
        <v>141.6</v>
      </c>
      <c r="BT768" s="302">
        <v>141.6</v>
      </c>
      <c r="BU768" s="153">
        <f t="shared" si="45"/>
        <v>0.41458541458541459</v>
      </c>
      <c r="BV768" s="154">
        <f t="shared" si="46"/>
        <v>0.42026078234704101</v>
      </c>
      <c r="BW768" s="154">
        <f t="shared" si="47"/>
        <v>0.29197080291970806</v>
      </c>
    </row>
    <row r="769" spans="1:75"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302">
        <v>141.6</v>
      </c>
      <c r="BS769" s="302">
        <v>141.6</v>
      </c>
      <c r="BT769" s="302">
        <v>141.6</v>
      </c>
      <c r="BU769" s="153">
        <f t="shared" si="45"/>
        <v>0.41458541458541459</v>
      </c>
      <c r="BV769" s="154">
        <f t="shared" si="46"/>
        <v>0.42026078234704101</v>
      </c>
      <c r="BW769" s="154">
        <f t="shared" si="47"/>
        <v>0.29197080291970806</v>
      </c>
    </row>
    <row r="770" spans="1:75"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302">
        <v>101.1</v>
      </c>
      <c r="BS770" s="302">
        <v>101.1</v>
      </c>
      <c r="BT770" s="302">
        <v>101.1</v>
      </c>
      <c r="BU770" s="153">
        <f t="shared" si="45"/>
        <v>1.0999999999999944E-2</v>
      </c>
      <c r="BV770" s="154">
        <f t="shared" si="46"/>
        <v>1.0999999999999944E-2</v>
      </c>
      <c r="BW770" s="154">
        <f t="shared" si="47"/>
        <v>4.970178926441352E-3</v>
      </c>
    </row>
    <row r="771" spans="1:75"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302">
        <v>101.1</v>
      </c>
      <c r="BS771" s="302">
        <v>101.1</v>
      </c>
      <c r="BT771" s="302">
        <v>101.1</v>
      </c>
      <c r="BU771" s="153">
        <f t="shared" si="45"/>
        <v>1.0999999999999944E-2</v>
      </c>
      <c r="BV771" s="154">
        <f t="shared" si="46"/>
        <v>1.0999999999999944E-2</v>
      </c>
      <c r="BW771" s="154">
        <f t="shared" si="47"/>
        <v>4.970178926441352E-3</v>
      </c>
    </row>
    <row r="772" spans="1:75"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117.8</v>
      </c>
      <c r="BM772" s="302">
        <v>116.2</v>
      </c>
      <c r="BN772" s="302">
        <v>117.5</v>
      </c>
      <c r="BO772" s="302">
        <v>121.4</v>
      </c>
      <c r="BP772" s="302">
        <v>116</v>
      </c>
      <c r="BQ772" s="302">
        <v>121.4</v>
      </c>
      <c r="BR772" s="302">
        <v>122.7</v>
      </c>
      <c r="BS772" s="302">
        <v>125.4</v>
      </c>
      <c r="BT772" s="302">
        <v>128.5</v>
      </c>
      <c r="BU772" s="153">
        <f t="shared" si="45"/>
        <v>0.29667003027245215</v>
      </c>
      <c r="BV772" s="154">
        <f t="shared" si="46"/>
        <v>0.25610948191593358</v>
      </c>
      <c r="BW772" s="154">
        <f t="shared" si="47"/>
        <v>0.30456852791878175</v>
      </c>
    </row>
    <row r="773" spans="1:75"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116.7</v>
      </c>
      <c r="BR773" s="302">
        <v>116.3</v>
      </c>
      <c r="BS773" s="302">
        <v>116.2</v>
      </c>
      <c r="BT773" s="302">
        <v>116.2</v>
      </c>
      <c r="BU773" s="153">
        <f t="shared" si="45"/>
        <v>0.1654964894684052</v>
      </c>
      <c r="BV773" s="154">
        <f t="shared" si="46"/>
        <v>0.16666666666666677</v>
      </c>
      <c r="BW773" s="154">
        <f t="shared" si="47"/>
        <v>0.16666666666666677</v>
      </c>
    </row>
    <row r="774" spans="1:75"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116.7</v>
      </c>
      <c r="BR774" s="302">
        <v>116.3</v>
      </c>
      <c r="BS774" s="302">
        <v>116.2</v>
      </c>
      <c r="BT774" s="302">
        <v>116.2</v>
      </c>
      <c r="BU774" s="153">
        <f t="shared" si="45"/>
        <v>0.1654964894684052</v>
      </c>
      <c r="BV774" s="154">
        <f t="shared" si="46"/>
        <v>0.16666666666666677</v>
      </c>
      <c r="BW774" s="154">
        <f t="shared" si="47"/>
        <v>0.16666666666666677</v>
      </c>
    </row>
    <row r="775" spans="1:75"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302">
        <v>185.4</v>
      </c>
      <c r="BS775" s="302">
        <v>190.4</v>
      </c>
      <c r="BT775" s="302">
        <v>195.7</v>
      </c>
      <c r="BU775" s="153">
        <f t="shared" si="45"/>
        <v>0.98076923076923073</v>
      </c>
      <c r="BV775" s="154">
        <f t="shared" si="46"/>
        <v>1.3549939831528279</v>
      </c>
      <c r="BW775" s="154">
        <f t="shared" si="47"/>
        <v>1.2263936291240043</v>
      </c>
    </row>
    <row r="776" spans="1:75"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302">
        <v>185.4</v>
      </c>
      <c r="BS776" s="302">
        <v>190.4</v>
      </c>
      <c r="BT776" s="302">
        <v>195.7</v>
      </c>
      <c r="BU776" s="153">
        <f t="shared" si="45"/>
        <v>0.98076923076923073</v>
      </c>
      <c r="BV776" s="154">
        <f t="shared" si="46"/>
        <v>1.3549939831528279</v>
      </c>
      <c r="BW776" s="154">
        <f t="shared" si="47"/>
        <v>1.2263936291240043</v>
      </c>
    </row>
    <row r="777" spans="1:75"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110.8</v>
      </c>
      <c r="BM777" s="302">
        <v>106.9</v>
      </c>
      <c r="BN777" s="302">
        <v>108.7</v>
      </c>
      <c r="BO777" s="302">
        <v>113.9</v>
      </c>
      <c r="BP777" s="302">
        <v>109.1</v>
      </c>
      <c r="BQ777" s="302">
        <v>111.3</v>
      </c>
      <c r="BR777" s="302">
        <v>112.4</v>
      </c>
      <c r="BS777" s="302">
        <v>115.5</v>
      </c>
      <c r="BT777" s="302">
        <v>119.3</v>
      </c>
      <c r="BU777" s="153">
        <f t="shared" si="45"/>
        <v>0.20626895854398372</v>
      </c>
      <c r="BV777" s="154">
        <f t="shared" si="46"/>
        <v>0.11495327102803736</v>
      </c>
      <c r="BW777" s="154">
        <f t="shared" si="47"/>
        <v>0.18943170488534397</v>
      </c>
    </row>
    <row r="778" spans="1:75"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302">
        <v>106.4</v>
      </c>
      <c r="BS778" s="302">
        <v>107.9</v>
      </c>
      <c r="BT778" s="302">
        <v>107.8</v>
      </c>
      <c r="BU778" s="153">
        <f t="shared" si="45"/>
        <v>-3.6639857015192213E-2</v>
      </c>
      <c r="BV778" s="154">
        <f t="shared" si="46"/>
        <v>-5.3555750658472415E-2</v>
      </c>
      <c r="BW778" s="154">
        <f t="shared" si="47"/>
        <v>0</v>
      </c>
    </row>
    <row r="779" spans="1:75"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302">
        <v>111.2</v>
      </c>
      <c r="BS779" s="302">
        <v>112.6</v>
      </c>
      <c r="BT779" s="302">
        <v>118.4</v>
      </c>
      <c r="BU779" s="153">
        <f t="shared" si="45"/>
        <v>0.46172839506172847</v>
      </c>
      <c r="BV779" s="154">
        <f t="shared" si="46"/>
        <v>0.28138528138528135</v>
      </c>
      <c r="BW779" s="154">
        <f t="shared" si="47"/>
        <v>0.38641686182669788</v>
      </c>
    </row>
    <row r="780" spans="1:75"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108.7</v>
      </c>
      <c r="BM780" s="302">
        <v>112.3</v>
      </c>
      <c r="BN780" s="302">
        <v>114.7</v>
      </c>
      <c r="BO780" s="302">
        <v>120.8</v>
      </c>
      <c r="BP780" s="302">
        <v>123.6</v>
      </c>
      <c r="BQ780" s="302">
        <v>122.3</v>
      </c>
      <c r="BR780" s="302">
        <v>123</v>
      </c>
      <c r="BS780" s="302">
        <v>130.6</v>
      </c>
      <c r="BT780" s="302">
        <v>138</v>
      </c>
      <c r="BU780" s="153">
        <f t="shared" si="45"/>
        <v>0.37040714995034751</v>
      </c>
      <c r="BV780" s="154">
        <f t="shared" si="46"/>
        <v>0.20734908136482944</v>
      </c>
      <c r="BW780" s="154">
        <f t="shared" si="47"/>
        <v>0.2921348314606742</v>
      </c>
    </row>
    <row r="781" spans="1:75"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122.7</v>
      </c>
      <c r="BR781" s="302">
        <v>123.8</v>
      </c>
      <c r="BS781" s="302">
        <v>123.5</v>
      </c>
      <c r="BT781" s="302">
        <v>122.5</v>
      </c>
      <c r="BU781" s="153">
        <f t="shared" si="45"/>
        <v>0.17449664429530204</v>
      </c>
      <c r="BV781" s="154">
        <f t="shared" si="46"/>
        <v>0.17224880382775121</v>
      </c>
      <c r="BW781" s="154">
        <f t="shared" si="47"/>
        <v>-8.7862993298585337E-2</v>
      </c>
    </row>
    <row r="782" spans="1:75"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122.7</v>
      </c>
      <c r="BR782" s="302">
        <v>123.8</v>
      </c>
      <c r="BS782" s="302">
        <v>123.5</v>
      </c>
      <c r="BT782" s="302">
        <v>122.5</v>
      </c>
      <c r="BU782" s="153">
        <f t="shared" si="45"/>
        <v>0.17449664429530204</v>
      </c>
      <c r="BV782" s="154">
        <f t="shared" si="46"/>
        <v>0.17224880382775121</v>
      </c>
      <c r="BW782" s="154">
        <f t="shared" si="47"/>
        <v>-8.7862993298585337E-2</v>
      </c>
    </row>
    <row r="783" spans="1:75"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122.7</v>
      </c>
      <c r="BR783" s="302">
        <v>123.8</v>
      </c>
      <c r="BS783" s="302">
        <v>123.5</v>
      </c>
      <c r="BT783" s="302">
        <v>122.5</v>
      </c>
      <c r="BU783" s="153">
        <f t="shared" ref="BU783:BU846" si="49">(BT783-H783)/H783</f>
        <v>0.17449664429530204</v>
      </c>
      <c r="BV783" s="154">
        <f t="shared" ref="BV783:BV846" si="50">(BT783-T783)/T783</f>
        <v>0.17224880382775121</v>
      </c>
      <c r="BW783" s="154">
        <f t="shared" ref="BW783:BW846" si="51">(BT783-AF783)/AF783</f>
        <v>-8.7862993298585337E-2</v>
      </c>
    </row>
    <row r="784" spans="1:75"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302">
        <v>159.6</v>
      </c>
      <c r="BS784" s="302">
        <v>158.6</v>
      </c>
      <c r="BT784" s="302">
        <v>156.9</v>
      </c>
      <c r="BU784" s="153">
        <f t="shared" si="49"/>
        <v>0.59775967413441955</v>
      </c>
      <c r="BV784" s="154">
        <f t="shared" si="50"/>
        <v>0.48438978240302744</v>
      </c>
      <c r="BW784" s="154">
        <f t="shared" si="51"/>
        <v>0.39219165927240462</v>
      </c>
    </row>
    <row r="785" spans="1:75"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302">
        <v>163.1</v>
      </c>
      <c r="BS785" s="302">
        <v>159.5</v>
      </c>
      <c r="BT785" s="302">
        <v>159.80000000000001</v>
      </c>
      <c r="BU785" s="153">
        <f t="shared" si="49"/>
        <v>0.60441767068273111</v>
      </c>
      <c r="BV785" s="154">
        <f t="shared" si="50"/>
        <v>0.60280842527582756</v>
      </c>
      <c r="BW785" s="154">
        <f t="shared" si="51"/>
        <v>0.72198275862068984</v>
      </c>
    </row>
    <row r="786" spans="1:75"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302">
        <v>163.1</v>
      </c>
      <c r="BS786" s="302">
        <v>159.5</v>
      </c>
      <c r="BT786" s="302">
        <v>159.80000000000001</v>
      </c>
      <c r="BU786" s="153">
        <f t="shared" si="49"/>
        <v>0.60441767068273111</v>
      </c>
      <c r="BV786" s="154">
        <f t="shared" si="50"/>
        <v>0.60280842527582756</v>
      </c>
      <c r="BW786" s="154">
        <f t="shared" si="51"/>
        <v>0.72198275862068984</v>
      </c>
    </row>
    <row r="787" spans="1:75"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302">
        <v>159</v>
      </c>
      <c r="BS787" s="302">
        <v>158.4</v>
      </c>
      <c r="BT787" s="302">
        <v>156.4</v>
      </c>
      <c r="BU787" s="153">
        <f t="shared" si="49"/>
        <v>0.59754851889683347</v>
      </c>
      <c r="BV787" s="154">
        <f t="shared" si="50"/>
        <v>0.46441947565543079</v>
      </c>
      <c r="BW787" s="154">
        <f t="shared" si="51"/>
        <v>0.34248927038626614</v>
      </c>
    </row>
    <row r="788" spans="1:75"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302">
        <v>154.30000000000001</v>
      </c>
      <c r="BS788" s="302">
        <v>154.19999999999999</v>
      </c>
      <c r="BT788" s="302">
        <v>149.5</v>
      </c>
      <c r="BU788" s="153">
        <f t="shared" si="49"/>
        <v>0.53333333333333333</v>
      </c>
      <c r="BV788" s="154">
        <f t="shared" si="50"/>
        <v>0.37030247479376727</v>
      </c>
      <c r="BW788" s="154">
        <f t="shared" si="51"/>
        <v>0.24376039933444257</v>
      </c>
    </row>
    <row r="789" spans="1:75"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302">
        <v>186.7</v>
      </c>
      <c r="BS789" s="302">
        <v>183.4</v>
      </c>
      <c r="BT789" s="302">
        <v>197.9</v>
      </c>
      <c r="BU789" s="153">
        <f t="shared" si="49"/>
        <v>0.96915422885572144</v>
      </c>
      <c r="BV789" s="154">
        <f t="shared" si="50"/>
        <v>1.1256713211600431</v>
      </c>
      <c r="BW789" s="154">
        <f t="shared" si="51"/>
        <v>1.0919661733615225</v>
      </c>
    </row>
    <row r="790" spans="1:75"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141.1</v>
      </c>
      <c r="BR790" s="302">
        <v>142</v>
      </c>
      <c r="BS790" s="302">
        <v>142.69999999999999</v>
      </c>
      <c r="BT790" s="302">
        <v>142.6</v>
      </c>
      <c r="BU790" s="153">
        <f t="shared" si="49"/>
        <v>0.40078585461689586</v>
      </c>
      <c r="BV790" s="154">
        <f t="shared" si="50"/>
        <v>0.50739957716701911</v>
      </c>
      <c r="BW790" s="154">
        <f t="shared" si="51"/>
        <v>0.26981300089047194</v>
      </c>
    </row>
    <row r="791" spans="1:75"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182.9</v>
      </c>
      <c r="BR791" s="302">
        <v>184.6</v>
      </c>
      <c r="BS791" s="302">
        <v>184.3</v>
      </c>
      <c r="BT791" s="302">
        <v>183.9</v>
      </c>
      <c r="BU791" s="153">
        <f t="shared" si="49"/>
        <v>0.68870523415977958</v>
      </c>
      <c r="BV791" s="154">
        <f t="shared" si="50"/>
        <v>1.321969696969697</v>
      </c>
      <c r="BW791" s="154">
        <f t="shared" si="51"/>
        <v>0.34331628926223517</v>
      </c>
    </row>
    <row r="792" spans="1:75"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182.9</v>
      </c>
      <c r="BR792" s="302">
        <v>184.6</v>
      </c>
      <c r="BS792" s="302">
        <v>184.3</v>
      </c>
      <c r="BT792" s="302">
        <v>183.9</v>
      </c>
      <c r="BU792" s="153">
        <f t="shared" si="49"/>
        <v>0.68870523415977958</v>
      </c>
      <c r="BV792" s="154">
        <f t="shared" si="50"/>
        <v>1.321969696969697</v>
      </c>
      <c r="BW792" s="154">
        <f t="shared" si="51"/>
        <v>0.34331628926223517</v>
      </c>
    </row>
    <row r="793" spans="1:75"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182.9</v>
      </c>
      <c r="BR793" s="302">
        <v>184.6</v>
      </c>
      <c r="BS793" s="302">
        <v>184.3</v>
      </c>
      <c r="BT793" s="302">
        <v>183.9</v>
      </c>
      <c r="BU793" s="153">
        <f t="shared" si="49"/>
        <v>0.68870523415977958</v>
      </c>
      <c r="BV793" s="154">
        <f t="shared" si="50"/>
        <v>1.321969696969697</v>
      </c>
      <c r="BW793" s="154">
        <f t="shared" si="51"/>
        <v>0.34331628926223517</v>
      </c>
    </row>
    <row r="794" spans="1:75"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123.5</v>
      </c>
      <c r="BR794" s="302">
        <v>124</v>
      </c>
      <c r="BS794" s="302">
        <v>125.1</v>
      </c>
      <c r="BT794" s="302">
        <v>125.1</v>
      </c>
      <c r="BU794" s="153">
        <f t="shared" si="49"/>
        <v>0.26619433198380565</v>
      </c>
      <c r="BV794" s="154">
        <f t="shared" si="50"/>
        <v>0.23738872403560832</v>
      </c>
      <c r="BW794" s="154">
        <f t="shared" si="51"/>
        <v>0.22647058823529406</v>
      </c>
    </row>
    <row r="795" spans="1:75"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302">
        <v>128.30000000000001</v>
      </c>
      <c r="BS795" s="302">
        <v>128.30000000000001</v>
      </c>
      <c r="BT795" s="302">
        <v>128.30000000000001</v>
      </c>
      <c r="BU795" s="153">
        <f t="shared" si="49"/>
        <v>0.30253807106598996</v>
      </c>
      <c r="BV795" s="154">
        <f t="shared" si="50"/>
        <v>0.2603143418467585</v>
      </c>
      <c r="BW795" s="154">
        <f t="shared" si="51"/>
        <v>0.24442289039767234</v>
      </c>
    </row>
    <row r="796" spans="1:75"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302">
        <v>128.30000000000001</v>
      </c>
      <c r="BS796" s="302">
        <v>128.30000000000001</v>
      </c>
      <c r="BT796" s="302">
        <v>128.30000000000001</v>
      </c>
      <c r="BU796" s="153">
        <f t="shared" si="49"/>
        <v>0.30253807106598996</v>
      </c>
      <c r="BV796" s="154">
        <f t="shared" si="50"/>
        <v>0.2603143418467585</v>
      </c>
      <c r="BW796" s="154">
        <f t="shared" si="51"/>
        <v>0.24442289039767234</v>
      </c>
    </row>
    <row r="797" spans="1:75"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120.2</v>
      </c>
      <c r="BR797" s="302">
        <v>120.7</v>
      </c>
      <c r="BS797" s="302">
        <v>120.7</v>
      </c>
      <c r="BT797" s="302">
        <v>120.7</v>
      </c>
      <c r="BU797" s="153">
        <f t="shared" si="49"/>
        <v>0.22912423625254583</v>
      </c>
      <c r="BV797" s="154">
        <f t="shared" si="50"/>
        <v>0.19268774703557312</v>
      </c>
      <c r="BW797" s="154">
        <f t="shared" si="51"/>
        <v>0.18449460255152106</v>
      </c>
    </row>
    <row r="798" spans="1:75"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120.2</v>
      </c>
      <c r="BR798" s="302">
        <v>120.7</v>
      </c>
      <c r="BS798" s="302">
        <v>120.7</v>
      </c>
      <c r="BT798" s="302">
        <v>120.7</v>
      </c>
      <c r="BU798" s="153">
        <f t="shared" si="49"/>
        <v>0.22912423625254583</v>
      </c>
      <c r="BV798" s="154">
        <f t="shared" si="50"/>
        <v>0.19268774703557312</v>
      </c>
      <c r="BW798" s="154">
        <f t="shared" si="51"/>
        <v>0.18449460255152106</v>
      </c>
    </row>
    <row r="799" spans="1:75"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302">
        <v>127.1</v>
      </c>
      <c r="BS799" s="302">
        <v>133</v>
      </c>
      <c r="BT799" s="302">
        <v>133</v>
      </c>
      <c r="BU799" s="153">
        <f t="shared" si="49"/>
        <v>0.31944444444444448</v>
      </c>
      <c r="BV799" s="154">
        <f t="shared" si="50"/>
        <v>0.33400200601805413</v>
      </c>
      <c r="BW799" s="154">
        <f t="shared" si="51"/>
        <v>0.32470119521912344</v>
      </c>
    </row>
    <row r="800" spans="1:75"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302">
        <v>127.1</v>
      </c>
      <c r="BS800" s="302">
        <v>133</v>
      </c>
      <c r="BT800" s="302">
        <v>133</v>
      </c>
      <c r="BU800" s="153">
        <f t="shared" si="49"/>
        <v>0.31944444444444448</v>
      </c>
      <c r="BV800" s="154">
        <f t="shared" si="50"/>
        <v>0.33400200601805413</v>
      </c>
      <c r="BW800" s="154">
        <f t="shared" si="51"/>
        <v>0.32470119521912344</v>
      </c>
    </row>
    <row r="801" spans="1:75"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129.80000000000001</v>
      </c>
      <c r="BN801" s="302">
        <v>133.69999999999999</v>
      </c>
      <c r="BO801" s="302">
        <v>137.80000000000001</v>
      </c>
      <c r="BP801" s="302">
        <v>136.80000000000001</v>
      </c>
      <c r="BQ801" s="302">
        <v>131.9</v>
      </c>
      <c r="BR801" s="302">
        <v>132.9</v>
      </c>
      <c r="BS801" s="302">
        <v>136.69999999999999</v>
      </c>
      <c r="BT801" s="302">
        <v>139.5</v>
      </c>
      <c r="BU801" s="153">
        <f t="shared" si="49"/>
        <v>0.35700389105058372</v>
      </c>
      <c r="BV801" s="154">
        <f t="shared" si="50"/>
        <v>0.54827968923418435</v>
      </c>
      <c r="BW801" s="154">
        <f t="shared" si="51"/>
        <v>0.22691292875989444</v>
      </c>
    </row>
    <row r="802" spans="1:75"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302">
        <v>129</v>
      </c>
      <c r="BS802" s="302">
        <v>133.5</v>
      </c>
      <c r="BT802" s="302">
        <v>136.80000000000001</v>
      </c>
      <c r="BU802" s="153">
        <f t="shared" si="49"/>
        <v>0.34249263984298334</v>
      </c>
      <c r="BV802" s="154">
        <f t="shared" si="50"/>
        <v>0.5016465422612516</v>
      </c>
      <c r="BW802" s="154">
        <f t="shared" si="51"/>
        <v>0.24137931034482765</v>
      </c>
    </row>
    <row r="803" spans="1:75"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302">
        <v>129</v>
      </c>
      <c r="BS803" s="302">
        <v>133.5</v>
      </c>
      <c r="BT803" s="302">
        <v>136.80000000000001</v>
      </c>
      <c r="BU803" s="153">
        <f t="shared" si="49"/>
        <v>0.34249263984298334</v>
      </c>
      <c r="BV803" s="154">
        <f t="shared" si="50"/>
        <v>0.5016465422612516</v>
      </c>
      <c r="BW803" s="154">
        <f t="shared" si="51"/>
        <v>0.24137931034482765</v>
      </c>
    </row>
    <row r="804" spans="1:75"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302">
        <v>129</v>
      </c>
      <c r="BS804" s="302">
        <v>133.5</v>
      </c>
      <c r="BT804" s="302">
        <v>136.80000000000001</v>
      </c>
      <c r="BU804" s="153">
        <f t="shared" si="49"/>
        <v>0.34249263984298334</v>
      </c>
      <c r="BV804" s="154">
        <f t="shared" si="50"/>
        <v>0.5016465422612516</v>
      </c>
      <c r="BW804" s="154">
        <f t="shared" si="51"/>
        <v>0.24137931034482765</v>
      </c>
    </row>
    <row r="805" spans="1:75"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152.30000000000001</v>
      </c>
      <c r="BM805" s="302">
        <v>153.80000000000001</v>
      </c>
      <c r="BN805" s="302">
        <v>158</v>
      </c>
      <c r="BO805" s="302">
        <v>163.30000000000001</v>
      </c>
      <c r="BP805" s="302">
        <v>163.9</v>
      </c>
      <c r="BQ805" s="302">
        <v>159.69999999999999</v>
      </c>
      <c r="BR805" s="302">
        <v>164.9</v>
      </c>
      <c r="BS805" s="302">
        <v>166.2</v>
      </c>
      <c r="BT805" s="302">
        <v>166.9</v>
      </c>
      <c r="BU805" s="153">
        <f t="shared" si="49"/>
        <v>0.53683241252302039</v>
      </c>
      <c r="BV805" s="154">
        <f t="shared" si="50"/>
        <v>1.0681536555142503</v>
      </c>
      <c r="BW805" s="154">
        <f t="shared" si="51"/>
        <v>0.22002923976608182</v>
      </c>
    </row>
    <row r="806" spans="1:75"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152.30000000000001</v>
      </c>
      <c r="BM806" s="302">
        <v>153.80000000000001</v>
      </c>
      <c r="BN806" s="302">
        <v>158</v>
      </c>
      <c r="BO806" s="302">
        <v>163.30000000000001</v>
      </c>
      <c r="BP806" s="302">
        <v>163.9</v>
      </c>
      <c r="BQ806" s="302">
        <v>159.69999999999999</v>
      </c>
      <c r="BR806" s="302">
        <v>164.9</v>
      </c>
      <c r="BS806" s="302">
        <v>166.2</v>
      </c>
      <c r="BT806" s="302">
        <v>166.9</v>
      </c>
      <c r="BU806" s="153">
        <f t="shared" si="49"/>
        <v>0.53683241252302039</v>
      </c>
      <c r="BV806" s="154">
        <f t="shared" si="50"/>
        <v>1.0681536555142503</v>
      </c>
      <c r="BW806" s="154">
        <f t="shared" si="51"/>
        <v>0.22002923976608182</v>
      </c>
    </row>
    <row r="807" spans="1:75"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152.30000000000001</v>
      </c>
      <c r="BM807" s="302">
        <v>153.80000000000001</v>
      </c>
      <c r="BN807" s="302">
        <v>158</v>
      </c>
      <c r="BO807" s="302">
        <v>163.30000000000001</v>
      </c>
      <c r="BP807" s="302">
        <v>163.9</v>
      </c>
      <c r="BQ807" s="302">
        <v>159.69999999999999</v>
      </c>
      <c r="BR807" s="302">
        <v>164.9</v>
      </c>
      <c r="BS807" s="302">
        <v>166.2</v>
      </c>
      <c r="BT807" s="302">
        <v>166.9</v>
      </c>
      <c r="BU807" s="153">
        <f t="shared" si="49"/>
        <v>0.53683241252302039</v>
      </c>
      <c r="BV807" s="154">
        <f t="shared" si="50"/>
        <v>1.0681536555142503</v>
      </c>
      <c r="BW807" s="154">
        <f t="shared" si="51"/>
        <v>0.22002923976608182</v>
      </c>
    </row>
    <row r="808" spans="1:75"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302">
        <v>105.1</v>
      </c>
      <c r="BS808" s="302">
        <v>105.2</v>
      </c>
      <c r="BT808" s="302">
        <v>105.2</v>
      </c>
      <c r="BU808" s="153">
        <f t="shared" si="49"/>
        <v>3.8499506416584457E-2</v>
      </c>
      <c r="BV808" s="154">
        <f t="shared" si="50"/>
        <v>3.8499506416584457E-2</v>
      </c>
      <c r="BW808" s="154">
        <f t="shared" si="51"/>
        <v>2.8347996089931628E-2</v>
      </c>
    </row>
    <row r="809" spans="1:75"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302">
        <v>105.9</v>
      </c>
      <c r="BS809" s="302">
        <v>105.9</v>
      </c>
      <c r="BT809" s="302">
        <v>105.9</v>
      </c>
      <c r="BU809" s="153">
        <f t="shared" si="49"/>
        <v>4.5409674234945789E-2</v>
      </c>
      <c r="BV809" s="154">
        <f t="shared" si="50"/>
        <v>3.9254170755642782E-2</v>
      </c>
      <c r="BW809" s="154">
        <f t="shared" si="51"/>
        <v>2.7158098933074797E-2</v>
      </c>
    </row>
    <row r="810" spans="1:75"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302">
        <v>105.9</v>
      </c>
      <c r="BS810" s="302">
        <v>105.9</v>
      </c>
      <c r="BT810" s="302">
        <v>105.9</v>
      </c>
      <c r="BU810" s="153">
        <f t="shared" si="49"/>
        <v>4.5409674234945789E-2</v>
      </c>
      <c r="BV810" s="154">
        <f t="shared" si="50"/>
        <v>3.9254170755642782E-2</v>
      </c>
      <c r="BW810" s="154">
        <f t="shared" si="51"/>
        <v>2.7158098933074797E-2</v>
      </c>
    </row>
    <row r="811" spans="1:75"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302">
        <v>101.5</v>
      </c>
      <c r="BS811" s="302">
        <v>102.1</v>
      </c>
      <c r="BT811" s="302">
        <v>102.1</v>
      </c>
      <c r="BU811" s="153">
        <f t="shared" si="49"/>
        <v>1.1892963330029619E-2</v>
      </c>
      <c r="BV811" s="154">
        <f t="shared" si="50"/>
        <v>3.3400809716599165E-2</v>
      </c>
      <c r="BW811" s="154">
        <f t="shared" si="51"/>
        <v>3.3400809716599165E-2</v>
      </c>
    </row>
    <row r="812" spans="1:75"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302">
        <v>101.5</v>
      </c>
      <c r="BS812" s="302">
        <v>102.1</v>
      </c>
      <c r="BT812" s="302">
        <v>102.1</v>
      </c>
      <c r="BU812" s="153">
        <f t="shared" si="49"/>
        <v>1.1892963330029619E-2</v>
      </c>
      <c r="BV812" s="154">
        <f t="shared" si="50"/>
        <v>3.3400809716599165E-2</v>
      </c>
      <c r="BW812" s="154">
        <f t="shared" si="51"/>
        <v>3.3400809716599165E-2</v>
      </c>
    </row>
    <row r="813" spans="1:75"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164.9</v>
      </c>
      <c r="BR813" s="302">
        <v>166.3</v>
      </c>
      <c r="BS813" s="302">
        <v>164.8</v>
      </c>
      <c r="BT813" s="302">
        <v>162.1</v>
      </c>
      <c r="BU813" s="153">
        <f t="shared" si="49"/>
        <v>0.61133200795228637</v>
      </c>
      <c r="BV813" s="154">
        <f t="shared" si="50"/>
        <v>0.12413314840499312</v>
      </c>
      <c r="BW813" s="154">
        <f t="shared" si="51"/>
        <v>-0.11613958560523452</v>
      </c>
    </row>
    <row r="814" spans="1:75"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164.9</v>
      </c>
      <c r="BR814" s="302">
        <v>166.3</v>
      </c>
      <c r="BS814" s="302">
        <v>164.8</v>
      </c>
      <c r="BT814" s="302">
        <v>162.1</v>
      </c>
      <c r="BU814" s="153">
        <f t="shared" si="49"/>
        <v>0.61133200795228637</v>
      </c>
      <c r="BV814" s="154">
        <f t="shared" si="50"/>
        <v>0.12413314840499312</v>
      </c>
      <c r="BW814" s="154">
        <f t="shared" si="51"/>
        <v>-0.11613958560523452</v>
      </c>
    </row>
    <row r="815" spans="1:75"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302">
        <v>119.5</v>
      </c>
      <c r="BS815" s="302">
        <v>119.5</v>
      </c>
      <c r="BT815" s="302">
        <v>119.5</v>
      </c>
      <c r="BU815" s="153">
        <f t="shared" si="49"/>
        <v>0.20829120323559144</v>
      </c>
      <c r="BV815" s="154">
        <f t="shared" si="50"/>
        <v>0.17502458210422808</v>
      </c>
      <c r="BW815" s="154">
        <f t="shared" si="51"/>
        <v>4.6409807355516614E-2</v>
      </c>
    </row>
    <row r="816" spans="1:75"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302">
        <v>119.5</v>
      </c>
      <c r="BS816" s="302">
        <v>119.5</v>
      </c>
      <c r="BT816" s="302">
        <v>119.5</v>
      </c>
      <c r="BU816" s="153">
        <f t="shared" si="49"/>
        <v>0.20829120323559144</v>
      </c>
      <c r="BV816" s="154">
        <f t="shared" si="50"/>
        <v>0.17502458210422808</v>
      </c>
      <c r="BW816" s="154">
        <f t="shared" si="51"/>
        <v>4.6409807355516614E-2</v>
      </c>
    </row>
    <row r="817" spans="1:75"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302">
        <v>161.6</v>
      </c>
      <c r="BS817" s="302">
        <v>165.7</v>
      </c>
      <c r="BT817" s="302">
        <v>162.6</v>
      </c>
      <c r="BU817" s="153">
        <f t="shared" si="49"/>
        <v>0.62275449101796398</v>
      </c>
      <c r="BV817" s="154">
        <f t="shared" si="50"/>
        <v>-9.140767824497258E-3</v>
      </c>
      <c r="BW817" s="154">
        <f t="shared" si="51"/>
        <v>-0.22608281770585437</v>
      </c>
    </row>
    <row r="818" spans="1:75"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302">
        <v>161.6</v>
      </c>
      <c r="BS818" s="302">
        <v>165.7</v>
      </c>
      <c r="BT818" s="302">
        <v>162.6</v>
      </c>
      <c r="BU818" s="153">
        <f t="shared" si="49"/>
        <v>0.62275449101796398</v>
      </c>
      <c r="BV818" s="154">
        <f t="shared" si="50"/>
        <v>-9.140767824497258E-3</v>
      </c>
      <c r="BW818" s="154">
        <f t="shared" si="51"/>
        <v>-0.22608281770585437</v>
      </c>
    </row>
    <row r="819" spans="1:75"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259</v>
      </c>
      <c r="BR819" s="302">
        <v>261.2</v>
      </c>
      <c r="BS819" s="302">
        <v>234.8</v>
      </c>
      <c r="BT819" s="302">
        <v>229.7</v>
      </c>
      <c r="BU819" s="153">
        <f t="shared" si="49"/>
        <v>1.1917938931297709</v>
      </c>
      <c r="BV819" s="154">
        <f t="shared" si="50"/>
        <v>0.71545929798356966</v>
      </c>
      <c r="BW819" s="154">
        <f t="shared" si="51"/>
        <v>0.21277719112988375</v>
      </c>
    </row>
    <row r="820" spans="1:75"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259</v>
      </c>
      <c r="BR820" s="302">
        <v>261.2</v>
      </c>
      <c r="BS820" s="302">
        <v>234.8</v>
      </c>
      <c r="BT820" s="302">
        <v>229.7</v>
      </c>
      <c r="BU820" s="153">
        <f t="shared" si="49"/>
        <v>1.1917938931297709</v>
      </c>
      <c r="BV820" s="154">
        <f t="shared" si="50"/>
        <v>0.71545929798356966</v>
      </c>
      <c r="BW820" s="154">
        <f t="shared" si="51"/>
        <v>0.21277719112988375</v>
      </c>
    </row>
    <row r="821" spans="1:75"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160.5</v>
      </c>
      <c r="BM821" s="302">
        <v>166.9</v>
      </c>
      <c r="BN821" s="302">
        <v>170.8</v>
      </c>
      <c r="BO821" s="302">
        <v>171</v>
      </c>
      <c r="BP821" s="302">
        <v>173</v>
      </c>
      <c r="BQ821" s="302">
        <v>171.9</v>
      </c>
      <c r="BR821" s="302">
        <v>171.8</v>
      </c>
      <c r="BS821" s="302">
        <v>168.9</v>
      </c>
      <c r="BT821" s="302">
        <v>169.9</v>
      </c>
      <c r="BU821" s="153">
        <f t="shared" si="49"/>
        <v>0.64791464597478188</v>
      </c>
      <c r="BV821" s="154">
        <f t="shared" si="50"/>
        <v>0.64631782945736438</v>
      </c>
      <c r="BW821" s="154">
        <f t="shared" si="51"/>
        <v>0.30391404451266302</v>
      </c>
    </row>
    <row r="822" spans="1:75"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159.9</v>
      </c>
      <c r="BM822" s="302">
        <v>167.2</v>
      </c>
      <c r="BN822" s="302">
        <v>169.6</v>
      </c>
      <c r="BO822" s="302">
        <v>170.7</v>
      </c>
      <c r="BP822" s="302">
        <v>172.6</v>
      </c>
      <c r="BQ822" s="302">
        <v>169.4</v>
      </c>
      <c r="BR822" s="302">
        <v>167.4</v>
      </c>
      <c r="BS822" s="302">
        <v>163.30000000000001</v>
      </c>
      <c r="BT822" s="302">
        <v>162</v>
      </c>
      <c r="BU822" s="153">
        <f t="shared" si="49"/>
        <v>0.58357771260997071</v>
      </c>
      <c r="BV822" s="154">
        <f t="shared" si="50"/>
        <v>0.56673114119922618</v>
      </c>
      <c r="BW822" s="154">
        <f t="shared" si="51"/>
        <v>0.37638062871707728</v>
      </c>
    </row>
    <row r="823" spans="1:75"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302">
        <v>140.5</v>
      </c>
      <c r="BS823" s="302">
        <v>141.69999999999999</v>
      </c>
      <c r="BT823" s="302">
        <v>143.5</v>
      </c>
      <c r="BU823" s="153">
        <f t="shared" si="49"/>
        <v>0.40273704789833825</v>
      </c>
      <c r="BV823" s="154">
        <f t="shared" si="50"/>
        <v>0.44076305220883544</v>
      </c>
      <c r="BW823" s="154">
        <f t="shared" si="51"/>
        <v>0.30811303555150404</v>
      </c>
    </row>
    <row r="824" spans="1:75"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302">
        <v>140.5</v>
      </c>
      <c r="BS824" s="302">
        <v>141.69999999999999</v>
      </c>
      <c r="BT824" s="302">
        <v>143.5</v>
      </c>
      <c r="BU824" s="153">
        <f t="shared" si="49"/>
        <v>0.40273704789833825</v>
      </c>
      <c r="BV824" s="154">
        <f t="shared" si="50"/>
        <v>0.44076305220883544</v>
      </c>
      <c r="BW824" s="154">
        <f t="shared" si="51"/>
        <v>0.30811303555150404</v>
      </c>
    </row>
    <row r="825" spans="1:75"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302">
        <v>144.6</v>
      </c>
      <c r="BS825" s="302">
        <v>149.9</v>
      </c>
      <c r="BT825" s="302">
        <v>150.80000000000001</v>
      </c>
      <c r="BU825" s="153">
        <f t="shared" si="49"/>
        <v>0.44030563514804211</v>
      </c>
      <c r="BV825" s="154">
        <f t="shared" si="50"/>
        <v>0.47265625000000006</v>
      </c>
      <c r="BW825" s="154">
        <f t="shared" si="51"/>
        <v>0.37716894977168958</v>
      </c>
    </row>
    <row r="826" spans="1:75"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302">
        <v>144.6</v>
      </c>
      <c r="BS826" s="302">
        <v>149.9</v>
      </c>
      <c r="BT826" s="302">
        <v>150.80000000000001</v>
      </c>
      <c r="BU826" s="153">
        <f t="shared" si="49"/>
        <v>0.44030563514804211</v>
      </c>
      <c r="BV826" s="154">
        <f t="shared" si="50"/>
        <v>0.47265625000000006</v>
      </c>
      <c r="BW826" s="154">
        <f t="shared" si="51"/>
        <v>0.37716894977168958</v>
      </c>
    </row>
    <row r="827" spans="1:75"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193.1</v>
      </c>
      <c r="BR827" s="302">
        <v>188.5</v>
      </c>
      <c r="BS827" s="302">
        <v>183</v>
      </c>
      <c r="BT827" s="302">
        <v>180.3</v>
      </c>
      <c r="BU827" s="153">
        <f t="shared" si="49"/>
        <v>0.86068111455108365</v>
      </c>
      <c r="BV827" s="154">
        <f t="shared" si="50"/>
        <v>0.91198303287380722</v>
      </c>
      <c r="BW827" s="154">
        <f t="shared" si="51"/>
        <v>0.53316326530612257</v>
      </c>
    </row>
    <row r="828" spans="1:75"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193.1</v>
      </c>
      <c r="BR828" s="302">
        <v>188.5</v>
      </c>
      <c r="BS828" s="302">
        <v>183</v>
      </c>
      <c r="BT828" s="302">
        <v>180.3</v>
      </c>
      <c r="BU828" s="153">
        <f t="shared" si="49"/>
        <v>0.86068111455108365</v>
      </c>
      <c r="BV828" s="154">
        <f t="shared" si="50"/>
        <v>0.91198303287380722</v>
      </c>
      <c r="BW828" s="154">
        <f t="shared" si="51"/>
        <v>0.53316326530612257</v>
      </c>
    </row>
    <row r="829" spans="1:75"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302">
        <v>167.1</v>
      </c>
      <c r="BS829" s="302">
        <v>164.3</v>
      </c>
      <c r="BT829" s="302">
        <v>164.8</v>
      </c>
      <c r="BU829" s="153">
        <f t="shared" si="49"/>
        <v>0.69373072970195293</v>
      </c>
      <c r="BV829" s="154">
        <f t="shared" si="50"/>
        <v>0.54451733833177141</v>
      </c>
      <c r="BW829" s="154">
        <f t="shared" si="51"/>
        <v>0.25323193916349818</v>
      </c>
    </row>
    <row r="830" spans="1:75"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302">
        <v>167.1</v>
      </c>
      <c r="BS830" s="302">
        <v>164.3</v>
      </c>
      <c r="BT830" s="302">
        <v>164.8</v>
      </c>
      <c r="BU830" s="153">
        <f t="shared" si="49"/>
        <v>0.69373072970195293</v>
      </c>
      <c r="BV830" s="154">
        <f t="shared" si="50"/>
        <v>0.54451733833177141</v>
      </c>
      <c r="BW830" s="154">
        <f t="shared" si="51"/>
        <v>0.25323193916349818</v>
      </c>
    </row>
    <row r="831" spans="1:75"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342.3</v>
      </c>
      <c r="BR831" s="302">
        <v>340.5</v>
      </c>
      <c r="BS831" s="302">
        <v>328.3</v>
      </c>
      <c r="BT831" s="302">
        <v>338.8</v>
      </c>
      <c r="BU831" s="153">
        <f t="shared" si="49"/>
        <v>2.4187689202825431</v>
      </c>
      <c r="BV831" s="154">
        <f t="shared" si="50"/>
        <v>2.3445212240868707</v>
      </c>
      <c r="BW831" s="154">
        <f t="shared" si="51"/>
        <v>2.1025641025641026</v>
      </c>
    </row>
    <row r="832" spans="1:75"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342.3</v>
      </c>
      <c r="BR832" s="302">
        <v>340.5</v>
      </c>
      <c r="BS832" s="302">
        <v>328.3</v>
      </c>
      <c r="BT832" s="302">
        <v>338.8</v>
      </c>
      <c r="BU832" s="153">
        <f t="shared" si="49"/>
        <v>2.4187689202825431</v>
      </c>
      <c r="BV832" s="154">
        <f t="shared" si="50"/>
        <v>2.3445212240868707</v>
      </c>
      <c r="BW832" s="154">
        <f t="shared" si="51"/>
        <v>2.1025641025641026</v>
      </c>
    </row>
    <row r="833" spans="1:75"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302">
        <v>158.30000000000001</v>
      </c>
      <c r="BS833" s="302">
        <v>154.9</v>
      </c>
      <c r="BT833" s="302">
        <v>155.19999999999999</v>
      </c>
      <c r="BU833" s="153">
        <f t="shared" si="49"/>
        <v>0.55044955044955046</v>
      </c>
      <c r="BV833" s="154">
        <f t="shared" si="50"/>
        <v>0.54274353876739556</v>
      </c>
      <c r="BW833" s="154">
        <f t="shared" si="51"/>
        <v>0.30201342281879184</v>
      </c>
    </row>
    <row r="834" spans="1:75"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302">
        <v>158.30000000000001</v>
      </c>
      <c r="BS834" s="302">
        <v>154.9</v>
      </c>
      <c r="BT834" s="302">
        <v>155.19999999999999</v>
      </c>
      <c r="BU834" s="153">
        <f t="shared" si="49"/>
        <v>0.55044955044955046</v>
      </c>
      <c r="BV834" s="154">
        <f t="shared" si="50"/>
        <v>0.54274353876739556</v>
      </c>
      <c r="BW834" s="154">
        <f t="shared" si="51"/>
        <v>0.30201342281879184</v>
      </c>
    </row>
    <row r="835" spans="1:75"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223</v>
      </c>
      <c r="BN835" s="302">
        <v>229.2</v>
      </c>
      <c r="BO835" s="302">
        <v>225.9</v>
      </c>
      <c r="BP835" s="302">
        <v>228</v>
      </c>
      <c r="BQ835" s="302">
        <v>224.3</v>
      </c>
      <c r="BR835" s="302">
        <v>223.8</v>
      </c>
      <c r="BS835" s="302">
        <v>213.8</v>
      </c>
      <c r="BT835" s="302">
        <v>211.1</v>
      </c>
      <c r="BU835" s="153">
        <f t="shared" si="49"/>
        <v>1.0475266731328807</v>
      </c>
      <c r="BV835" s="154">
        <f t="shared" si="50"/>
        <v>0.89497307001795312</v>
      </c>
      <c r="BW835" s="154">
        <f t="shared" si="51"/>
        <v>0.32102628285356682</v>
      </c>
    </row>
    <row r="836" spans="1:75"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223</v>
      </c>
      <c r="BN836" s="302">
        <v>229.2</v>
      </c>
      <c r="BO836" s="302">
        <v>225.9</v>
      </c>
      <c r="BP836" s="302">
        <v>228</v>
      </c>
      <c r="BQ836" s="302">
        <v>224.3</v>
      </c>
      <c r="BR836" s="302">
        <v>223.8</v>
      </c>
      <c r="BS836" s="302">
        <v>213.8</v>
      </c>
      <c r="BT836" s="302">
        <v>211.1</v>
      </c>
      <c r="BU836" s="153">
        <f t="shared" si="49"/>
        <v>1.0475266731328807</v>
      </c>
      <c r="BV836" s="154">
        <f t="shared" si="50"/>
        <v>0.89497307001795312</v>
      </c>
      <c r="BW836" s="154">
        <f t="shared" si="51"/>
        <v>0.32102628285356682</v>
      </c>
    </row>
    <row r="837" spans="1:75"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202.9</v>
      </c>
      <c r="BR837" s="302">
        <v>200.1</v>
      </c>
      <c r="BS837" s="302">
        <v>184.4</v>
      </c>
      <c r="BT837" s="302">
        <v>179.5</v>
      </c>
      <c r="BU837" s="153">
        <f t="shared" si="49"/>
        <v>0.70465337132003802</v>
      </c>
      <c r="BV837" s="154">
        <f t="shared" si="50"/>
        <v>0.44758064516129031</v>
      </c>
      <c r="BW837" s="154">
        <f t="shared" si="51"/>
        <v>9.8531211750305964E-2</v>
      </c>
    </row>
    <row r="838" spans="1:75"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146.9</v>
      </c>
      <c r="BR838" s="302">
        <v>142.5</v>
      </c>
      <c r="BS838" s="302">
        <v>136.30000000000001</v>
      </c>
      <c r="BT838" s="302">
        <v>134.6</v>
      </c>
      <c r="BU838" s="153">
        <f t="shared" si="49"/>
        <v>0.3833504624871531</v>
      </c>
      <c r="BV838" s="154">
        <f t="shared" si="50"/>
        <v>7.3365231259968008E-2</v>
      </c>
      <c r="BW838" s="154">
        <f t="shared" si="51"/>
        <v>-6.1366806136680691E-2</v>
      </c>
    </row>
    <row r="839" spans="1:75"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261.7</v>
      </c>
      <c r="BR839" s="302">
        <v>260.60000000000002</v>
      </c>
      <c r="BS839" s="302">
        <v>234.9</v>
      </c>
      <c r="BT839" s="302">
        <v>226.6</v>
      </c>
      <c r="BU839" s="153">
        <f t="shared" si="49"/>
        <v>0.99296394019349155</v>
      </c>
      <c r="BV839" s="154">
        <f t="shared" si="50"/>
        <v>0.85130718954248352</v>
      </c>
      <c r="BW839" s="154">
        <f t="shared" si="51"/>
        <v>0.22951709169831785</v>
      </c>
    </row>
    <row r="840" spans="1:75"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302">
        <v>183.6</v>
      </c>
      <c r="BS840" s="302">
        <v>180.5</v>
      </c>
      <c r="BT840" s="302">
        <v>182.3</v>
      </c>
      <c r="BU840" s="153">
        <f t="shared" si="49"/>
        <v>0.78900883218842</v>
      </c>
      <c r="BV840" s="154">
        <f t="shared" si="50"/>
        <v>0.82117882117882135</v>
      </c>
      <c r="BW840" s="154">
        <f t="shared" si="51"/>
        <v>0.56078767123287687</v>
      </c>
    </row>
    <row r="841" spans="1:75"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302">
        <v>183.6</v>
      </c>
      <c r="BS841" s="302">
        <v>180.5</v>
      </c>
      <c r="BT841" s="302">
        <v>182.3</v>
      </c>
      <c r="BU841" s="153">
        <f t="shared" si="49"/>
        <v>0.78900883218842</v>
      </c>
      <c r="BV841" s="154">
        <f t="shared" si="50"/>
        <v>0.82117882117882135</v>
      </c>
      <c r="BW841" s="154">
        <f t="shared" si="51"/>
        <v>0.56078767123287687</v>
      </c>
    </row>
    <row r="842" spans="1:75"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164</v>
      </c>
      <c r="BQ842" s="302">
        <v>156.80000000000001</v>
      </c>
      <c r="BR842" s="302">
        <v>153.4</v>
      </c>
      <c r="BS842" s="302">
        <v>150.4</v>
      </c>
      <c r="BT842" s="302">
        <v>150.5</v>
      </c>
      <c r="BU842" s="153">
        <f t="shared" si="49"/>
        <v>0.41713747645951033</v>
      </c>
      <c r="BV842" s="154">
        <f t="shared" si="50"/>
        <v>0.51408450704225339</v>
      </c>
      <c r="BW842" s="154">
        <f t="shared" si="51"/>
        <v>0.30303030303030304</v>
      </c>
    </row>
    <row r="843" spans="1:75"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164</v>
      </c>
      <c r="BQ843" s="302">
        <v>156.80000000000001</v>
      </c>
      <c r="BR843" s="302">
        <v>153.4</v>
      </c>
      <c r="BS843" s="302">
        <v>150.4</v>
      </c>
      <c r="BT843" s="302">
        <v>150.5</v>
      </c>
      <c r="BU843" s="153">
        <f t="shared" si="49"/>
        <v>0.41713747645951033</v>
      </c>
      <c r="BV843" s="154">
        <f t="shared" si="50"/>
        <v>0.51408450704225339</v>
      </c>
      <c r="BW843" s="154">
        <f t="shared" si="51"/>
        <v>0.30303030303030304</v>
      </c>
    </row>
    <row r="844" spans="1:75"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302">
        <v>171.1</v>
      </c>
      <c r="BS844" s="302">
        <v>167.7</v>
      </c>
      <c r="BT844" s="302">
        <v>169.3</v>
      </c>
      <c r="BU844" s="153">
        <f t="shared" si="49"/>
        <v>0.75622406639004147</v>
      </c>
      <c r="BV844" s="154">
        <f t="shared" si="50"/>
        <v>0.73641025641025648</v>
      </c>
      <c r="BW844" s="154">
        <f t="shared" si="51"/>
        <v>0.70837537840565112</v>
      </c>
    </row>
    <row r="845" spans="1:75"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302">
        <v>171.1</v>
      </c>
      <c r="BS845" s="302">
        <v>167.7</v>
      </c>
      <c r="BT845" s="302">
        <v>169.3</v>
      </c>
      <c r="BU845" s="153">
        <f t="shared" si="49"/>
        <v>0.75622406639004147</v>
      </c>
      <c r="BV845" s="154">
        <f t="shared" si="50"/>
        <v>0.73641025641025648</v>
      </c>
      <c r="BW845" s="154">
        <f t="shared" si="51"/>
        <v>0.70837537840565112</v>
      </c>
    </row>
    <row r="846" spans="1:75"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153.19999999999999</v>
      </c>
      <c r="BM846" s="302">
        <v>155.5</v>
      </c>
      <c r="BN846" s="302">
        <v>155.69999999999999</v>
      </c>
      <c r="BO846" s="302">
        <v>155.1</v>
      </c>
      <c r="BP846" s="302">
        <v>154.6</v>
      </c>
      <c r="BQ846" s="302">
        <v>153.5</v>
      </c>
      <c r="BR846" s="302">
        <v>154.30000000000001</v>
      </c>
      <c r="BS846" s="302">
        <v>159</v>
      </c>
      <c r="BT846" s="302">
        <v>160.6</v>
      </c>
      <c r="BU846" s="153">
        <f t="shared" si="49"/>
        <v>0.59483614697120146</v>
      </c>
      <c r="BV846" s="154">
        <f t="shared" si="50"/>
        <v>0.56989247311827951</v>
      </c>
      <c r="BW846" s="154">
        <f t="shared" si="51"/>
        <v>0.50233863423760505</v>
      </c>
    </row>
    <row r="847" spans="1:75"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153.19999999999999</v>
      </c>
      <c r="BM847" s="302">
        <v>155.5</v>
      </c>
      <c r="BN847" s="302">
        <v>155.69999999999999</v>
      </c>
      <c r="BO847" s="302">
        <v>155.1</v>
      </c>
      <c r="BP847" s="302">
        <v>154.6</v>
      </c>
      <c r="BQ847" s="302">
        <v>153.5</v>
      </c>
      <c r="BR847" s="302">
        <v>154.30000000000001</v>
      </c>
      <c r="BS847" s="302">
        <v>159</v>
      </c>
      <c r="BT847" s="302">
        <v>160.6</v>
      </c>
      <c r="BU847" s="153">
        <f t="shared" ref="BU847:BU910" si="53">(BT847-H847)/H847</f>
        <v>0.59483614697120146</v>
      </c>
      <c r="BV847" s="154">
        <f t="shared" ref="BV847:BV910" si="54">(BT847-T847)/T847</f>
        <v>0.56989247311827951</v>
      </c>
      <c r="BW847" s="154">
        <f t="shared" ref="BW847:BW910" si="55">(BT847-AF847)/AF847</f>
        <v>0.50233863423760505</v>
      </c>
    </row>
    <row r="848" spans="1:75"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160.9</v>
      </c>
      <c r="BM848" s="302">
        <v>160.6</v>
      </c>
      <c r="BN848" s="302">
        <v>161.30000000000001</v>
      </c>
      <c r="BO848" s="302">
        <v>160</v>
      </c>
      <c r="BP848" s="302">
        <v>161</v>
      </c>
      <c r="BQ848" s="302">
        <v>160.5</v>
      </c>
      <c r="BR848" s="302">
        <v>161.6</v>
      </c>
      <c r="BS848" s="302">
        <v>161.30000000000001</v>
      </c>
      <c r="BT848" s="302">
        <v>162.1</v>
      </c>
      <c r="BU848" s="153">
        <f t="shared" si="53"/>
        <v>0.60495049504950493</v>
      </c>
      <c r="BV848" s="154">
        <f t="shared" si="54"/>
        <v>0.59861932938856</v>
      </c>
      <c r="BW848" s="154">
        <f t="shared" si="55"/>
        <v>0.52780395852968898</v>
      </c>
    </row>
    <row r="849" spans="1:75"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302">
        <v>164.9</v>
      </c>
      <c r="BS849" s="302">
        <v>164.6</v>
      </c>
      <c r="BT849" s="302">
        <v>165.4</v>
      </c>
      <c r="BU849" s="153">
        <f t="shared" si="53"/>
        <v>0.63600395647873409</v>
      </c>
      <c r="BV849" s="154">
        <f t="shared" si="54"/>
        <v>0.63116370808678501</v>
      </c>
      <c r="BW849" s="154">
        <f t="shared" si="55"/>
        <v>0.55159474671669806</v>
      </c>
    </row>
    <row r="850" spans="1:75"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137.19999999999999</v>
      </c>
      <c r="BM850" s="302">
        <v>138.6</v>
      </c>
      <c r="BN850" s="302">
        <v>138.69999999999999</v>
      </c>
      <c r="BO850" s="302">
        <v>137.9</v>
      </c>
      <c r="BP850" s="302">
        <v>138.19999999999999</v>
      </c>
      <c r="BQ850" s="302">
        <v>136.9</v>
      </c>
      <c r="BR850" s="302">
        <v>137.9</v>
      </c>
      <c r="BS850" s="302">
        <v>138.1</v>
      </c>
      <c r="BT850" s="302">
        <v>138.5</v>
      </c>
      <c r="BU850" s="153">
        <f t="shared" si="53"/>
        <v>0.38638638638638628</v>
      </c>
      <c r="BV850" s="154">
        <f t="shared" si="54"/>
        <v>0.36857707509881421</v>
      </c>
      <c r="BW850" s="154">
        <f t="shared" si="55"/>
        <v>0.35518590998043048</v>
      </c>
    </row>
    <row r="851" spans="1:75"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235.6</v>
      </c>
      <c r="BP851" s="302">
        <v>239.8</v>
      </c>
      <c r="BQ851" s="302">
        <v>241.4</v>
      </c>
      <c r="BR851" s="302">
        <v>243.8</v>
      </c>
      <c r="BS851" s="302">
        <v>253.2</v>
      </c>
      <c r="BT851" s="302">
        <v>255.6</v>
      </c>
      <c r="BU851" s="153">
        <f t="shared" si="53"/>
        <v>1.4815533980582525</v>
      </c>
      <c r="BV851" s="154">
        <f t="shared" si="54"/>
        <v>1.6002034587995932</v>
      </c>
      <c r="BW851" s="154">
        <f t="shared" si="55"/>
        <v>1.1790281329923276</v>
      </c>
    </row>
    <row r="852" spans="1:75"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235.6</v>
      </c>
      <c r="BP852" s="302">
        <v>239.8</v>
      </c>
      <c r="BQ852" s="302">
        <v>241.4</v>
      </c>
      <c r="BR852" s="302">
        <v>243.8</v>
      </c>
      <c r="BS852" s="302">
        <v>253.2</v>
      </c>
      <c r="BT852" s="302">
        <v>255.6</v>
      </c>
      <c r="BU852" s="153">
        <f t="shared" si="53"/>
        <v>1.4815533980582525</v>
      </c>
      <c r="BV852" s="154">
        <f t="shared" si="54"/>
        <v>1.6002034587995932</v>
      </c>
      <c r="BW852" s="154">
        <f t="shared" si="55"/>
        <v>1.1790281329923276</v>
      </c>
    </row>
    <row r="853" spans="1:75"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302">
        <v>371</v>
      </c>
      <c r="BS853" s="302">
        <v>341.8</v>
      </c>
      <c r="BT853" s="302">
        <v>304.2</v>
      </c>
      <c r="BU853" s="153">
        <f t="shared" si="53"/>
        <v>1.7806215722120655</v>
      </c>
      <c r="BV853" s="154">
        <f t="shared" si="54"/>
        <v>1.9221902017291066</v>
      </c>
      <c r="BW853" s="154">
        <f t="shared" si="55"/>
        <v>1.640625</v>
      </c>
    </row>
    <row r="854" spans="1:75"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302">
        <v>371</v>
      </c>
      <c r="BS854" s="302">
        <v>341.8</v>
      </c>
      <c r="BT854" s="302">
        <v>304.2</v>
      </c>
      <c r="BU854" s="153">
        <f t="shared" si="53"/>
        <v>1.7806215722120655</v>
      </c>
      <c r="BV854" s="154">
        <f t="shared" si="54"/>
        <v>1.9221902017291066</v>
      </c>
      <c r="BW854" s="154">
        <f t="shared" si="55"/>
        <v>1.640625</v>
      </c>
    </row>
    <row r="855" spans="1:75"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302">
        <v>157.9</v>
      </c>
      <c r="BS855" s="302">
        <v>153.19999999999999</v>
      </c>
      <c r="BT855" s="302">
        <v>152.69999999999999</v>
      </c>
      <c r="BU855" s="153">
        <f t="shared" si="53"/>
        <v>0.52547452547452544</v>
      </c>
      <c r="BV855" s="154">
        <f t="shared" si="54"/>
        <v>0.55816326530612237</v>
      </c>
      <c r="BW855" s="154">
        <f t="shared" si="55"/>
        <v>0.28752107925801007</v>
      </c>
    </row>
    <row r="856" spans="1:75"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302">
        <v>164.4</v>
      </c>
      <c r="BS856" s="302">
        <v>159.5</v>
      </c>
      <c r="BT856" s="302">
        <v>159.80000000000001</v>
      </c>
      <c r="BU856" s="153">
        <f t="shared" si="53"/>
        <v>0.55447470817120637</v>
      </c>
      <c r="BV856" s="154">
        <f t="shared" si="54"/>
        <v>0.61088709677419362</v>
      </c>
      <c r="BW856" s="154">
        <f t="shared" si="55"/>
        <v>0.34172963895885827</v>
      </c>
    </row>
    <row r="857" spans="1:75"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302">
        <v>140.1</v>
      </c>
      <c r="BS857" s="302">
        <v>136.1</v>
      </c>
      <c r="BT857" s="302">
        <v>133.6</v>
      </c>
      <c r="BU857" s="153">
        <f t="shared" si="53"/>
        <v>0.43810548977395036</v>
      </c>
      <c r="BV857" s="154">
        <f t="shared" si="54"/>
        <v>0.40928270042194093</v>
      </c>
      <c r="BW857" s="154">
        <f t="shared" si="55"/>
        <v>0.13895993179880645</v>
      </c>
    </row>
    <row r="858" spans="1:75"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302">
        <v>116.7</v>
      </c>
      <c r="BS858" s="302">
        <v>115.9</v>
      </c>
      <c r="BT858" s="302">
        <v>116</v>
      </c>
      <c r="BU858" s="153">
        <f t="shared" si="53"/>
        <v>0.18246687054026511</v>
      </c>
      <c r="BV858" s="154">
        <f t="shared" si="54"/>
        <v>0.11111111111111105</v>
      </c>
      <c r="BW858" s="154">
        <f t="shared" si="55"/>
        <v>7.0110701107011009E-2</v>
      </c>
    </row>
    <row r="859" spans="1:75"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302">
        <v>116.7</v>
      </c>
      <c r="BS859" s="302">
        <v>115.9</v>
      </c>
      <c r="BT859" s="302">
        <v>116</v>
      </c>
      <c r="BU859" s="153">
        <f t="shared" si="53"/>
        <v>0.18246687054026511</v>
      </c>
      <c r="BV859" s="154">
        <f t="shared" si="54"/>
        <v>0.11111111111111105</v>
      </c>
      <c r="BW859" s="154">
        <f t="shared" si="55"/>
        <v>7.0110701107011009E-2</v>
      </c>
    </row>
    <row r="860" spans="1:75"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161.4</v>
      </c>
      <c r="BM860" s="302">
        <v>166.4</v>
      </c>
      <c r="BN860" s="302">
        <v>172.4</v>
      </c>
      <c r="BO860" s="302">
        <v>171.4</v>
      </c>
      <c r="BP860" s="302">
        <v>173.5</v>
      </c>
      <c r="BQ860" s="302">
        <v>175</v>
      </c>
      <c r="BR860" s="302">
        <v>177.4</v>
      </c>
      <c r="BS860" s="302">
        <v>176</v>
      </c>
      <c r="BT860" s="302">
        <v>179.9</v>
      </c>
      <c r="BU860" s="153">
        <f t="shared" si="53"/>
        <v>0.7281460134486073</v>
      </c>
      <c r="BV860" s="154">
        <f t="shared" si="54"/>
        <v>0.74660194174757288</v>
      </c>
      <c r="BW860" s="154">
        <f t="shared" si="55"/>
        <v>0.22798634812286694</v>
      </c>
    </row>
    <row r="861" spans="1:75"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302">
        <v>153.19999999999999</v>
      </c>
      <c r="BS861" s="302">
        <v>153.4</v>
      </c>
      <c r="BT861" s="302">
        <v>152.19999999999999</v>
      </c>
      <c r="BU861" s="153">
        <f t="shared" si="53"/>
        <v>0.46346153846153837</v>
      </c>
      <c r="BV861" s="154">
        <f t="shared" si="54"/>
        <v>0.47623666343355964</v>
      </c>
      <c r="BW861" s="154">
        <f t="shared" si="55"/>
        <v>-7.3081607795371498E-2</v>
      </c>
    </row>
    <row r="862" spans="1:75"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302">
        <v>147.6</v>
      </c>
      <c r="BS862" s="302">
        <v>149</v>
      </c>
      <c r="BT862" s="302">
        <v>147.5</v>
      </c>
      <c r="BU862" s="153">
        <f t="shared" si="53"/>
        <v>0.41148325358851673</v>
      </c>
      <c r="BV862" s="154">
        <f t="shared" si="54"/>
        <v>0.40476190476190477</v>
      </c>
      <c r="BW862" s="154">
        <f t="shared" si="55"/>
        <v>-0.12618483412322282</v>
      </c>
    </row>
    <row r="863" spans="1:75"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302">
        <v>178.2</v>
      </c>
      <c r="BS863" s="302">
        <v>173.6</v>
      </c>
      <c r="BT863" s="302">
        <v>173.7</v>
      </c>
      <c r="BU863" s="153">
        <f t="shared" si="53"/>
        <v>0.70127326150832514</v>
      </c>
      <c r="BV863" s="154">
        <f t="shared" si="54"/>
        <v>0.8342133051742342</v>
      </c>
      <c r="BW863" s="154">
        <f t="shared" si="55"/>
        <v>0.21045296167247379</v>
      </c>
    </row>
    <row r="864" spans="1:75"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160.69999999999999</v>
      </c>
      <c r="BR864" s="302">
        <v>156.4</v>
      </c>
      <c r="BS864" s="302">
        <v>151.6</v>
      </c>
      <c r="BT864" s="302">
        <v>151.4</v>
      </c>
      <c r="BU864" s="153">
        <f t="shared" si="53"/>
        <v>0.45437079731027874</v>
      </c>
      <c r="BV864" s="154">
        <f t="shared" si="54"/>
        <v>0.36396396396396402</v>
      </c>
      <c r="BW864" s="154">
        <f t="shared" si="55"/>
        <v>8.4527220630372574E-2</v>
      </c>
    </row>
    <row r="865" spans="1:75"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165.1</v>
      </c>
      <c r="BR865" s="302">
        <v>160.1</v>
      </c>
      <c r="BS865" s="302">
        <v>155.6</v>
      </c>
      <c r="BT865" s="302">
        <v>155.19999999999999</v>
      </c>
      <c r="BU865" s="153">
        <f t="shared" si="53"/>
        <v>0.55823293172690758</v>
      </c>
      <c r="BV865" s="154">
        <f t="shared" si="54"/>
        <v>0.27108927108927106</v>
      </c>
      <c r="BW865" s="154">
        <f t="shared" si="55"/>
        <v>-2.0820189274448023E-2</v>
      </c>
    </row>
    <row r="866" spans="1:75"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302">
        <v>149.19999999999999</v>
      </c>
      <c r="BS866" s="302">
        <v>144</v>
      </c>
      <c r="BT866" s="302">
        <v>144.19999999999999</v>
      </c>
      <c r="BU866" s="153">
        <f t="shared" si="53"/>
        <v>0.27723649247121329</v>
      </c>
      <c r="BV866" s="154">
        <f t="shared" si="54"/>
        <v>0.609375</v>
      </c>
      <c r="BW866" s="154">
        <f t="shared" si="55"/>
        <v>0.39864209505334625</v>
      </c>
    </row>
    <row r="867" spans="1:75"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302">
        <v>454.1</v>
      </c>
      <c r="BS867" s="302">
        <v>463.5</v>
      </c>
      <c r="BT867" s="302">
        <v>517.6</v>
      </c>
      <c r="BU867" s="153">
        <f t="shared" si="53"/>
        <v>4.4426919032597265</v>
      </c>
      <c r="BV867" s="154">
        <f t="shared" si="54"/>
        <v>4.3471074380165291</v>
      </c>
      <c r="BW867" s="154">
        <f t="shared" si="55"/>
        <v>1.6516393442622954</v>
      </c>
    </row>
    <row r="868" spans="1:75"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302">
        <v>454.1</v>
      </c>
      <c r="BS868" s="302">
        <v>463.5</v>
      </c>
      <c r="BT868" s="302">
        <v>517.6</v>
      </c>
      <c r="BU868" s="153">
        <f t="shared" si="53"/>
        <v>4.4426919032597265</v>
      </c>
      <c r="BV868" s="154">
        <f t="shared" si="54"/>
        <v>4.3471074380165291</v>
      </c>
      <c r="BW868" s="154">
        <f t="shared" si="55"/>
        <v>1.6516393442622954</v>
      </c>
    </row>
    <row r="869" spans="1:75"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302">
        <v>169.1</v>
      </c>
      <c r="BS869" s="302">
        <v>165.7</v>
      </c>
      <c r="BT869" s="302">
        <v>175.7</v>
      </c>
      <c r="BU869" s="153">
        <f t="shared" si="53"/>
        <v>0.7534930139720557</v>
      </c>
      <c r="BV869" s="154">
        <f t="shared" si="54"/>
        <v>0.42729488220958567</v>
      </c>
      <c r="BW869" s="154">
        <f t="shared" si="55"/>
        <v>-0.23972306360882739</v>
      </c>
    </row>
    <row r="870" spans="1:75"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302">
        <v>169.1</v>
      </c>
      <c r="BS870" s="302">
        <v>165.7</v>
      </c>
      <c r="BT870" s="302">
        <v>175.7</v>
      </c>
      <c r="BU870" s="153">
        <f t="shared" si="53"/>
        <v>0.7534930139720557</v>
      </c>
      <c r="BV870" s="154">
        <f t="shared" si="54"/>
        <v>0.42729488220958567</v>
      </c>
      <c r="BW870" s="154">
        <f t="shared" si="55"/>
        <v>-0.23972306360882739</v>
      </c>
    </row>
    <row r="871" spans="1:75"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302">
        <v>172.3</v>
      </c>
      <c r="BS871" s="302">
        <v>169.2</v>
      </c>
      <c r="BT871" s="302">
        <v>165.8</v>
      </c>
      <c r="BU871" s="153">
        <f t="shared" si="53"/>
        <v>0.54232558139534892</v>
      </c>
      <c r="BV871" s="154">
        <f t="shared" si="54"/>
        <v>0.54953271028037398</v>
      </c>
      <c r="BW871" s="154">
        <f t="shared" si="55"/>
        <v>2.8535980148883519E-2</v>
      </c>
    </row>
    <row r="872" spans="1:75"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302">
        <v>172.3</v>
      </c>
      <c r="BS872" s="302">
        <v>169.2</v>
      </c>
      <c r="BT872" s="302">
        <v>165.8</v>
      </c>
      <c r="BU872" s="153">
        <f t="shared" si="53"/>
        <v>0.54232558139534892</v>
      </c>
      <c r="BV872" s="154">
        <f t="shared" si="54"/>
        <v>0.54953271028037398</v>
      </c>
      <c r="BW872" s="154">
        <f t="shared" si="55"/>
        <v>2.8535980148883519E-2</v>
      </c>
    </row>
    <row r="873" spans="1:75"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141.30000000000001</v>
      </c>
      <c r="BM873" s="302">
        <v>144.80000000000001</v>
      </c>
      <c r="BN873" s="302">
        <v>148.5</v>
      </c>
      <c r="BO873" s="302">
        <v>147.69999999999999</v>
      </c>
      <c r="BP873" s="302">
        <v>148.80000000000001</v>
      </c>
      <c r="BQ873" s="302">
        <v>153.1</v>
      </c>
      <c r="BR873" s="302">
        <v>156.30000000000001</v>
      </c>
      <c r="BS873" s="302">
        <v>154.9</v>
      </c>
      <c r="BT873" s="302">
        <v>155.80000000000001</v>
      </c>
      <c r="BU873" s="153">
        <f t="shared" si="53"/>
        <v>0.48806112702960847</v>
      </c>
      <c r="BV873" s="154">
        <f t="shared" si="54"/>
        <v>0.57214934409687201</v>
      </c>
      <c r="BW873" s="154">
        <f t="shared" si="55"/>
        <v>0.23357086302454486</v>
      </c>
    </row>
    <row r="874" spans="1:75"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172.1</v>
      </c>
      <c r="BQ874" s="302">
        <v>174.3</v>
      </c>
      <c r="BR874" s="302">
        <v>173.7</v>
      </c>
      <c r="BS874" s="302">
        <v>170.4</v>
      </c>
      <c r="BT874" s="302">
        <v>168</v>
      </c>
      <c r="BU874" s="153">
        <f t="shared" si="53"/>
        <v>0.65354330708661423</v>
      </c>
      <c r="BV874" s="154">
        <f t="shared" si="54"/>
        <v>0.63265306122448972</v>
      </c>
      <c r="BW874" s="154">
        <f t="shared" si="55"/>
        <v>0.13283884018880637</v>
      </c>
    </row>
    <row r="875" spans="1:75"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124.7</v>
      </c>
      <c r="BO875" s="302">
        <v>124.8</v>
      </c>
      <c r="BP875" s="302">
        <v>125.5</v>
      </c>
      <c r="BQ875" s="302">
        <v>133.80000000000001</v>
      </c>
      <c r="BR875" s="302">
        <v>138.4</v>
      </c>
      <c r="BS875" s="302">
        <v>137.6</v>
      </c>
      <c r="BT875" s="302">
        <v>137.1</v>
      </c>
      <c r="BU875" s="153">
        <f t="shared" si="53"/>
        <v>0.35608308605341249</v>
      </c>
      <c r="BV875" s="154">
        <f t="shared" si="54"/>
        <v>0.39471007121057983</v>
      </c>
      <c r="BW875" s="154">
        <f t="shared" si="55"/>
        <v>0.34280117531831539</v>
      </c>
    </row>
    <row r="876" spans="1:75"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302">
        <v>171.6</v>
      </c>
      <c r="BS876" s="302">
        <v>175</v>
      </c>
      <c r="BT876" s="302">
        <v>174.5</v>
      </c>
      <c r="BU876" s="153">
        <f t="shared" si="53"/>
        <v>0.43621399176954734</v>
      </c>
      <c r="BV876" s="154">
        <f t="shared" si="54"/>
        <v>0.82531380753138084</v>
      </c>
      <c r="BW876" s="154">
        <f t="shared" si="55"/>
        <v>0.37185534591194963</v>
      </c>
    </row>
    <row r="877" spans="1:75"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159.9</v>
      </c>
      <c r="BQ877" s="302">
        <v>156</v>
      </c>
      <c r="BR877" s="302">
        <v>159.69999999999999</v>
      </c>
      <c r="BS877" s="302">
        <v>156.1</v>
      </c>
      <c r="BT877" s="302">
        <v>172.4</v>
      </c>
      <c r="BU877" s="153">
        <f t="shared" si="53"/>
        <v>0.56159420289855067</v>
      </c>
      <c r="BV877" s="154">
        <f t="shared" si="54"/>
        <v>0.82433862433862437</v>
      </c>
      <c r="BW877" s="154">
        <f t="shared" si="55"/>
        <v>0.13123359580052493</v>
      </c>
    </row>
    <row r="878" spans="1:75"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302">
        <v>146</v>
      </c>
      <c r="BS878" s="302">
        <v>144.30000000000001</v>
      </c>
      <c r="BT878" s="302">
        <v>157.5</v>
      </c>
      <c r="BU878" s="153">
        <f t="shared" si="53"/>
        <v>0.59090909090909094</v>
      </c>
      <c r="BV878" s="154">
        <f t="shared" si="54"/>
        <v>0.60386965376782076</v>
      </c>
      <c r="BW878" s="154">
        <f t="shared" si="55"/>
        <v>0.10759493670886085</v>
      </c>
    </row>
    <row r="879" spans="1:75"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302">
        <v>146</v>
      </c>
      <c r="BS879" s="302">
        <v>144.30000000000001</v>
      </c>
      <c r="BT879" s="302">
        <v>157.5</v>
      </c>
      <c r="BU879" s="153">
        <f t="shared" si="53"/>
        <v>0.59090909090909094</v>
      </c>
      <c r="BV879" s="154">
        <f t="shared" si="54"/>
        <v>0.60386965376782076</v>
      </c>
      <c r="BW879" s="154">
        <f t="shared" si="55"/>
        <v>0.10759493670886085</v>
      </c>
    </row>
    <row r="880" spans="1:75"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129.19999999999999</v>
      </c>
      <c r="BN880" s="302">
        <v>130.6</v>
      </c>
      <c r="BO880" s="302">
        <v>130.69999999999999</v>
      </c>
      <c r="BP880" s="302">
        <v>131.80000000000001</v>
      </c>
      <c r="BQ880" s="302">
        <v>129.9</v>
      </c>
      <c r="BR880" s="302">
        <v>129</v>
      </c>
      <c r="BS880" s="302">
        <v>127.2</v>
      </c>
      <c r="BT880" s="302">
        <v>127.3</v>
      </c>
      <c r="BU880" s="153">
        <f t="shared" si="53"/>
        <v>0.2579051383399209</v>
      </c>
      <c r="BV880" s="154">
        <f t="shared" si="54"/>
        <v>0.28326612903225801</v>
      </c>
      <c r="BW880" s="154">
        <f t="shared" si="55"/>
        <v>0.18198700092850506</v>
      </c>
    </row>
    <row r="881" spans="1:75"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129.19999999999999</v>
      </c>
      <c r="BN881" s="302">
        <v>130.6</v>
      </c>
      <c r="BO881" s="302">
        <v>130.69999999999999</v>
      </c>
      <c r="BP881" s="302">
        <v>131.80000000000001</v>
      </c>
      <c r="BQ881" s="302">
        <v>129.9</v>
      </c>
      <c r="BR881" s="302">
        <v>129</v>
      </c>
      <c r="BS881" s="302">
        <v>127.2</v>
      </c>
      <c r="BT881" s="302">
        <v>127.3</v>
      </c>
      <c r="BU881" s="153">
        <f t="shared" si="53"/>
        <v>0.2579051383399209</v>
      </c>
      <c r="BV881" s="154">
        <f t="shared" si="54"/>
        <v>0.28326612903225801</v>
      </c>
      <c r="BW881" s="154">
        <f t="shared" si="55"/>
        <v>0.18198700092850506</v>
      </c>
    </row>
    <row r="882" spans="1:75"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302">
        <v>165.5</v>
      </c>
      <c r="BS882" s="302">
        <v>158.5</v>
      </c>
      <c r="BT882" s="302">
        <v>158.69999999999999</v>
      </c>
      <c r="BU882" s="153">
        <f t="shared" si="53"/>
        <v>0.53185328185328185</v>
      </c>
      <c r="BV882" s="154">
        <f t="shared" si="54"/>
        <v>0.517208413001912</v>
      </c>
      <c r="BW882" s="154">
        <f t="shared" si="55"/>
        <v>0.11290322580645158</v>
      </c>
    </row>
    <row r="883" spans="1:75"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302">
        <v>165.5</v>
      </c>
      <c r="BS883" s="302">
        <v>158.5</v>
      </c>
      <c r="BT883" s="302">
        <v>158.69999999999999</v>
      </c>
      <c r="BU883" s="153">
        <f t="shared" si="53"/>
        <v>0.53185328185328185</v>
      </c>
      <c r="BV883" s="154">
        <f t="shared" si="54"/>
        <v>0.517208413001912</v>
      </c>
      <c r="BW883" s="154">
        <f t="shared" si="55"/>
        <v>0.11290322580645158</v>
      </c>
    </row>
    <row r="884" spans="1:75"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302">
        <v>150.30000000000001</v>
      </c>
      <c r="BS884" s="302">
        <v>146.9</v>
      </c>
      <c r="BT884" s="302">
        <v>147</v>
      </c>
      <c r="BU884" s="153">
        <f t="shared" si="53"/>
        <v>0.44259077526987234</v>
      </c>
      <c r="BV884" s="154">
        <f t="shared" si="54"/>
        <v>0.47147147147147139</v>
      </c>
      <c r="BW884" s="154">
        <f t="shared" si="55"/>
        <v>0.26397248495270853</v>
      </c>
    </row>
    <row r="885" spans="1:75"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302">
        <v>150.30000000000001</v>
      </c>
      <c r="BS885" s="302">
        <v>146.9</v>
      </c>
      <c r="BT885" s="302">
        <v>147</v>
      </c>
      <c r="BU885" s="153">
        <f t="shared" si="53"/>
        <v>0.44259077526987234</v>
      </c>
      <c r="BV885" s="154">
        <f t="shared" si="54"/>
        <v>0.47147147147147139</v>
      </c>
      <c r="BW885" s="154">
        <f t="shared" si="55"/>
        <v>0.26397248495270853</v>
      </c>
    </row>
    <row r="886" spans="1:75"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168.2</v>
      </c>
      <c r="BN886" s="302">
        <v>169.2</v>
      </c>
      <c r="BO886" s="302">
        <v>171.4</v>
      </c>
      <c r="BP886" s="302">
        <v>170</v>
      </c>
      <c r="BQ886" s="302">
        <v>169.1</v>
      </c>
      <c r="BR886" s="302">
        <v>168.5</v>
      </c>
      <c r="BS886" s="302">
        <v>167.6</v>
      </c>
      <c r="BT886" s="302">
        <v>167.6</v>
      </c>
      <c r="BU886" s="153">
        <f t="shared" si="53"/>
        <v>0.73498964803312639</v>
      </c>
      <c r="BV886" s="154">
        <f t="shared" si="54"/>
        <v>0.69122098890010097</v>
      </c>
      <c r="BW886" s="154">
        <f t="shared" si="55"/>
        <v>0.39087136929460575</v>
      </c>
    </row>
    <row r="887" spans="1:75"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168.2</v>
      </c>
      <c r="BN887" s="302">
        <v>169.2</v>
      </c>
      <c r="BO887" s="302">
        <v>171.4</v>
      </c>
      <c r="BP887" s="302">
        <v>170</v>
      </c>
      <c r="BQ887" s="302">
        <v>169.1</v>
      </c>
      <c r="BR887" s="302">
        <v>168.5</v>
      </c>
      <c r="BS887" s="302">
        <v>167.6</v>
      </c>
      <c r="BT887" s="302">
        <v>167.6</v>
      </c>
      <c r="BU887" s="153">
        <f t="shared" si="53"/>
        <v>0.73498964803312639</v>
      </c>
      <c r="BV887" s="154">
        <f t="shared" si="54"/>
        <v>0.69122098890010097</v>
      </c>
      <c r="BW887" s="154">
        <f t="shared" si="55"/>
        <v>0.39087136929460575</v>
      </c>
    </row>
    <row r="888" spans="1:75"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120.9</v>
      </c>
      <c r="BM888" s="302">
        <v>123.5</v>
      </c>
      <c r="BN888" s="302">
        <v>124.5</v>
      </c>
      <c r="BO888" s="302">
        <v>124.6</v>
      </c>
      <c r="BP888" s="302">
        <v>125.7</v>
      </c>
      <c r="BQ888" s="302">
        <v>124.1</v>
      </c>
      <c r="BR888" s="302">
        <v>123.4</v>
      </c>
      <c r="BS888" s="302">
        <v>122</v>
      </c>
      <c r="BT888" s="302">
        <v>122.1</v>
      </c>
      <c r="BU888" s="153">
        <f t="shared" si="53"/>
        <v>0.2065217391304347</v>
      </c>
      <c r="BV888" s="154">
        <f t="shared" si="54"/>
        <v>0.22960725075528698</v>
      </c>
      <c r="BW888" s="154">
        <f t="shared" si="55"/>
        <v>0.15515610217596965</v>
      </c>
    </row>
    <row r="889" spans="1:75"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128.1</v>
      </c>
      <c r="BN889" s="302">
        <v>127.9</v>
      </c>
      <c r="BO889" s="302">
        <v>128.1</v>
      </c>
      <c r="BP889" s="302">
        <v>130.9</v>
      </c>
      <c r="BQ889" s="302">
        <v>129.80000000000001</v>
      </c>
      <c r="BR889" s="302">
        <v>127.8</v>
      </c>
      <c r="BS889" s="302">
        <v>126</v>
      </c>
      <c r="BT889" s="302">
        <v>126.1</v>
      </c>
      <c r="BU889" s="153">
        <f t="shared" si="53"/>
        <v>0.24604743083003944</v>
      </c>
      <c r="BV889" s="154">
        <f t="shared" si="54"/>
        <v>0.25974025974025977</v>
      </c>
      <c r="BW889" s="154">
        <f t="shared" si="55"/>
        <v>0.22189922480620147</v>
      </c>
    </row>
    <row r="890" spans="1:75"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114.9</v>
      </c>
      <c r="BP890" s="302">
        <v>115.1</v>
      </c>
      <c r="BQ890" s="302">
        <v>115.2</v>
      </c>
      <c r="BR890" s="302">
        <v>115.5</v>
      </c>
      <c r="BS890" s="302">
        <v>115.3</v>
      </c>
      <c r="BT890" s="302">
        <v>115.3</v>
      </c>
      <c r="BU890" s="153">
        <f t="shared" si="53"/>
        <v>0.14955134596211367</v>
      </c>
      <c r="BV890" s="154">
        <f t="shared" si="54"/>
        <v>0.16229838709677413</v>
      </c>
      <c r="BW890" s="154">
        <f t="shared" si="55"/>
        <v>9.2890995260663481E-2</v>
      </c>
    </row>
    <row r="891" spans="1:75"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126.6</v>
      </c>
      <c r="BN891" s="302">
        <v>128.80000000000001</v>
      </c>
      <c r="BO891" s="302">
        <v>130</v>
      </c>
      <c r="BP891" s="302">
        <v>131</v>
      </c>
      <c r="BQ891" s="302">
        <v>128.1</v>
      </c>
      <c r="BR891" s="302">
        <v>127.5</v>
      </c>
      <c r="BS891" s="302">
        <v>125.7</v>
      </c>
      <c r="BT891" s="302">
        <v>125.6</v>
      </c>
      <c r="BU891" s="153">
        <f t="shared" si="53"/>
        <v>0.23016650342801176</v>
      </c>
      <c r="BV891" s="154">
        <f t="shared" si="54"/>
        <v>0.27254305977710225</v>
      </c>
      <c r="BW891" s="154">
        <f t="shared" si="55"/>
        <v>0.16404077849860971</v>
      </c>
    </row>
    <row r="892" spans="1:75"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302">
        <v>126.8</v>
      </c>
      <c r="BP892" s="302">
        <v>126.9</v>
      </c>
      <c r="BQ892" s="302">
        <v>125.8</v>
      </c>
      <c r="BR892" s="302">
        <v>124.9</v>
      </c>
      <c r="BS892" s="302">
        <v>123.3</v>
      </c>
      <c r="BT892" s="302">
        <v>123.9</v>
      </c>
      <c r="BU892" s="153">
        <f t="shared" si="53"/>
        <v>0.21351616062683657</v>
      </c>
      <c r="BV892" s="154">
        <f t="shared" si="54"/>
        <v>0.24148296593186383</v>
      </c>
      <c r="BW892" s="154">
        <f t="shared" si="55"/>
        <v>0.17887725975261667</v>
      </c>
    </row>
    <row r="893" spans="1:75"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302">
        <v>123.8</v>
      </c>
      <c r="BP893" s="302">
        <v>124.8</v>
      </c>
      <c r="BQ893" s="302">
        <v>123.7</v>
      </c>
      <c r="BR893" s="302">
        <v>122.9</v>
      </c>
      <c r="BS893" s="302">
        <v>121.6</v>
      </c>
      <c r="BT893" s="302">
        <v>121.7</v>
      </c>
      <c r="BU893" s="153">
        <f t="shared" si="53"/>
        <v>0.21215139442231071</v>
      </c>
      <c r="BV893" s="154">
        <f t="shared" si="54"/>
        <v>0.20854021847070506</v>
      </c>
      <c r="BW893" s="154">
        <f t="shared" si="55"/>
        <v>0.15794481446241684</v>
      </c>
    </row>
    <row r="894" spans="1:75"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302">
        <v>116.3</v>
      </c>
      <c r="BS894" s="302">
        <v>112.7</v>
      </c>
      <c r="BT894" s="302">
        <v>112.8</v>
      </c>
      <c r="BU894" s="153">
        <f t="shared" si="53"/>
        <v>0.1168316831683168</v>
      </c>
      <c r="BV894" s="154">
        <f t="shared" si="54"/>
        <v>0.14984709480122327</v>
      </c>
      <c r="BW894" s="154">
        <f t="shared" si="55"/>
        <v>9.3023255813953432E-2</v>
      </c>
    </row>
    <row r="895" spans="1:75"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137.30000000000001</v>
      </c>
      <c r="BO895" s="302">
        <v>137.4</v>
      </c>
      <c r="BP895" s="302">
        <v>137.80000000000001</v>
      </c>
      <c r="BQ895" s="302">
        <v>135.69999999999999</v>
      </c>
      <c r="BR895" s="302">
        <v>134.5</v>
      </c>
      <c r="BS895" s="302">
        <v>132.19999999999999</v>
      </c>
      <c r="BT895" s="302">
        <v>132.4</v>
      </c>
      <c r="BU895" s="153">
        <f t="shared" si="53"/>
        <v>0.30443349753694587</v>
      </c>
      <c r="BV895" s="154">
        <f t="shared" si="54"/>
        <v>0.35240040858018384</v>
      </c>
      <c r="BW895" s="154">
        <f t="shared" si="55"/>
        <v>0.24905660377358496</v>
      </c>
    </row>
    <row r="896" spans="1:75"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302">
        <v>145.5</v>
      </c>
      <c r="BS896" s="302">
        <v>143.30000000000001</v>
      </c>
      <c r="BT896" s="302">
        <v>144</v>
      </c>
      <c r="BU896" s="153">
        <f t="shared" si="53"/>
        <v>0.42152023692003954</v>
      </c>
      <c r="BV896" s="154">
        <f t="shared" si="54"/>
        <v>0.47389969293756395</v>
      </c>
      <c r="BW896" s="154">
        <f t="shared" si="55"/>
        <v>0.32596685082872934</v>
      </c>
    </row>
    <row r="897" spans="1:75"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302">
        <v>127.9</v>
      </c>
      <c r="BP897" s="302">
        <v>126.9</v>
      </c>
      <c r="BQ897" s="302">
        <v>125.2</v>
      </c>
      <c r="BR897" s="302">
        <v>124.3</v>
      </c>
      <c r="BS897" s="302">
        <v>122.5</v>
      </c>
      <c r="BT897" s="302">
        <v>122.6</v>
      </c>
      <c r="BU897" s="153">
        <f t="shared" si="53"/>
        <v>0.2102665350444225</v>
      </c>
      <c r="BV897" s="154">
        <f t="shared" si="54"/>
        <v>0.24340770791075053</v>
      </c>
      <c r="BW897" s="154">
        <f t="shared" si="55"/>
        <v>0.15333960489181558</v>
      </c>
    </row>
    <row r="898" spans="1:75"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302">
        <v>138.19999999999999</v>
      </c>
      <c r="BS898" s="302">
        <v>135.9</v>
      </c>
      <c r="BT898" s="302">
        <v>136</v>
      </c>
      <c r="BU898" s="153">
        <f t="shared" si="53"/>
        <v>0.33202742409402553</v>
      </c>
      <c r="BV898" s="154">
        <f t="shared" si="54"/>
        <v>0.40641158221302998</v>
      </c>
      <c r="BW898" s="154">
        <f t="shared" si="55"/>
        <v>0.32038834951456313</v>
      </c>
    </row>
    <row r="899" spans="1:75"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145.19999999999999</v>
      </c>
      <c r="BR899" s="302">
        <v>143.1</v>
      </c>
      <c r="BS899" s="302">
        <v>139.6</v>
      </c>
      <c r="BT899" s="302">
        <v>139.80000000000001</v>
      </c>
      <c r="BU899" s="153">
        <f t="shared" si="53"/>
        <v>0.37869822485207105</v>
      </c>
      <c r="BV899" s="154">
        <f t="shared" si="54"/>
        <v>0.42944785276073638</v>
      </c>
      <c r="BW899" s="154">
        <f t="shared" si="55"/>
        <v>0.31514581373471323</v>
      </c>
    </row>
    <row r="900" spans="1:75"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302">
        <v>146.1</v>
      </c>
      <c r="BP900" s="302">
        <v>148.19999999999999</v>
      </c>
      <c r="BQ900" s="302">
        <v>144.69999999999999</v>
      </c>
      <c r="BR900" s="302">
        <v>142.6</v>
      </c>
      <c r="BS900" s="302">
        <v>139</v>
      </c>
      <c r="BT900" s="302">
        <v>139.30000000000001</v>
      </c>
      <c r="BU900" s="153">
        <f t="shared" si="53"/>
        <v>0.36836935166994123</v>
      </c>
      <c r="BV900" s="154">
        <f t="shared" si="54"/>
        <v>0.41421319796954326</v>
      </c>
      <c r="BW900" s="154">
        <f t="shared" si="55"/>
        <v>0.26867030965391636</v>
      </c>
    </row>
    <row r="901" spans="1:75"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302">
        <v>135.69999999999999</v>
      </c>
      <c r="BP901" s="302">
        <v>137.80000000000001</v>
      </c>
      <c r="BQ901" s="302">
        <v>134.4</v>
      </c>
      <c r="BR901" s="302">
        <v>132.4</v>
      </c>
      <c r="BS901" s="302">
        <v>128.80000000000001</v>
      </c>
      <c r="BT901" s="302">
        <v>129</v>
      </c>
      <c r="BU901" s="153">
        <f t="shared" si="53"/>
        <v>0.2684365781710914</v>
      </c>
      <c r="BV901" s="154">
        <f t="shared" si="54"/>
        <v>0.32443531827515393</v>
      </c>
      <c r="BW901" s="154">
        <f t="shared" si="55"/>
        <v>0.19555143651529189</v>
      </c>
    </row>
    <row r="902" spans="1:75"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302">
        <v>152.5</v>
      </c>
      <c r="BS902" s="302">
        <v>149.6</v>
      </c>
      <c r="BT902" s="302">
        <v>150.1</v>
      </c>
      <c r="BU902" s="153">
        <f t="shared" si="53"/>
        <v>0.47301275760549544</v>
      </c>
      <c r="BV902" s="154">
        <f t="shared" si="54"/>
        <v>0.52540650406504052</v>
      </c>
      <c r="BW902" s="154">
        <f t="shared" si="55"/>
        <v>0.36083408884859475</v>
      </c>
    </row>
    <row r="903" spans="1:75"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302">
        <v>167.5</v>
      </c>
      <c r="BS903" s="302">
        <v>162.80000000000001</v>
      </c>
      <c r="BT903" s="302">
        <v>163</v>
      </c>
      <c r="BU903" s="153">
        <f t="shared" si="53"/>
        <v>0.60275319567354957</v>
      </c>
      <c r="BV903" s="154">
        <f t="shared" si="54"/>
        <v>0.58406219630709422</v>
      </c>
      <c r="BW903" s="154">
        <f t="shared" si="55"/>
        <v>0.35946622185154287</v>
      </c>
    </row>
    <row r="904" spans="1:75"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302">
        <v>134.69999999999999</v>
      </c>
      <c r="BS904" s="302">
        <v>131.4</v>
      </c>
      <c r="BT904" s="302">
        <v>131.6</v>
      </c>
      <c r="BU904" s="153">
        <f t="shared" si="53"/>
        <v>0.28515624999999989</v>
      </c>
      <c r="BV904" s="154">
        <f t="shared" si="54"/>
        <v>0.35530381050463444</v>
      </c>
      <c r="BW904" s="154">
        <f t="shared" si="55"/>
        <v>0.30685203574975162</v>
      </c>
    </row>
    <row r="905" spans="1:75"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175.1</v>
      </c>
      <c r="BQ905" s="302">
        <v>171.8</v>
      </c>
      <c r="BR905" s="302">
        <v>171.5</v>
      </c>
      <c r="BS905" s="302">
        <v>167.9</v>
      </c>
      <c r="BT905" s="302">
        <v>168.9</v>
      </c>
      <c r="BU905" s="153">
        <f t="shared" si="53"/>
        <v>0.61010486177311718</v>
      </c>
      <c r="BV905" s="154">
        <f t="shared" si="54"/>
        <v>0.48287971905179983</v>
      </c>
      <c r="BW905" s="154">
        <f t="shared" si="55"/>
        <v>1.9927536231884126E-2</v>
      </c>
    </row>
    <row r="906" spans="1:75"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166.6</v>
      </c>
      <c r="BN906" s="302">
        <v>166.8</v>
      </c>
      <c r="BO906" s="302">
        <v>166</v>
      </c>
      <c r="BP906" s="302">
        <v>164.6</v>
      </c>
      <c r="BQ906" s="302">
        <v>160.80000000000001</v>
      </c>
      <c r="BR906" s="302">
        <v>158.5</v>
      </c>
      <c r="BS906" s="302">
        <v>154.30000000000001</v>
      </c>
      <c r="BT906" s="302">
        <v>154.80000000000001</v>
      </c>
      <c r="BU906" s="153">
        <f t="shared" si="53"/>
        <v>0.52813425468904263</v>
      </c>
      <c r="BV906" s="154">
        <f t="shared" si="54"/>
        <v>0.4111212397447585</v>
      </c>
      <c r="BW906" s="154">
        <f t="shared" si="55"/>
        <v>-0.13033707865168534</v>
      </c>
    </row>
    <row r="907" spans="1:75"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172.6</v>
      </c>
      <c r="BN907" s="302">
        <v>173.8</v>
      </c>
      <c r="BO907" s="302">
        <v>171.6</v>
      </c>
      <c r="BP907" s="302">
        <v>168.8</v>
      </c>
      <c r="BQ907" s="302">
        <v>161.4</v>
      </c>
      <c r="BR907" s="302">
        <v>158.30000000000001</v>
      </c>
      <c r="BS907" s="302">
        <v>152.19999999999999</v>
      </c>
      <c r="BT907" s="302">
        <v>154.4</v>
      </c>
      <c r="BU907" s="153">
        <f t="shared" si="53"/>
        <v>0.55331991951710258</v>
      </c>
      <c r="BV907" s="154">
        <f t="shared" si="54"/>
        <v>0.44434050514499529</v>
      </c>
      <c r="BW907" s="154">
        <f t="shared" si="55"/>
        <v>-0.1012805587892899</v>
      </c>
    </row>
    <row r="908" spans="1:75"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154.80000000000001</v>
      </c>
      <c r="BR908" s="302">
        <v>156.30000000000001</v>
      </c>
      <c r="BS908" s="302">
        <v>140.5</v>
      </c>
      <c r="BT908" s="302">
        <v>144.30000000000001</v>
      </c>
      <c r="BU908" s="153">
        <f t="shared" si="53"/>
        <v>0.42729970326409517</v>
      </c>
      <c r="BV908" s="154">
        <f t="shared" si="54"/>
        <v>0.40780487804878057</v>
      </c>
      <c r="BW908" s="154">
        <f t="shared" si="55"/>
        <v>-0.16055846422338566</v>
      </c>
    </row>
    <row r="909" spans="1:75"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302">
        <v>183.9</v>
      </c>
      <c r="BP909" s="302">
        <v>178.4</v>
      </c>
      <c r="BQ909" s="302">
        <v>166</v>
      </c>
      <c r="BR909" s="302">
        <v>163</v>
      </c>
      <c r="BS909" s="302">
        <v>159.5</v>
      </c>
      <c r="BT909" s="302">
        <v>161.69999999999999</v>
      </c>
      <c r="BU909" s="153">
        <f t="shared" si="53"/>
        <v>0.64999999999999991</v>
      </c>
      <c r="BV909" s="154">
        <f t="shared" si="54"/>
        <v>0.58064516129032251</v>
      </c>
      <c r="BW909" s="154">
        <f t="shared" si="55"/>
        <v>0.11671270718232027</v>
      </c>
    </row>
    <row r="910" spans="1:75"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157.5</v>
      </c>
      <c r="BR910" s="302">
        <v>152</v>
      </c>
      <c r="BS910" s="302">
        <v>146.6</v>
      </c>
      <c r="BT910" s="302">
        <v>148</v>
      </c>
      <c r="BU910" s="153">
        <f t="shared" si="53"/>
        <v>0.46825396825396831</v>
      </c>
      <c r="BV910" s="154">
        <f t="shared" si="54"/>
        <v>0.27038626609442062</v>
      </c>
      <c r="BW910" s="154">
        <f t="shared" si="55"/>
        <v>-0.30970149253731344</v>
      </c>
    </row>
    <row r="911" spans="1:75"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302">
        <v>160.80000000000001</v>
      </c>
      <c r="BS911" s="302">
        <v>157.6</v>
      </c>
      <c r="BT911" s="302">
        <v>157</v>
      </c>
      <c r="BU911" s="153">
        <f t="shared" ref="BU911:BU974" si="57">(BT911-H911)/H911</f>
        <v>0.53170731707317076</v>
      </c>
      <c r="BV911" s="154">
        <f t="shared" ref="BV911:BV974" si="58">(BT911-T911)/T911</f>
        <v>0.4169675090252708</v>
      </c>
      <c r="BW911" s="154">
        <f t="shared" ref="BW911:BW974" si="59">(BT911-AF911)/AF911</f>
        <v>-0.15862808145766344</v>
      </c>
    </row>
    <row r="912" spans="1:75"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302">
        <v>150.6</v>
      </c>
      <c r="BS912" s="302">
        <v>147.19999999999999</v>
      </c>
      <c r="BT912" s="302">
        <v>147.1</v>
      </c>
      <c r="BU912" s="153">
        <f t="shared" si="57"/>
        <v>0.44783464566929138</v>
      </c>
      <c r="BV912" s="154">
        <f t="shared" si="58"/>
        <v>0.27580225498699046</v>
      </c>
      <c r="BW912" s="154">
        <f t="shared" si="59"/>
        <v>-0.25367833587011668</v>
      </c>
    </row>
    <row r="913" spans="1:75"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302">
        <v>167.6</v>
      </c>
      <c r="BS913" s="302">
        <v>164.6</v>
      </c>
      <c r="BT913" s="302">
        <v>164.6</v>
      </c>
      <c r="BU913" s="153">
        <f t="shared" si="57"/>
        <v>0.60585365853658535</v>
      </c>
      <c r="BV913" s="154">
        <f t="shared" si="58"/>
        <v>0.50045578851412931</v>
      </c>
      <c r="BW913" s="154">
        <f t="shared" si="59"/>
        <v>-0.10834236186348863</v>
      </c>
    </row>
    <row r="914" spans="1:75"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302">
        <v>166</v>
      </c>
      <c r="BS914" s="302">
        <v>162.69999999999999</v>
      </c>
      <c r="BT914" s="302">
        <v>161.5</v>
      </c>
      <c r="BU914" s="153">
        <f t="shared" si="57"/>
        <v>0.56492248062015504</v>
      </c>
      <c r="BV914" s="154">
        <f t="shared" si="58"/>
        <v>0.50512581547064306</v>
      </c>
      <c r="BW914" s="154">
        <f t="shared" si="59"/>
        <v>-9.269662921348315E-2</v>
      </c>
    </row>
    <row r="915" spans="1:75"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302">
        <v>153.1</v>
      </c>
      <c r="BS915" s="302">
        <v>149.9</v>
      </c>
      <c r="BT915" s="302">
        <v>149.6</v>
      </c>
      <c r="BU915" s="153">
        <f t="shared" si="57"/>
        <v>0.47389162561576348</v>
      </c>
      <c r="BV915" s="154">
        <f t="shared" si="58"/>
        <v>0.3369079535299373</v>
      </c>
      <c r="BW915" s="154">
        <f t="shared" si="59"/>
        <v>-0.1047277079593058</v>
      </c>
    </row>
    <row r="916" spans="1:75"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302">
        <v>153.1</v>
      </c>
      <c r="BS916" s="302">
        <v>149.9</v>
      </c>
      <c r="BT916" s="302">
        <v>149.6</v>
      </c>
      <c r="BU916" s="153">
        <f t="shared" si="57"/>
        <v>0.47389162561576348</v>
      </c>
      <c r="BV916" s="154">
        <f t="shared" si="58"/>
        <v>0.3369079535299373</v>
      </c>
      <c r="BW916" s="154">
        <f t="shared" si="59"/>
        <v>-0.1047277079593058</v>
      </c>
    </row>
    <row r="917" spans="1:75"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302">
        <v>165.2</v>
      </c>
      <c r="BS917" s="302">
        <v>161.9</v>
      </c>
      <c r="BT917" s="302">
        <v>163.1</v>
      </c>
      <c r="BU917" s="153">
        <f t="shared" si="57"/>
        <v>0.58349514563106786</v>
      </c>
      <c r="BV917" s="154">
        <f t="shared" si="58"/>
        <v>0.44592198581560283</v>
      </c>
      <c r="BW917" s="154">
        <f t="shared" si="59"/>
        <v>7.4440052700922146E-2</v>
      </c>
    </row>
    <row r="918" spans="1:75"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302">
        <v>233.1</v>
      </c>
      <c r="BS918" s="302">
        <v>243.4</v>
      </c>
      <c r="BT918" s="302">
        <v>230.9</v>
      </c>
      <c r="BU918" s="153">
        <f t="shared" si="57"/>
        <v>1.2223291626564003</v>
      </c>
      <c r="BV918" s="154">
        <f t="shared" si="58"/>
        <v>0.83691328560063649</v>
      </c>
      <c r="BW918" s="154">
        <f t="shared" si="59"/>
        <v>0.35345838218053938</v>
      </c>
    </row>
    <row r="919" spans="1:75"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302">
        <v>233.1</v>
      </c>
      <c r="BS919" s="302">
        <v>243.4</v>
      </c>
      <c r="BT919" s="302">
        <v>230.9</v>
      </c>
      <c r="BU919" s="153">
        <f t="shared" si="57"/>
        <v>1.2223291626564003</v>
      </c>
      <c r="BV919" s="154">
        <f t="shared" si="58"/>
        <v>0.83691328560063649</v>
      </c>
      <c r="BW919" s="154">
        <f t="shared" si="59"/>
        <v>0.35345838218053938</v>
      </c>
    </row>
    <row r="920" spans="1:75"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302">
        <v>210</v>
      </c>
      <c r="BS920" s="302">
        <v>207.4</v>
      </c>
      <c r="BT920" s="302">
        <v>207</v>
      </c>
      <c r="BU920" s="153">
        <f t="shared" si="57"/>
        <v>0.98465963566634718</v>
      </c>
      <c r="BV920" s="154">
        <f t="shared" si="58"/>
        <v>0.7662116040955631</v>
      </c>
      <c r="BW920" s="154">
        <f t="shared" si="59"/>
        <v>0.19033927544565837</v>
      </c>
    </row>
    <row r="921" spans="1:75"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302">
        <v>212.5</v>
      </c>
      <c r="BS921" s="302">
        <v>212.5</v>
      </c>
      <c r="BT921" s="302">
        <v>212.5</v>
      </c>
      <c r="BU921" s="153">
        <f t="shared" si="57"/>
        <v>0.95852534562211977</v>
      </c>
      <c r="BV921" s="154">
        <f t="shared" si="58"/>
        <v>0.88721136767317954</v>
      </c>
      <c r="BW921" s="154">
        <f t="shared" si="59"/>
        <v>0.22407834101382493</v>
      </c>
    </row>
    <row r="922" spans="1:75"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302">
        <v>206.5</v>
      </c>
      <c r="BS922" s="302">
        <v>200.4</v>
      </c>
      <c r="BT922" s="302">
        <v>199.6</v>
      </c>
      <c r="BU922" s="153">
        <f t="shared" si="57"/>
        <v>1.0243407707910752</v>
      </c>
      <c r="BV922" s="154">
        <f t="shared" si="58"/>
        <v>0.61881589618815891</v>
      </c>
      <c r="BW922" s="154">
        <f t="shared" si="59"/>
        <v>0.14449541284403664</v>
      </c>
    </row>
    <row r="923" spans="1:75"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302">
        <v>132.6</v>
      </c>
      <c r="BS923" s="302">
        <v>130.1</v>
      </c>
      <c r="BT923" s="302">
        <v>132.80000000000001</v>
      </c>
      <c r="BU923" s="153">
        <f t="shared" si="57"/>
        <v>0.29560975609756107</v>
      </c>
      <c r="BV923" s="154">
        <f t="shared" si="58"/>
        <v>0.19317160826594801</v>
      </c>
      <c r="BW923" s="154">
        <f t="shared" si="59"/>
        <v>-7.969507969507969E-2</v>
      </c>
    </row>
    <row r="924" spans="1:75"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302">
        <v>236.1</v>
      </c>
      <c r="BS924" s="302">
        <v>245.4</v>
      </c>
      <c r="BT924" s="302">
        <v>251.5</v>
      </c>
      <c r="BU924" s="153">
        <f t="shared" si="57"/>
        <v>1.7851605758582503</v>
      </c>
      <c r="BV924" s="154">
        <f t="shared" si="58"/>
        <v>1.458455522971652</v>
      </c>
      <c r="BW924" s="154">
        <f t="shared" si="59"/>
        <v>1.2801450589301904</v>
      </c>
    </row>
    <row r="925" spans="1:75"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302">
        <v>228.6</v>
      </c>
      <c r="BS925" s="302">
        <v>227.8</v>
      </c>
      <c r="BT925" s="302">
        <v>219.1</v>
      </c>
      <c r="BU925" s="153">
        <f t="shared" si="57"/>
        <v>1.4897727272727272</v>
      </c>
      <c r="BV925" s="154">
        <f t="shared" si="58"/>
        <v>0.79149632052330332</v>
      </c>
      <c r="BW925" s="154">
        <f t="shared" si="59"/>
        <v>0.80626545754328116</v>
      </c>
    </row>
    <row r="926" spans="1:75"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302">
        <v>154.69999999999999</v>
      </c>
      <c r="BS926" s="302">
        <v>144.30000000000001</v>
      </c>
      <c r="BT926" s="302">
        <v>154.80000000000001</v>
      </c>
      <c r="BU926" s="153">
        <f t="shared" si="57"/>
        <v>0.36749116607773857</v>
      </c>
      <c r="BV926" s="154">
        <f t="shared" si="58"/>
        <v>0.30193439865433142</v>
      </c>
      <c r="BW926" s="154">
        <f t="shared" si="59"/>
        <v>0.29000000000000009</v>
      </c>
    </row>
    <row r="927" spans="1:75"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302">
        <v>61.3</v>
      </c>
      <c r="BS927" s="302">
        <v>58.3</v>
      </c>
      <c r="BT927" s="302">
        <v>60.7</v>
      </c>
      <c r="BU927" s="153">
        <f t="shared" si="57"/>
        <v>-0.39841427155599607</v>
      </c>
      <c r="BV927" s="154">
        <f t="shared" si="58"/>
        <v>-0.42681775259678945</v>
      </c>
      <c r="BW927" s="154">
        <f t="shared" si="59"/>
        <v>-0.39662027833001984</v>
      </c>
    </row>
    <row r="928" spans="1:75"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302">
        <v>104.6</v>
      </c>
      <c r="BS928" s="302">
        <v>92.5</v>
      </c>
      <c r="BT928" s="302">
        <v>134.5</v>
      </c>
      <c r="BU928" s="153">
        <f t="shared" si="57"/>
        <v>0.25349487418452937</v>
      </c>
      <c r="BV928" s="154">
        <f t="shared" si="58"/>
        <v>0.23621323529411767</v>
      </c>
      <c r="BW928" s="154">
        <f t="shared" si="59"/>
        <v>-0.41724436741767768</v>
      </c>
    </row>
    <row r="929" spans="1:75"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302">
        <v>263.2</v>
      </c>
      <c r="BS929" s="302">
        <v>273.89999999999998</v>
      </c>
      <c r="BT929" s="302">
        <v>276.5</v>
      </c>
      <c r="BU929" s="153">
        <f t="shared" si="57"/>
        <v>1.6714975845410629</v>
      </c>
      <c r="BV929" s="154">
        <f t="shared" si="58"/>
        <v>1.440423654015887</v>
      </c>
      <c r="BW929" s="154">
        <f t="shared" si="59"/>
        <v>9.8529996027016342E-2</v>
      </c>
    </row>
    <row r="930" spans="1:75"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302">
        <v>159.5</v>
      </c>
      <c r="BS930" s="302">
        <v>153.6</v>
      </c>
      <c r="BT930" s="302">
        <v>157.30000000000001</v>
      </c>
      <c r="BU930" s="153">
        <f t="shared" si="57"/>
        <v>0.28828828828828845</v>
      </c>
      <c r="BV930" s="154">
        <f t="shared" si="58"/>
        <v>0.41584158415841599</v>
      </c>
      <c r="BW930" s="154">
        <f t="shared" si="59"/>
        <v>7.0422535211269064E-3</v>
      </c>
    </row>
    <row r="931" spans="1:75"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302">
        <v>146.30000000000001</v>
      </c>
      <c r="BS931" s="302">
        <v>147.5</v>
      </c>
      <c r="BT931" s="302">
        <v>141.1</v>
      </c>
      <c r="BU931" s="153">
        <f t="shared" si="57"/>
        <v>0.38197845249755147</v>
      </c>
      <c r="BV931" s="154">
        <f t="shared" si="58"/>
        <v>0.26094727435209997</v>
      </c>
      <c r="BW931" s="154">
        <f t="shared" si="59"/>
        <v>-0.42525458248472509</v>
      </c>
    </row>
    <row r="932" spans="1:75"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302">
        <v>180.9</v>
      </c>
      <c r="BS932" s="302">
        <v>172.7</v>
      </c>
      <c r="BT932" s="302">
        <v>173.5</v>
      </c>
      <c r="BU932" s="153">
        <f t="shared" si="57"/>
        <v>0.69931439764936343</v>
      </c>
      <c r="BV932" s="154">
        <f t="shared" si="58"/>
        <v>0.59907834101382484</v>
      </c>
      <c r="BW932" s="154">
        <f t="shared" si="59"/>
        <v>0.27949852507374634</v>
      </c>
    </row>
    <row r="933" spans="1:75"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302">
        <v>180.9</v>
      </c>
      <c r="BS933" s="302">
        <v>172.7</v>
      </c>
      <c r="BT933" s="302">
        <v>173.5</v>
      </c>
      <c r="BU933" s="153">
        <f t="shared" si="57"/>
        <v>0.69931439764936343</v>
      </c>
      <c r="BV933" s="154">
        <f t="shared" si="58"/>
        <v>0.59907834101382484</v>
      </c>
      <c r="BW933" s="154">
        <f t="shared" si="59"/>
        <v>0.27949852507374634</v>
      </c>
    </row>
    <row r="934" spans="1:75"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148.6</v>
      </c>
      <c r="BR934" s="302">
        <v>147.4</v>
      </c>
      <c r="BS934" s="302">
        <v>145.5</v>
      </c>
      <c r="BT934" s="302">
        <v>145.9</v>
      </c>
      <c r="BU934" s="153">
        <f t="shared" si="57"/>
        <v>0.43320235756385078</v>
      </c>
      <c r="BV934" s="154">
        <f t="shared" si="58"/>
        <v>0.45174129353233838</v>
      </c>
      <c r="BW934" s="154">
        <f t="shared" si="59"/>
        <v>0.24700854700854705</v>
      </c>
    </row>
    <row r="935" spans="1:75"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149</v>
      </c>
      <c r="BR935" s="302">
        <v>146.19999999999999</v>
      </c>
      <c r="BS935" s="302">
        <v>140.1</v>
      </c>
      <c r="BT935" s="302">
        <v>141.6</v>
      </c>
      <c r="BU935" s="153">
        <f t="shared" si="57"/>
        <v>0.35502392344497602</v>
      </c>
      <c r="BV935" s="154">
        <f t="shared" si="58"/>
        <v>0.2943327239488116</v>
      </c>
      <c r="BW935" s="154">
        <f t="shared" si="59"/>
        <v>-1.8030513176144205E-2</v>
      </c>
    </row>
    <row r="936" spans="1:75"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149</v>
      </c>
      <c r="BR936" s="302">
        <v>146.19999999999999</v>
      </c>
      <c r="BS936" s="302">
        <v>140.1</v>
      </c>
      <c r="BT936" s="302">
        <v>141.6</v>
      </c>
      <c r="BU936" s="153">
        <f t="shared" si="57"/>
        <v>0.35502392344497602</v>
      </c>
      <c r="BV936" s="154">
        <f t="shared" si="58"/>
        <v>0.2943327239488116</v>
      </c>
      <c r="BW936" s="154">
        <f t="shared" si="59"/>
        <v>-1.8030513176144205E-2</v>
      </c>
    </row>
    <row r="937" spans="1:75"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142.5</v>
      </c>
      <c r="BR937" s="302">
        <v>142.4</v>
      </c>
      <c r="BS937" s="302">
        <v>141.80000000000001</v>
      </c>
      <c r="BT937" s="302">
        <v>141.9</v>
      </c>
      <c r="BU937" s="153">
        <f t="shared" si="57"/>
        <v>0.40913604766633566</v>
      </c>
      <c r="BV937" s="154">
        <f t="shared" si="58"/>
        <v>0.43623481781376527</v>
      </c>
      <c r="BW937" s="154">
        <f t="shared" si="59"/>
        <v>0.30783410138248851</v>
      </c>
    </row>
    <row r="938" spans="1:75"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302">
        <v>142</v>
      </c>
      <c r="BS938" s="302">
        <v>140.4</v>
      </c>
      <c r="BT938" s="302">
        <v>140.9</v>
      </c>
      <c r="BU938" s="153">
        <f t="shared" si="57"/>
        <v>0.40478564307078774</v>
      </c>
      <c r="BV938" s="154">
        <f t="shared" si="58"/>
        <v>0.4217961654894048</v>
      </c>
      <c r="BW938" s="154">
        <f t="shared" si="59"/>
        <v>0.35741811175337196</v>
      </c>
    </row>
    <row r="939" spans="1:75"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141.80000000000001</v>
      </c>
      <c r="BR939" s="302">
        <v>142.69999999999999</v>
      </c>
      <c r="BS939" s="302">
        <v>143.30000000000001</v>
      </c>
      <c r="BT939" s="302">
        <v>143</v>
      </c>
      <c r="BU939" s="153">
        <f t="shared" si="57"/>
        <v>0.41304347826086951</v>
      </c>
      <c r="BV939" s="154">
        <f t="shared" si="58"/>
        <v>0.45177664974619292</v>
      </c>
      <c r="BW939" s="154">
        <f t="shared" si="59"/>
        <v>0.26325088339222613</v>
      </c>
    </row>
    <row r="940" spans="1:75"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302">
        <v>157.30000000000001</v>
      </c>
      <c r="BS940" s="302">
        <v>155.19999999999999</v>
      </c>
      <c r="BT940" s="302">
        <v>155.69999999999999</v>
      </c>
      <c r="BU940" s="153">
        <f t="shared" si="57"/>
        <v>0.52050781249999978</v>
      </c>
      <c r="BV940" s="154">
        <f t="shared" si="58"/>
        <v>0.57591093117408898</v>
      </c>
      <c r="BW940" s="154">
        <f t="shared" si="59"/>
        <v>0.32285471537807975</v>
      </c>
    </row>
    <row r="941" spans="1:75"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302">
        <v>157.30000000000001</v>
      </c>
      <c r="BS941" s="302">
        <v>155.19999999999999</v>
      </c>
      <c r="BT941" s="302">
        <v>155.69999999999999</v>
      </c>
      <c r="BU941" s="153">
        <f t="shared" si="57"/>
        <v>0.52050781249999978</v>
      </c>
      <c r="BV941" s="154">
        <f t="shared" si="58"/>
        <v>0.57591093117408898</v>
      </c>
      <c r="BW941" s="154">
        <f t="shared" si="59"/>
        <v>0.32285471537807975</v>
      </c>
    </row>
    <row r="942" spans="1:75"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302">
        <v>187.7</v>
      </c>
      <c r="BS942" s="302">
        <v>186</v>
      </c>
      <c r="BT942" s="302">
        <v>185.2</v>
      </c>
      <c r="BU942" s="153">
        <f t="shared" si="57"/>
        <v>0.69752520623281389</v>
      </c>
      <c r="BV942" s="154">
        <f t="shared" si="58"/>
        <v>0.54204829308909241</v>
      </c>
      <c r="BW942" s="154">
        <f t="shared" si="59"/>
        <v>-8.543209876543216E-2</v>
      </c>
    </row>
    <row r="943" spans="1:75"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302">
        <v>187.7</v>
      </c>
      <c r="BS943" s="302">
        <v>186</v>
      </c>
      <c r="BT943" s="302">
        <v>185.2</v>
      </c>
      <c r="BU943" s="153">
        <f t="shared" si="57"/>
        <v>0.69752520623281389</v>
      </c>
      <c r="BV943" s="154">
        <f t="shared" si="58"/>
        <v>0.54204829308909241</v>
      </c>
      <c r="BW943" s="154">
        <f t="shared" si="59"/>
        <v>-8.543209876543216E-2</v>
      </c>
    </row>
    <row r="944" spans="1:75"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302">
        <v>144.30000000000001</v>
      </c>
      <c r="BS944" s="302">
        <v>139.69999999999999</v>
      </c>
      <c r="BT944" s="302">
        <v>152.5</v>
      </c>
      <c r="BU944" s="153">
        <f t="shared" si="57"/>
        <v>0.31692573402417967</v>
      </c>
      <c r="BV944" s="154">
        <f t="shared" si="58"/>
        <v>0.32724107919930367</v>
      </c>
      <c r="BW944" s="154">
        <f t="shared" si="59"/>
        <v>-0.32848965213562303</v>
      </c>
    </row>
    <row r="945" spans="1:75"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302">
        <v>227.4</v>
      </c>
      <c r="BS945" s="302">
        <v>229.7</v>
      </c>
      <c r="BT945" s="302">
        <v>217.1</v>
      </c>
      <c r="BU945" s="153">
        <f t="shared" si="57"/>
        <v>1.1305201177625122</v>
      </c>
      <c r="BV945" s="154">
        <f t="shared" si="58"/>
        <v>0.70944881889763778</v>
      </c>
      <c r="BW945" s="154">
        <f t="shared" si="59"/>
        <v>0.23915525114155256</v>
      </c>
    </row>
    <row r="946" spans="1:75"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302">
        <v>178.2</v>
      </c>
      <c r="BS946" s="302">
        <v>178</v>
      </c>
      <c r="BT946" s="302">
        <v>161.30000000000001</v>
      </c>
      <c r="BU946" s="153">
        <f t="shared" si="57"/>
        <v>0.53472882968601354</v>
      </c>
      <c r="BV946" s="154">
        <f t="shared" si="58"/>
        <v>0.34866220735785969</v>
      </c>
      <c r="BW946" s="154">
        <f t="shared" si="59"/>
        <v>-3.1812725090035916E-2</v>
      </c>
    </row>
    <row r="947" spans="1:75"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302">
        <v>374.3</v>
      </c>
      <c r="BS947" s="302">
        <v>360</v>
      </c>
      <c r="BT947" s="302">
        <v>312.60000000000002</v>
      </c>
      <c r="BU947" s="153">
        <f t="shared" si="57"/>
        <v>1.9630331753554504</v>
      </c>
      <c r="BV947" s="154">
        <f t="shared" si="58"/>
        <v>2.0767716535433074</v>
      </c>
      <c r="BW947" s="154">
        <f t="shared" si="59"/>
        <v>0.33361774744027312</v>
      </c>
    </row>
    <row r="948" spans="1:75"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302">
        <v>192.5</v>
      </c>
      <c r="BS948" s="302">
        <v>178.2</v>
      </c>
      <c r="BT948" s="302">
        <v>186.5</v>
      </c>
      <c r="BU948" s="153">
        <f t="shared" si="57"/>
        <v>0.74953095684803006</v>
      </c>
      <c r="BV948" s="154">
        <f t="shared" si="58"/>
        <v>0.51257096512570965</v>
      </c>
      <c r="BW948" s="154">
        <f t="shared" si="59"/>
        <v>0.23920265780730898</v>
      </c>
    </row>
    <row r="949" spans="1:75"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302">
        <v>192.5</v>
      </c>
      <c r="BS949" s="302">
        <v>178.2</v>
      </c>
      <c r="BT949" s="302">
        <v>186.5</v>
      </c>
      <c r="BU949" s="153">
        <f t="shared" si="57"/>
        <v>0.74953095684803006</v>
      </c>
      <c r="BV949" s="154">
        <f t="shared" si="58"/>
        <v>0.51257096512570965</v>
      </c>
      <c r="BW949" s="154">
        <f t="shared" si="59"/>
        <v>0.23920265780730898</v>
      </c>
    </row>
    <row r="950" spans="1:75"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302">
        <v>192.5</v>
      </c>
      <c r="BS950" s="302">
        <v>178.2</v>
      </c>
      <c r="BT950" s="302">
        <v>186.5</v>
      </c>
      <c r="BU950" s="153">
        <f t="shared" si="57"/>
        <v>0.74953095684803006</v>
      </c>
      <c r="BV950" s="154">
        <f t="shared" si="58"/>
        <v>0.51257096512570965</v>
      </c>
      <c r="BW950" s="154">
        <f t="shared" si="59"/>
        <v>0.23920265780730898</v>
      </c>
    </row>
    <row r="951" spans="1:75"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302">
        <v>158.4</v>
      </c>
      <c r="BP951" s="302">
        <v>160.6</v>
      </c>
      <c r="BQ951" s="302">
        <v>155.30000000000001</v>
      </c>
      <c r="BR951" s="302">
        <v>155.19999999999999</v>
      </c>
      <c r="BS951" s="302">
        <v>152.19999999999999</v>
      </c>
      <c r="BT951" s="302">
        <v>153</v>
      </c>
      <c r="BU951" s="153">
        <f t="shared" si="57"/>
        <v>0.45714285714285713</v>
      </c>
      <c r="BV951" s="154">
        <f t="shared" si="58"/>
        <v>0.53768844221105527</v>
      </c>
      <c r="BW951" s="154">
        <f t="shared" si="59"/>
        <v>-0.10994764397905762</v>
      </c>
    </row>
    <row r="952" spans="1:75"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302">
        <v>158.6</v>
      </c>
      <c r="BP952" s="302">
        <v>160.80000000000001</v>
      </c>
      <c r="BQ952" s="302">
        <v>155.5</v>
      </c>
      <c r="BR952" s="302">
        <v>155.4</v>
      </c>
      <c r="BS952" s="302">
        <v>152.6</v>
      </c>
      <c r="BT952" s="302">
        <v>153.30000000000001</v>
      </c>
      <c r="BU952" s="153">
        <f t="shared" si="57"/>
        <v>0.45584045584045596</v>
      </c>
      <c r="BV952" s="154">
        <f t="shared" si="58"/>
        <v>0.55161943319838069</v>
      </c>
      <c r="BW952" s="154">
        <f t="shared" si="59"/>
        <v>-0.12098623853211006</v>
      </c>
    </row>
    <row r="953" spans="1:75"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302">
        <v>160</v>
      </c>
      <c r="BP953" s="302">
        <v>161.4</v>
      </c>
      <c r="BQ953" s="302">
        <v>155.4</v>
      </c>
      <c r="BR953" s="302">
        <v>158.9</v>
      </c>
      <c r="BS953" s="302">
        <v>158.6</v>
      </c>
      <c r="BT953" s="302">
        <v>160.9</v>
      </c>
      <c r="BU953" s="153">
        <f t="shared" si="57"/>
        <v>0.56517509727626469</v>
      </c>
      <c r="BV953" s="154">
        <f t="shared" si="58"/>
        <v>0.57899901864573111</v>
      </c>
      <c r="BW953" s="154">
        <f t="shared" si="59"/>
        <v>-0.30406574394463665</v>
      </c>
    </row>
    <row r="954" spans="1:75"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302">
        <v>160</v>
      </c>
      <c r="BP954" s="302">
        <v>161.4</v>
      </c>
      <c r="BQ954" s="302">
        <v>155.4</v>
      </c>
      <c r="BR954" s="302">
        <v>158.9</v>
      </c>
      <c r="BS954" s="302">
        <v>158.6</v>
      </c>
      <c r="BT954" s="302">
        <v>160.9</v>
      </c>
      <c r="BU954" s="153">
        <f t="shared" si="57"/>
        <v>0.56517509727626469</v>
      </c>
      <c r="BV954" s="154">
        <f t="shared" si="58"/>
        <v>0.57899901864573111</v>
      </c>
      <c r="BW954" s="154">
        <f t="shared" si="59"/>
        <v>-0.30406574394463665</v>
      </c>
    </row>
    <row r="955" spans="1:75"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152.69999999999999</v>
      </c>
      <c r="BR955" s="302">
        <v>152.4</v>
      </c>
      <c r="BS955" s="302">
        <v>150.1</v>
      </c>
      <c r="BT955" s="302">
        <v>150.4</v>
      </c>
      <c r="BU955" s="153">
        <f t="shared" si="57"/>
        <v>0.43648519579751671</v>
      </c>
      <c r="BV955" s="154">
        <f t="shared" si="58"/>
        <v>0.48031496062992141</v>
      </c>
      <c r="BW955" s="154">
        <f t="shared" si="59"/>
        <v>-0.23108384458077705</v>
      </c>
    </row>
    <row r="956" spans="1:75"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159.4</v>
      </c>
      <c r="BR956" s="302">
        <v>156.69999999999999</v>
      </c>
      <c r="BS956" s="302">
        <v>152.6</v>
      </c>
      <c r="BT956" s="302">
        <v>153.19999999999999</v>
      </c>
      <c r="BU956" s="153">
        <f t="shared" si="57"/>
        <v>0.44392082940622052</v>
      </c>
      <c r="BV956" s="154">
        <f t="shared" si="58"/>
        <v>0.49902152641878655</v>
      </c>
      <c r="BW956" s="154">
        <f t="shared" si="59"/>
        <v>-0.12105565117613323</v>
      </c>
    </row>
    <row r="957" spans="1:75"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302">
        <v>142.1</v>
      </c>
      <c r="BS957" s="302">
        <v>144.1</v>
      </c>
      <c r="BT957" s="302">
        <v>143.6</v>
      </c>
      <c r="BU957" s="153">
        <f t="shared" si="57"/>
        <v>0.41897233201581019</v>
      </c>
      <c r="BV957" s="154">
        <f t="shared" si="58"/>
        <v>0.43456543456543462</v>
      </c>
      <c r="BW957" s="154">
        <f t="shared" si="59"/>
        <v>-0.41697117336581407</v>
      </c>
    </row>
    <row r="958" spans="1:75"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302">
        <v>161.19999999999999</v>
      </c>
      <c r="BP958" s="302">
        <v>164.1</v>
      </c>
      <c r="BQ958" s="302">
        <v>158.30000000000001</v>
      </c>
      <c r="BR958" s="302">
        <v>155.5</v>
      </c>
      <c r="BS958" s="302">
        <v>149.80000000000001</v>
      </c>
      <c r="BT958" s="302">
        <v>149.6</v>
      </c>
      <c r="BU958" s="153">
        <f t="shared" si="57"/>
        <v>0.37247706422018345</v>
      </c>
      <c r="BV958" s="154">
        <f t="shared" si="58"/>
        <v>0.60342979635584137</v>
      </c>
      <c r="BW958" s="154">
        <f t="shared" si="59"/>
        <v>0.36996336996336987</v>
      </c>
    </row>
    <row r="959" spans="1:75"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302">
        <v>161.19999999999999</v>
      </c>
      <c r="BP959" s="302">
        <v>164.1</v>
      </c>
      <c r="BQ959" s="302">
        <v>158.30000000000001</v>
      </c>
      <c r="BR959" s="302">
        <v>155.5</v>
      </c>
      <c r="BS959" s="302">
        <v>149.80000000000001</v>
      </c>
      <c r="BT959" s="302">
        <v>149.6</v>
      </c>
      <c r="BU959" s="153">
        <f t="shared" si="57"/>
        <v>0.37247706422018345</v>
      </c>
      <c r="BV959" s="154">
        <f t="shared" si="58"/>
        <v>0.60342979635584137</v>
      </c>
      <c r="BW959" s="154">
        <f t="shared" si="59"/>
        <v>0.36996336996336987</v>
      </c>
    </row>
    <row r="960" spans="1:75"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302">
        <v>148.1</v>
      </c>
      <c r="BS960" s="302">
        <v>145.19999999999999</v>
      </c>
      <c r="BT960" s="302">
        <v>144.30000000000001</v>
      </c>
      <c r="BU960" s="153">
        <f t="shared" si="57"/>
        <v>0.48304213771839688</v>
      </c>
      <c r="BV960" s="154">
        <f t="shared" si="58"/>
        <v>0.39961202715809913</v>
      </c>
      <c r="BW960" s="154">
        <f t="shared" si="59"/>
        <v>9.4010614101592158E-2</v>
      </c>
    </row>
    <row r="961" spans="1:75"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302">
        <v>148.1</v>
      </c>
      <c r="BS961" s="302">
        <v>145.19999999999999</v>
      </c>
      <c r="BT961" s="302">
        <v>144.30000000000001</v>
      </c>
      <c r="BU961" s="153">
        <f t="shared" si="57"/>
        <v>0.48304213771839688</v>
      </c>
      <c r="BV961" s="154">
        <f t="shared" si="58"/>
        <v>0.39961202715809913</v>
      </c>
      <c r="BW961" s="154">
        <f t="shared" si="59"/>
        <v>9.4010614101592158E-2</v>
      </c>
    </row>
    <row r="962" spans="1:75"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302">
        <v>152.1</v>
      </c>
      <c r="BS962" s="302">
        <v>147.80000000000001</v>
      </c>
      <c r="BT962" s="302">
        <v>148.6</v>
      </c>
      <c r="BU962" s="153">
        <f t="shared" si="57"/>
        <v>0.47128712871287121</v>
      </c>
      <c r="BV962" s="154">
        <f t="shared" si="58"/>
        <v>0.37465309898242372</v>
      </c>
      <c r="BW962" s="154">
        <f t="shared" si="59"/>
        <v>5.7651245551601386E-2</v>
      </c>
    </row>
    <row r="963" spans="1:75"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302">
        <v>152.1</v>
      </c>
      <c r="BS963" s="302">
        <v>147.80000000000001</v>
      </c>
      <c r="BT963" s="302">
        <v>148.6</v>
      </c>
      <c r="BU963" s="153">
        <f t="shared" si="57"/>
        <v>0.47128712871287121</v>
      </c>
      <c r="BV963" s="154">
        <f t="shared" si="58"/>
        <v>0.37465309898242372</v>
      </c>
      <c r="BW963" s="154">
        <f t="shared" si="59"/>
        <v>5.7651245551601386E-2</v>
      </c>
    </row>
    <row r="964" spans="1:75"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302">
        <v>152.1</v>
      </c>
      <c r="BS964" s="302">
        <v>147.80000000000001</v>
      </c>
      <c r="BT964" s="302">
        <v>148.6</v>
      </c>
      <c r="BU964" s="153">
        <f t="shared" si="57"/>
        <v>0.47128712871287121</v>
      </c>
      <c r="BV964" s="154">
        <f t="shared" si="58"/>
        <v>0.37465309898242372</v>
      </c>
      <c r="BW964" s="154">
        <f t="shared" si="59"/>
        <v>5.7651245551601386E-2</v>
      </c>
    </row>
    <row r="965" spans="1:75"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242.2</v>
      </c>
      <c r="BO965" s="302">
        <v>239.7</v>
      </c>
      <c r="BP965" s="302">
        <v>245.3</v>
      </c>
      <c r="BQ965" s="302">
        <v>241.5</v>
      </c>
      <c r="BR965" s="302">
        <v>233</v>
      </c>
      <c r="BS965" s="302">
        <v>221</v>
      </c>
      <c r="BT965" s="302">
        <v>211</v>
      </c>
      <c r="BU965" s="153">
        <f t="shared" si="57"/>
        <v>0.50177935943060503</v>
      </c>
      <c r="BV965" s="154">
        <f t="shared" si="58"/>
        <v>0.97936210131332091</v>
      </c>
      <c r="BW965" s="154">
        <f t="shared" si="59"/>
        <v>3.83858267716536E-2</v>
      </c>
    </row>
    <row r="966" spans="1:75"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302">
        <v>236.7</v>
      </c>
      <c r="BS966" s="302">
        <v>221.5</v>
      </c>
      <c r="BT966" s="302">
        <v>211.6</v>
      </c>
      <c r="BU966" s="153">
        <f t="shared" si="57"/>
        <v>0.45830461750516888</v>
      </c>
      <c r="BV966" s="154">
        <f t="shared" si="58"/>
        <v>0.93950504124656287</v>
      </c>
      <c r="BW966" s="154">
        <f t="shared" si="59"/>
        <v>6.3851181498240261E-2</v>
      </c>
    </row>
    <row r="967" spans="1:75"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302">
        <v>236.7</v>
      </c>
      <c r="BS967" s="302">
        <v>221.5</v>
      </c>
      <c r="BT967" s="302">
        <v>211.6</v>
      </c>
      <c r="BU967" s="153">
        <f t="shared" si="57"/>
        <v>0.45830461750516888</v>
      </c>
      <c r="BV967" s="154">
        <f t="shared" si="58"/>
        <v>0.93950504124656287</v>
      </c>
      <c r="BW967" s="154">
        <f t="shared" si="59"/>
        <v>6.3851181498240261E-2</v>
      </c>
    </row>
    <row r="968" spans="1:75"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302">
        <v>246.6</v>
      </c>
      <c r="BS968" s="302">
        <v>224.8</v>
      </c>
      <c r="BT968" s="302">
        <v>218.3</v>
      </c>
      <c r="BU968" s="153">
        <f t="shared" si="57"/>
        <v>0.38779402415766051</v>
      </c>
      <c r="BV968" s="154">
        <f t="shared" si="58"/>
        <v>1.0516917293233083</v>
      </c>
      <c r="BW968" s="154">
        <f t="shared" si="59"/>
        <v>9.313970956434664E-2</v>
      </c>
    </row>
    <row r="969" spans="1:75"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302">
        <v>236.9</v>
      </c>
      <c r="BS969" s="302">
        <v>222.8</v>
      </c>
      <c r="BT969" s="302">
        <v>206.7</v>
      </c>
      <c r="BU969" s="153">
        <f t="shared" si="57"/>
        <v>0.44950911640953717</v>
      </c>
      <c r="BV969" s="154">
        <f t="shared" si="58"/>
        <v>1.0690690690690687</v>
      </c>
      <c r="BW969" s="154">
        <f t="shared" si="59"/>
        <v>4.2885973763874874E-2</v>
      </c>
    </row>
    <row r="970" spans="1:75"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302">
        <v>271.89999999999998</v>
      </c>
      <c r="BS970" s="302">
        <v>250.8</v>
      </c>
      <c r="BT970" s="302">
        <v>241.1</v>
      </c>
      <c r="BU970" s="153">
        <f t="shared" si="57"/>
        <v>0.47191697191697179</v>
      </c>
      <c r="BV970" s="154">
        <f t="shared" si="58"/>
        <v>1.1720720720720721</v>
      </c>
      <c r="BW970" s="154">
        <f t="shared" si="59"/>
        <v>0.26495278069254985</v>
      </c>
    </row>
    <row r="971" spans="1:75"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302">
        <v>258.60000000000002</v>
      </c>
      <c r="BS971" s="302">
        <v>235.1</v>
      </c>
      <c r="BT971" s="302">
        <v>225.2</v>
      </c>
      <c r="BU971" s="153">
        <f t="shared" si="57"/>
        <v>0.36733454766241652</v>
      </c>
      <c r="BV971" s="154">
        <f t="shared" si="58"/>
        <v>0.97025371828521434</v>
      </c>
      <c r="BW971" s="154">
        <f t="shared" si="59"/>
        <v>0.11374876360039565</v>
      </c>
    </row>
    <row r="972" spans="1:75"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v>
      </c>
      <c r="BR972" s="302">
        <v>203.5</v>
      </c>
      <c r="BS972" s="302">
        <v>189.7</v>
      </c>
      <c r="BT972" s="302">
        <v>180.9</v>
      </c>
      <c r="BU972" s="153">
        <f t="shared" si="57"/>
        <v>9.3712212817412335E-2</v>
      </c>
      <c r="BV972" s="154">
        <f t="shared" si="58"/>
        <v>0.66574585635359129</v>
      </c>
      <c r="BW972" s="154">
        <f t="shared" si="59"/>
        <v>-3.3137359700694757E-2</v>
      </c>
    </row>
    <row r="973" spans="1:75"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302">
        <v>218.5</v>
      </c>
      <c r="BS973" s="302">
        <v>208.1</v>
      </c>
      <c r="BT973" s="302">
        <v>207.3</v>
      </c>
      <c r="BU973" s="153">
        <f t="shared" si="57"/>
        <v>0.59338970023059201</v>
      </c>
      <c r="BV973" s="154">
        <f t="shared" si="58"/>
        <v>0.70476973684210542</v>
      </c>
      <c r="BW973" s="154">
        <f t="shared" si="59"/>
        <v>1.0233918128655083E-2</v>
      </c>
    </row>
    <row r="974" spans="1:75"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302">
        <v>219.1</v>
      </c>
      <c r="BS974" s="302">
        <v>204.6</v>
      </c>
      <c r="BT974" s="302">
        <v>205</v>
      </c>
      <c r="BU974" s="153">
        <f t="shared" si="57"/>
        <v>1.5277435265104811</v>
      </c>
      <c r="BV974" s="154">
        <f t="shared" si="58"/>
        <v>0.45700071073205412</v>
      </c>
      <c r="BW974" s="154">
        <f t="shared" si="59"/>
        <v>-0.14476428869420105</v>
      </c>
    </row>
    <row r="975" spans="1:75"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242.5</v>
      </c>
      <c r="BO975" s="302">
        <v>239.5</v>
      </c>
      <c r="BP975" s="302">
        <v>245.8</v>
      </c>
      <c r="BQ975" s="302">
        <v>241.5</v>
      </c>
      <c r="BR975" s="302">
        <v>232.3</v>
      </c>
      <c r="BS975" s="302">
        <v>220.9</v>
      </c>
      <c r="BT975" s="302">
        <v>210.8</v>
      </c>
      <c r="BU975" s="153">
        <f t="shared" ref="BU975:BU1038" si="61">(BT975-H975)/H975</f>
        <v>0.51002865329512903</v>
      </c>
      <c r="BV975" s="154">
        <f t="shared" ref="BV975:BV1038" si="62">(BT975-T975)/T975</f>
        <v>0.98493408662900195</v>
      </c>
      <c r="BW975" s="154">
        <f t="shared" ref="BW975:BW1038" si="63">(BT975-AF975)/AF975</f>
        <v>3.3333333333333388E-2</v>
      </c>
    </row>
    <row r="976" spans="1:75"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242.5</v>
      </c>
      <c r="BO976" s="302">
        <v>239.5</v>
      </c>
      <c r="BP976" s="302">
        <v>245.8</v>
      </c>
      <c r="BQ976" s="302">
        <v>241.5</v>
      </c>
      <c r="BR976" s="302">
        <v>232.3</v>
      </c>
      <c r="BS976" s="302">
        <v>220.9</v>
      </c>
      <c r="BT976" s="302">
        <v>210.8</v>
      </c>
      <c r="BU976" s="153">
        <f t="shared" si="61"/>
        <v>0.51002865329512903</v>
      </c>
      <c r="BV976" s="154">
        <f t="shared" si="62"/>
        <v>0.98493408662900195</v>
      </c>
      <c r="BW976" s="154">
        <f t="shared" si="63"/>
        <v>3.3333333333333388E-2</v>
      </c>
    </row>
    <row r="977" spans="1:75"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212.9</v>
      </c>
      <c r="BR977" s="302">
        <v>209.1</v>
      </c>
      <c r="BS977" s="302">
        <v>202.4</v>
      </c>
      <c r="BT977" s="302">
        <v>191.3</v>
      </c>
      <c r="BU977" s="153">
        <f t="shared" si="61"/>
        <v>0.7187780772686434</v>
      </c>
      <c r="BV977" s="154">
        <f t="shared" si="62"/>
        <v>1.1664779161947907</v>
      </c>
      <c r="BW977" s="154">
        <f t="shared" si="63"/>
        <v>-0.33158630328441641</v>
      </c>
    </row>
    <row r="978" spans="1:75"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268.10000000000002</v>
      </c>
      <c r="BR978" s="302">
        <v>248.8</v>
      </c>
      <c r="BS978" s="302">
        <v>224.3</v>
      </c>
      <c r="BT978" s="302">
        <v>217.7</v>
      </c>
      <c r="BU978" s="153">
        <f t="shared" si="61"/>
        <v>0.96480144404332124</v>
      </c>
      <c r="BV978" s="154">
        <f t="shared" si="62"/>
        <v>1.1135922330097086</v>
      </c>
      <c r="BW978" s="154">
        <f t="shared" si="63"/>
        <v>-0.19697528587237192</v>
      </c>
    </row>
    <row r="979" spans="1:75"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302">
        <v>244.3</v>
      </c>
      <c r="BS979" s="302">
        <v>233.6</v>
      </c>
      <c r="BT979" s="302">
        <v>219.3</v>
      </c>
      <c r="BU979" s="153">
        <f t="shared" si="61"/>
        <v>0.37578419071518193</v>
      </c>
      <c r="BV979" s="154">
        <f t="shared" si="62"/>
        <v>1.0100824931255732</v>
      </c>
      <c r="BW979" s="154">
        <f t="shared" si="63"/>
        <v>0.1646309081253319</v>
      </c>
    </row>
    <row r="980" spans="1:75"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224.2</v>
      </c>
      <c r="BO980" s="302">
        <v>221.9</v>
      </c>
      <c r="BP980" s="302">
        <v>232.6</v>
      </c>
      <c r="BQ980" s="302">
        <v>215.9</v>
      </c>
      <c r="BR980" s="302">
        <v>211.1</v>
      </c>
      <c r="BS980" s="302">
        <v>202.1</v>
      </c>
      <c r="BT980" s="302">
        <v>198.1</v>
      </c>
      <c r="BU980" s="153">
        <f t="shared" si="61"/>
        <v>0.62111292962356779</v>
      </c>
      <c r="BV980" s="154">
        <f t="shared" si="62"/>
        <v>0.8724007561436673</v>
      </c>
      <c r="BW980" s="154">
        <f t="shared" si="63"/>
        <v>3.6630036630036632E-2</v>
      </c>
    </row>
    <row r="981" spans="1:75"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117.9</v>
      </c>
      <c r="BM981" s="302">
        <v>118.6</v>
      </c>
      <c r="BN981" s="302">
        <v>119.6</v>
      </c>
      <c r="BO981" s="302">
        <v>119</v>
      </c>
      <c r="BP981" s="302">
        <v>115.9</v>
      </c>
      <c r="BQ981" s="302">
        <v>114.6</v>
      </c>
      <c r="BR981" s="302">
        <v>114</v>
      </c>
      <c r="BS981" s="302">
        <v>111.2</v>
      </c>
      <c r="BT981" s="302">
        <v>111.2</v>
      </c>
      <c r="BU981" s="153">
        <f t="shared" si="61"/>
        <v>4.9056603773584929E-2</v>
      </c>
      <c r="BV981" s="154">
        <f t="shared" si="62"/>
        <v>9.3411996066863318E-2</v>
      </c>
      <c r="BW981" s="154">
        <f t="shared" si="63"/>
        <v>-1.853486319505732E-2</v>
      </c>
    </row>
    <row r="982" spans="1:75"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117.9</v>
      </c>
      <c r="BM982" s="302">
        <v>118.6</v>
      </c>
      <c r="BN982" s="302">
        <v>119.6</v>
      </c>
      <c r="BO982" s="302">
        <v>119</v>
      </c>
      <c r="BP982" s="302">
        <v>115.9</v>
      </c>
      <c r="BQ982" s="302">
        <v>114.6</v>
      </c>
      <c r="BR982" s="302">
        <v>114</v>
      </c>
      <c r="BS982" s="302">
        <v>111.2</v>
      </c>
      <c r="BT982" s="302">
        <v>111.2</v>
      </c>
      <c r="BU982" s="153">
        <f t="shared" si="61"/>
        <v>4.9056603773584929E-2</v>
      </c>
      <c r="BV982" s="154">
        <f t="shared" si="62"/>
        <v>9.3411996066863318E-2</v>
      </c>
      <c r="BW982" s="154">
        <f t="shared" si="63"/>
        <v>-1.853486319505732E-2</v>
      </c>
    </row>
    <row r="983" spans="1:75"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207.4</v>
      </c>
      <c r="BR983" s="302">
        <v>204.2</v>
      </c>
      <c r="BS983" s="302">
        <v>198</v>
      </c>
      <c r="BT983" s="302">
        <v>200.5</v>
      </c>
      <c r="BU983" s="153">
        <f t="shared" si="61"/>
        <v>0.89150943396226412</v>
      </c>
      <c r="BV983" s="154">
        <f t="shared" si="62"/>
        <v>1.0334685598377282</v>
      </c>
      <c r="BW983" s="154">
        <f t="shared" si="63"/>
        <v>-2.2428083861530935E-2</v>
      </c>
    </row>
    <row r="984" spans="1:75"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207.4</v>
      </c>
      <c r="BR984" s="302">
        <v>204.2</v>
      </c>
      <c r="BS984" s="302">
        <v>198</v>
      </c>
      <c r="BT984" s="302">
        <v>200.5</v>
      </c>
      <c r="BU984" s="153">
        <f t="shared" si="61"/>
        <v>0.89150943396226412</v>
      </c>
      <c r="BV984" s="154">
        <f t="shared" si="62"/>
        <v>1.0334685598377282</v>
      </c>
      <c r="BW984" s="154">
        <f t="shared" si="63"/>
        <v>-2.2428083861530935E-2</v>
      </c>
    </row>
    <row r="985" spans="1:75"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302">
        <v>216.1</v>
      </c>
      <c r="BS985" s="302">
        <v>211.4</v>
      </c>
      <c r="BT985" s="302">
        <v>211.7</v>
      </c>
      <c r="BU985" s="153">
        <f t="shared" si="61"/>
        <v>0.98220973782771526</v>
      </c>
      <c r="BV985" s="154">
        <f t="shared" si="62"/>
        <v>0.89865470852017926</v>
      </c>
      <c r="BW985" s="154">
        <f t="shared" si="63"/>
        <v>0.28928136419001221</v>
      </c>
    </row>
    <row r="986" spans="1:75"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302">
        <v>216.1</v>
      </c>
      <c r="BS986" s="302">
        <v>211.4</v>
      </c>
      <c r="BT986" s="302">
        <v>211.7</v>
      </c>
      <c r="BU986" s="153">
        <f t="shared" si="61"/>
        <v>0.98220973782771526</v>
      </c>
      <c r="BV986" s="154">
        <f t="shared" si="62"/>
        <v>0.89865470852017926</v>
      </c>
      <c r="BW986" s="154">
        <f t="shared" si="63"/>
        <v>0.28928136419001221</v>
      </c>
    </row>
    <row r="987" spans="1:75"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302">
        <v>331.1</v>
      </c>
      <c r="BS987" s="302">
        <v>312.89999999999998</v>
      </c>
      <c r="BT987" s="302">
        <v>313.5</v>
      </c>
      <c r="BU987" s="153">
        <f t="shared" si="61"/>
        <v>1.5633687653311528</v>
      </c>
      <c r="BV987" s="154">
        <f t="shared" si="62"/>
        <v>2.7862318840579712</v>
      </c>
      <c r="BW987" s="154">
        <f t="shared" si="63"/>
        <v>1.49800796812749</v>
      </c>
    </row>
    <row r="988" spans="1:75"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302">
        <v>331.1</v>
      </c>
      <c r="BS988" s="302">
        <v>312.89999999999998</v>
      </c>
      <c r="BT988" s="302">
        <v>313.5</v>
      </c>
      <c r="BU988" s="153">
        <f t="shared" si="61"/>
        <v>1.5633687653311528</v>
      </c>
      <c r="BV988" s="154">
        <f t="shared" si="62"/>
        <v>2.7862318840579712</v>
      </c>
      <c r="BW988" s="154">
        <f t="shared" si="63"/>
        <v>1.49800796812749</v>
      </c>
    </row>
    <row r="989" spans="1:75"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302">
        <v>259.2</v>
      </c>
      <c r="BS989" s="302">
        <v>229.3</v>
      </c>
      <c r="BT989" s="302">
        <v>204.9</v>
      </c>
      <c r="BU989" s="153">
        <f t="shared" si="61"/>
        <v>0.35965494359654959</v>
      </c>
      <c r="BV989" s="154">
        <f t="shared" si="62"/>
        <v>0.63007159904534604</v>
      </c>
      <c r="BW989" s="154">
        <f t="shared" si="63"/>
        <v>-4.8780487804875279E-4</v>
      </c>
    </row>
    <row r="990" spans="1:75"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302">
        <v>259.2</v>
      </c>
      <c r="BS990" s="302">
        <v>229.3</v>
      </c>
      <c r="BT990" s="302">
        <v>204.9</v>
      </c>
      <c r="BU990" s="153">
        <f t="shared" si="61"/>
        <v>0.35965494359654959</v>
      </c>
      <c r="BV990" s="154">
        <f t="shared" si="62"/>
        <v>0.63007159904534604</v>
      </c>
      <c r="BW990" s="154">
        <f t="shared" si="63"/>
        <v>-4.8780487804875279E-4</v>
      </c>
    </row>
    <row r="991" spans="1:75"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128.80000000000001</v>
      </c>
      <c r="BO991" s="302">
        <v>128.4</v>
      </c>
      <c r="BP991" s="302">
        <v>128.6</v>
      </c>
      <c r="BQ991" s="302">
        <v>128.1</v>
      </c>
      <c r="BR991" s="302">
        <v>126.8</v>
      </c>
      <c r="BS991" s="302">
        <v>124.2</v>
      </c>
      <c r="BT991" s="302">
        <v>124.2</v>
      </c>
      <c r="BU991" s="153">
        <f t="shared" si="61"/>
        <v>0.28704663212435239</v>
      </c>
      <c r="BV991" s="154">
        <f t="shared" si="62"/>
        <v>0.21407624633431091</v>
      </c>
      <c r="BW991" s="154">
        <f t="shared" si="63"/>
        <v>0.17725118483412325</v>
      </c>
    </row>
    <row r="992" spans="1:75"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128.80000000000001</v>
      </c>
      <c r="BO992" s="302">
        <v>128.4</v>
      </c>
      <c r="BP992" s="302">
        <v>128.6</v>
      </c>
      <c r="BQ992" s="302">
        <v>128.1</v>
      </c>
      <c r="BR992" s="302">
        <v>126.8</v>
      </c>
      <c r="BS992" s="302">
        <v>124.2</v>
      </c>
      <c r="BT992" s="302">
        <v>124.2</v>
      </c>
      <c r="BU992" s="153">
        <f t="shared" si="61"/>
        <v>0.28704663212435239</v>
      </c>
      <c r="BV992" s="154">
        <f t="shared" si="62"/>
        <v>0.21407624633431091</v>
      </c>
      <c r="BW992" s="154">
        <f t="shared" si="63"/>
        <v>0.17725118483412325</v>
      </c>
    </row>
    <row r="993" spans="1:75"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302">
        <v>193.3</v>
      </c>
      <c r="BS993" s="302">
        <v>185</v>
      </c>
      <c r="BT993" s="302">
        <v>184.1</v>
      </c>
      <c r="BU993" s="153">
        <f t="shared" si="61"/>
        <v>0.61917326297273523</v>
      </c>
      <c r="BV993" s="154">
        <f t="shared" si="62"/>
        <v>0.64964157706093195</v>
      </c>
      <c r="BW993" s="154">
        <f t="shared" si="63"/>
        <v>0.38213213213213221</v>
      </c>
    </row>
    <row r="994" spans="1:75"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302">
        <v>193.3</v>
      </c>
      <c r="BS994" s="302">
        <v>185</v>
      </c>
      <c r="BT994" s="302">
        <v>184.1</v>
      </c>
      <c r="BU994" s="153">
        <f t="shared" si="61"/>
        <v>0.61917326297273523</v>
      </c>
      <c r="BV994" s="154">
        <f t="shared" si="62"/>
        <v>0.64964157706093195</v>
      </c>
      <c r="BW994" s="154">
        <f t="shared" si="63"/>
        <v>0.38213213213213221</v>
      </c>
    </row>
    <row r="995" spans="1:75"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302">
        <v>213.9</v>
      </c>
      <c r="BS995" s="302">
        <v>208.9</v>
      </c>
      <c r="BT995" s="302">
        <v>195.1</v>
      </c>
      <c r="BU995" s="153">
        <f t="shared" si="61"/>
        <v>0.78499542543458367</v>
      </c>
      <c r="BV995" s="154">
        <f t="shared" si="62"/>
        <v>0.38960113960113951</v>
      </c>
      <c r="BW995" s="154">
        <f t="shared" si="63"/>
        <v>8.790072388831378E-3</v>
      </c>
    </row>
    <row r="996" spans="1:75"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302">
        <v>213.9</v>
      </c>
      <c r="BS996" s="302">
        <v>208.9</v>
      </c>
      <c r="BT996" s="302">
        <v>195.1</v>
      </c>
      <c r="BU996" s="153">
        <f t="shared" si="61"/>
        <v>0.78499542543458367</v>
      </c>
      <c r="BV996" s="154">
        <f t="shared" si="62"/>
        <v>0.38960113960113951</v>
      </c>
      <c r="BW996" s="154">
        <f t="shared" si="63"/>
        <v>8.790072388831378E-3</v>
      </c>
    </row>
    <row r="997" spans="1:75"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205.1</v>
      </c>
      <c r="BM997" s="302">
        <v>201</v>
      </c>
      <c r="BN997" s="302">
        <v>200.8</v>
      </c>
      <c r="BO997" s="302">
        <v>192.6</v>
      </c>
      <c r="BP997" s="302">
        <v>194.5</v>
      </c>
      <c r="BQ997" s="302">
        <v>192.3</v>
      </c>
      <c r="BR997" s="302">
        <v>197.7</v>
      </c>
      <c r="BS997" s="302">
        <v>178.9</v>
      </c>
      <c r="BT997" s="302">
        <v>182.4</v>
      </c>
      <c r="BU997" s="153">
        <f t="shared" si="61"/>
        <v>0.3849658314350799</v>
      </c>
      <c r="BV997" s="154">
        <f t="shared" si="62"/>
        <v>0.88235294117647056</v>
      </c>
      <c r="BW997" s="154">
        <f t="shared" si="63"/>
        <v>-4.4025157232704427E-2</v>
      </c>
    </row>
    <row r="998" spans="1:75"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302">
        <v>162.9</v>
      </c>
      <c r="BS998" s="302">
        <v>163.5</v>
      </c>
      <c r="BT998" s="302">
        <v>163.9</v>
      </c>
      <c r="BU998" s="153">
        <f t="shared" si="61"/>
        <v>0.63247011952191234</v>
      </c>
      <c r="BV998" s="154">
        <f t="shared" si="62"/>
        <v>0.40205303678357568</v>
      </c>
      <c r="BW998" s="154">
        <f t="shared" si="63"/>
        <v>-6.128293241695297E-2</v>
      </c>
    </row>
    <row r="999" spans="1:75"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302">
        <v>174.4</v>
      </c>
      <c r="BP999" s="302">
        <v>176.2</v>
      </c>
      <c r="BQ999" s="302">
        <v>172.5</v>
      </c>
      <c r="BR999" s="302">
        <v>170.2</v>
      </c>
      <c r="BS999" s="302">
        <v>166.2</v>
      </c>
      <c r="BT999" s="302">
        <v>166.4</v>
      </c>
      <c r="BU999" s="153">
        <f t="shared" si="61"/>
        <v>0.64102564102564097</v>
      </c>
      <c r="BV999" s="154">
        <f t="shared" si="62"/>
        <v>0.67911200807265404</v>
      </c>
      <c r="BW999" s="154">
        <f t="shared" si="63"/>
        <v>-7.1599045346061379E-3</v>
      </c>
    </row>
    <row r="1000" spans="1:75"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222.2</v>
      </c>
      <c r="BM1000" s="302">
        <v>215.2</v>
      </c>
      <c r="BN1000" s="302">
        <v>213.7</v>
      </c>
      <c r="BO1000" s="302">
        <v>202.7</v>
      </c>
      <c r="BP1000" s="302">
        <v>204.9</v>
      </c>
      <c r="BQ1000" s="302">
        <v>203.1</v>
      </c>
      <c r="BR1000" s="302">
        <v>211.8</v>
      </c>
      <c r="BS1000" s="302">
        <v>185.2</v>
      </c>
      <c r="BT1000" s="302">
        <v>190.3</v>
      </c>
      <c r="BU1000" s="153">
        <f t="shared" si="61"/>
        <v>0.30521262002743482</v>
      </c>
      <c r="BV1000" s="154">
        <f t="shared" si="62"/>
        <v>1.0595238095238095</v>
      </c>
      <c r="BW1000" s="154">
        <f t="shared" si="63"/>
        <v>-4.9450549450549337E-2</v>
      </c>
    </row>
    <row r="1001" spans="1:75"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302">
        <v>152.30000000000001</v>
      </c>
      <c r="BS1001" s="302">
        <v>146.6</v>
      </c>
      <c r="BT1001" s="302">
        <v>143.30000000000001</v>
      </c>
      <c r="BU1001" s="153">
        <f t="shared" si="61"/>
        <v>0.37788461538461549</v>
      </c>
      <c r="BV1001" s="154">
        <f t="shared" si="62"/>
        <v>0.16884176182708008</v>
      </c>
      <c r="BW1001" s="154">
        <f t="shared" si="63"/>
        <v>3.5014005602240893E-3</v>
      </c>
    </row>
    <row r="1002" spans="1:75"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302">
        <v>152.30000000000001</v>
      </c>
      <c r="BS1002" s="302">
        <v>146.6</v>
      </c>
      <c r="BT1002" s="302">
        <v>143.30000000000001</v>
      </c>
      <c r="BU1002" s="153">
        <f t="shared" si="61"/>
        <v>0.37788461538461549</v>
      </c>
      <c r="BV1002" s="154">
        <f t="shared" si="62"/>
        <v>0.16884176182708008</v>
      </c>
      <c r="BW1002" s="154">
        <f t="shared" si="63"/>
        <v>3.5014005602240893E-3</v>
      </c>
    </row>
    <row r="1003" spans="1:75"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152.4</v>
      </c>
      <c r="BN1003" s="302">
        <v>152.19999999999999</v>
      </c>
      <c r="BO1003" s="302">
        <v>151.69999999999999</v>
      </c>
      <c r="BP1003" s="302">
        <v>150.30000000000001</v>
      </c>
      <c r="BQ1003" s="302">
        <v>150.30000000000001</v>
      </c>
      <c r="BR1003" s="302">
        <v>148.6</v>
      </c>
      <c r="BS1003" s="302">
        <v>145.19999999999999</v>
      </c>
      <c r="BT1003" s="302">
        <v>144.30000000000001</v>
      </c>
      <c r="BU1003" s="153">
        <f t="shared" si="61"/>
        <v>0.29069767441860478</v>
      </c>
      <c r="BV1003" s="154">
        <f t="shared" si="62"/>
        <v>0.42307692307692313</v>
      </c>
      <c r="BW1003" s="154">
        <f t="shared" si="63"/>
        <v>4.4138929088278024E-2</v>
      </c>
    </row>
    <row r="1004" spans="1:75"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152.4</v>
      </c>
      <c r="BN1004" s="302">
        <v>152.19999999999999</v>
      </c>
      <c r="BO1004" s="302">
        <v>151.69999999999999</v>
      </c>
      <c r="BP1004" s="302">
        <v>150.30000000000001</v>
      </c>
      <c r="BQ1004" s="302">
        <v>150.30000000000001</v>
      </c>
      <c r="BR1004" s="302">
        <v>148.6</v>
      </c>
      <c r="BS1004" s="302">
        <v>145.19999999999999</v>
      </c>
      <c r="BT1004" s="302">
        <v>144.30000000000001</v>
      </c>
      <c r="BU1004" s="153">
        <f t="shared" si="61"/>
        <v>0.29069767441860478</v>
      </c>
      <c r="BV1004" s="154">
        <f t="shared" si="62"/>
        <v>0.42307692307692313</v>
      </c>
      <c r="BW1004" s="154">
        <f t="shared" si="63"/>
        <v>4.4138929088278024E-2</v>
      </c>
    </row>
    <row r="1005" spans="1:75"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302">
        <v>155.80000000000001</v>
      </c>
      <c r="BP1005" s="302">
        <v>157.6</v>
      </c>
      <c r="BQ1005" s="302">
        <v>154.30000000000001</v>
      </c>
      <c r="BR1005" s="302">
        <v>152.4</v>
      </c>
      <c r="BS1005" s="302">
        <v>149</v>
      </c>
      <c r="BT1005" s="302">
        <v>149.4</v>
      </c>
      <c r="BU1005" s="153">
        <f t="shared" si="61"/>
        <v>0.3618960802187785</v>
      </c>
      <c r="BV1005" s="154">
        <f t="shared" si="62"/>
        <v>0.49549549549549549</v>
      </c>
      <c r="BW1005" s="154">
        <f t="shared" si="63"/>
        <v>0.18289786223277918</v>
      </c>
    </row>
    <row r="1006" spans="1:75"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302">
        <v>155.80000000000001</v>
      </c>
      <c r="BP1006" s="302">
        <v>157.6</v>
      </c>
      <c r="BQ1006" s="302">
        <v>154.30000000000001</v>
      </c>
      <c r="BR1006" s="302">
        <v>152.4</v>
      </c>
      <c r="BS1006" s="302">
        <v>149</v>
      </c>
      <c r="BT1006" s="302">
        <v>149.4</v>
      </c>
      <c r="BU1006" s="153">
        <f t="shared" si="61"/>
        <v>0.3618960802187785</v>
      </c>
      <c r="BV1006" s="154">
        <f t="shared" si="62"/>
        <v>0.49549549549549549</v>
      </c>
      <c r="BW1006" s="154">
        <f t="shared" si="63"/>
        <v>0.18289786223277918</v>
      </c>
    </row>
    <row r="1007" spans="1:75"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94.8</v>
      </c>
      <c r="BN1007" s="302">
        <v>95.2</v>
      </c>
      <c r="BO1007" s="302">
        <v>95.1</v>
      </c>
      <c r="BP1007" s="302">
        <v>89.9</v>
      </c>
      <c r="BQ1007" s="302">
        <v>89.2</v>
      </c>
      <c r="BR1007" s="302">
        <v>89.1</v>
      </c>
      <c r="BS1007" s="302">
        <v>87.8</v>
      </c>
      <c r="BT1007" s="302">
        <v>87.9</v>
      </c>
      <c r="BU1007" s="153">
        <f t="shared" si="61"/>
        <v>-0.15723873441994241</v>
      </c>
      <c r="BV1007" s="154">
        <f t="shared" si="62"/>
        <v>-0.12624254473161023</v>
      </c>
      <c r="BW1007" s="154">
        <f t="shared" si="63"/>
        <v>-0.13228035538005914</v>
      </c>
    </row>
    <row r="1008" spans="1:75"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94.8</v>
      </c>
      <c r="BN1008" s="302">
        <v>95.2</v>
      </c>
      <c r="BO1008" s="302">
        <v>95.1</v>
      </c>
      <c r="BP1008" s="302">
        <v>89.9</v>
      </c>
      <c r="BQ1008" s="302">
        <v>89.2</v>
      </c>
      <c r="BR1008" s="302">
        <v>89.1</v>
      </c>
      <c r="BS1008" s="302">
        <v>87.8</v>
      </c>
      <c r="BT1008" s="302">
        <v>87.9</v>
      </c>
      <c r="BU1008" s="153">
        <f t="shared" si="61"/>
        <v>-0.15723873441994241</v>
      </c>
      <c r="BV1008" s="154">
        <f t="shared" si="62"/>
        <v>-0.12624254473161023</v>
      </c>
      <c r="BW1008" s="154">
        <f t="shared" si="63"/>
        <v>-0.13228035538005914</v>
      </c>
    </row>
    <row r="1009" spans="1:75"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302">
        <v>134.30000000000001</v>
      </c>
      <c r="BS1009" s="302">
        <v>132.9</v>
      </c>
      <c r="BT1009" s="302">
        <v>133.69999999999999</v>
      </c>
      <c r="BU1009" s="153">
        <f t="shared" si="61"/>
        <v>0.35323886639676105</v>
      </c>
      <c r="BV1009" s="154">
        <f t="shared" si="62"/>
        <v>0.29054054054054052</v>
      </c>
      <c r="BW1009" s="154">
        <f t="shared" si="63"/>
        <v>0.32376237623762366</v>
      </c>
    </row>
    <row r="1010" spans="1:75"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302">
        <v>149.4</v>
      </c>
      <c r="BS1010" s="302">
        <v>149.9</v>
      </c>
      <c r="BT1010" s="302">
        <v>150.80000000000001</v>
      </c>
      <c r="BU1010" s="153">
        <f t="shared" si="61"/>
        <v>0.51102204408817653</v>
      </c>
      <c r="BV1010" s="154">
        <f t="shared" si="62"/>
        <v>0.4555984555984558</v>
      </c>
      <c r="BW1010" s="154">
        <f t="shared" si="63"/>
        <v>0.39888682745825615</v>
      </c>
    </row>
    <row r="1011" spans="1:75"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302">
        <v>134.1</v>
      </c>
      <c r="BS1011" s="302">
        <v>130.9</v>
      </c>
      <c r="BT1011" s="302">
        <v>131.69999999999999</v>
      </c>
      <c r="BU1011" s="153">
        <f t="shared" si="61"/>
        <v>0.3356997971602434</v>
      </c>
      <c r="BV1011" s="154">
        <f t="shared" si="62"/>
        <v>0.25548141086749265</v>
      </c>
      <c r="BW1011" s="154">
        <f t="shared" si="63"/>
        <v>0.26634615384615373</v>
      </c>
    </row>
    <row r="1012" spans="1:75"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302">
        <v>127.9</v>
      </c>
      <c r="BS1012" s="302">
        <v>130.30000000000001</v>
      </c>
      <c r="BT1012" s="302">
        <v>130.9</v>
      </c>
      <c r="BU1012" s="153">
        <f t="shared" si="61"/>
        <v>0.32758620689655188</v>
      </c>
      <c r="BV1012" s="154">
        <f t="shared" si="62"/>
        <v>0.30900000000000005</v>
      </c>
      <c r="BW1012" s="154">
        <f t="shared" si="63"/>
        <v>0.45283018867924546</v>
      </c>
    </row>
    <row r="1013" spans="1:75"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302">
        <v>123</v>
      </c>
      <c r="BS1013" s="302">
        <v>123</v>
      </c>
      <c r="BT1013" s="302">
        <v>123</v>
      </c>
      <c r="BU1013" s="153">
        <f t="shared" si="61"/>
        <v>0.1222627737226278</v>
      </c>
      <c r="BV1013" s="154">
        <f t="shared" si="62"/>
        <v>0.22754491017964068</v>
      </c>
      <c r="BW1013" s="154">
        <f t="shared" si="63"/>
        <v>1.6286644951140298E-3</v>
      </c>
    </row>
    <row r="1014" spans="1:75"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302">
        <v>123</v>
      </c>
      <c r="BS1014" s="302">
        <v>123</v>
      </c>
      <c r="BT1014" s="302">
        <v>123</v>
      </c>
      <c r="BU1014" s="153">
        <f t="shared" si="61"/>
        <v>0.1222627737226278</v>
      </c>
      <c r="BV1014" s="154">
        <f t="shared" si="62"/>
        <v>0.22754491017964068</v>
      </c>
      <c r="BW1014" s="154">
        <f t="shared" si="63"/>
        <v>1.6286644951140298E-3</v>
      </c>
    </row>
    <row r="1015" spans="1:75"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226.9</v>
      </c>
      <c r="BR1015" s="302">
        <v>220.5</v>
      </c>
      <c r="BS1015" s="302">
        <v>213.9</v>
      </c>
      <c r="BT1015" s="302">
        <v>221.1</v>
      </c>
      <c r="BU1015" s="153">
        <f t="shared" si="61"/>
        <v>1.1178160919540228</v>
      </c>
      <c r="BV1015" s="154">
        <f t="shared" si="62"/>
        <v>1.3127615062761506</v>
      </c>
      <c r="BW1015" s="154">
        <f t="shared" si="63"/>
        <v>0.94117647058823517</v>
      </c>
    </row>
    <row r="1016" spans="1:75"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302">
        <v>238.4</v>
      </c>
      <c r="BS1016" s="302">
        <v>231.5</v>
      </c>
      <c r="BT1016" s="302">
        <v>242.8</v>
      </c>
      <c r="BU1016" s="153">
        <f t="shared" si="61"/>
        <v>1.2970671712393569</v>
      </c>
      <c r="BV1016" s="154">
        <f t="shared" si="62"/>
        <v>1.5450733752620545</v>
      </c>
      <c r="BW1016" s="154">
        <f t="shared" si="63"/>
        <v>1.133567662565905</v>
      </c>
    </row>
    <row r="1017" spans="1:75"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206.5</v>
      </c>
      <c r="BQ1017" s="302">
        <v>200</v>
      </c>
      <c r="BR1017" s="302">
        <v>195.1</v>
      </c>
      <c r="BS1017" s="302">
        <v>188.9</v>
      </c>
      <c r="BT1017" s="302">
        <v>190.2</v>
      </c>
      <c r="BU1017" s="153">
        <f t="shared" si="61"/>
        <v>0.85380116959064323</v>
      </c>
      <c r="BV1017" s="154">
        <f t="shared" si="62"/>
        <v>0.98124999999999984</v>
      </c>
      <c r="BW1017" s="154">
        <f t="shared" si="63"/>
        <v>0.6684210526315788</v>
      </c>
    </row>
    <row r="1018" spans="1:75"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135.5</v>
      </c>
      <c r="BM1018" s="302">
        <v>141.19999999999999</v>
      </c>
      <c r="BN1018" s="302">
        <v>142.1</v>
      </c>
      <c r="BO1018" s="302">
        <v>138.80000000000001</v>
      </c>
      <c r="BP1018" s="302">
        <v>142.19999999999999</v>
      </c>
      <c r="BQ1018" s="302">
        <v>140.5</v>
      </c>
      <c r="BR1018" s="302">
        <v>139.6</v>
      </c>
      <c r="BS1018" s="302">
        <v>137.69999999999999</v>
      </c>
      <c r="BT1018" s="302">
        <v>138.1</v>
      </c>
      <c r="BU1018" s="153">
        <f t="shared" si="61"/>
        <v>0.36868186323092156</v>
      </c>
      <c r="BV1018" s="154">
        <f t="shared" si="62"/>
        <v>0.39777327935222673</v>
      </c>
      <c r="BW1018" s="154">
        <f t="shared" si="63"/>
        <v>0.2704691812327506</v>
      </c>
    </row>
    <row r="1019" spans="1:75"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175.4</v>
      </c>
      <c r="BN1019" s="302">
        <v>177.6</v>
      </c>
      <c r="BO1019" s="302">
        <v>169.4</v>
      </c>
      <c r="BP1019" s="302">
        <v>172.1</v>
      </c>
      <c r="BQ1019" s="302">
        <v>169.4</v>
      </c>
      <c r="BR1019" s="302">
        <v>167.9</v>
      </c>
      <c r="BS1019" s="302">
        <v>165.4</v>
      </c>
      <c r="BT1019" s="302">
        <v>166.2</v>
      </c>
      <c r="BU1019" s="153">
        <f t="shared" si="61"/>
        <v>0.63582677165354329</v>
      </c>
      <c r="BV1019" s="154">
        <f t="shared" si="62"/>
        <v>0.66533066132264518</v>
      </c>
      <c r="BW1019" s="154">
        <f t="shared" si="63"/>
        <v>0.42783505154639156</v>
      </c>
    </row>
    <row r="1020" spans="1:75"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302">
        <v>146</v>
      </c>
      <c r="BP1020" s="302">
        <v>149.30000000000001</v>
      </c>
      <c r="BQ1020" s="302">
        <v>145.19999999999999</v>
      </c>
      <c r="BR1020" s="302">
        <v>144.30000000000001</v>
      </c>
      <c r="BS1020" s="302">
        <v>140.80000000000001</v>
      </c>
      <c r="BT1020" s="302">
        <v>141.4</v>
      </c>
      <c r="BU1020" s="153">
        <f t="shared" si="61"/>
        <v>0.38491674828599426</v>
      </c>
      <c r="BV1020" s="154">
        <f t="shared" si="62"/>
        <v>0.39723320158102771</v>
      </c>
      <c r="BW1020" s="154">
        <f t="shared" si="63"/>
        <v>0.31047265987025019</v>
      </c>
    </row>
    <row r="1021" spans="1:75"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302">
        <v>146</v>
      </c>
      <c r="BP1021" s="302">
        <v>149.30000000000001</v>
      </c>
      <c r="BQ1021" s="302">
        <v>145.19999999999999</v>
      </c>
      <c r="BR1021" s="302">
        <v>144.30000000000001</v>
      </c>
      <c r="BS1021" s="302">
        <v>140.80000000000001</v>
      </c>
      <c r="BT1021" s="302">
        <v>141.4</v>
      </c>
      <c r="BU1021" s="153">
        <f t="shared" si="61"/>
        <v>0.38491674828599426</v>
      </c>
      <c r="BV1021" s="154">
        <f t="shared" si="62"/>
        <v>0.39723320158102771</v>
      </c>
      <c r="BW1021" s="154">
        <f t="shared" si="63"/>
        <v>0.31047265987025019</v>
      </c>
    </row>
    <row r="1022" spans="1:75"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171.3</v>
      </c>
      <c r="BR1022" s="302">
        <v>171</v>
      </c>
      <c r="BS1022" s="302">
        <v>167.9</v>
      </c>
      <c r="BT1022" s="302">
        <v>168.5</v>
      </c>
      <c r="BU1022" s="153">
        <f t="shared" si="61"/>
        <v>0.66997026759167488</v>
      </c>
      <c r="BV1022" s="154">
        <f t="shared" si="62"/>
        <v>0.67162698412698418</v>
      </c>
      <c r="BW1022" s="154">
        <f t="shared" si="63"/>
        <v>0.46267361111111105</v>
      </c>
    </row>
    <row r="1023" spans="1:75"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302">
        <v>181</v>
      </c>
      <c r="BS1023" s="302">
        <v>179.3</v>
      </c>
      <c r="BT1023" s="302">
        <v>180.3</v>
      </c>
      <c r="BU1023" s="153">
        <f t="shared" si="61"/>
        <v>0.79940119760479045</v>
      </c>
      <c r="BV1023" s="154">
        <f t="shared" si="62"/>
        <v>0.7607421875</v>
      </c>
      <c r="BW1023" s="154">
        <f t="shared" si="63"/>
        <v>0.59557522123893814</v>
      </c>
    </row>
    <row r="1024" spans="1:75"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163.6</v>
      </c>
      <c r="BR1024" s="302">
        <v>163.19999999999999</v>
      </c>
      <c r="BS1024" s="302">
        <v>159.1</v>
      </c>
      <c r="BT1024" s="302">
        <v>159.4</v>
      </c>
      <c r="BU1024" s="153">
        <f t="shared" si="61"/>
        <v>0.57199211045364884</v>
      </c>
      <c r="BV1024" s="154">
        <f t="shared" si="62"/>
        <v>0.59879638916750255</v>
      </c>
      <c r="BW1024" s="154">
        <f t="shared" si="63"/>
        <v>0.36355859709153121</v>
      </c>
    </row>
    <row r="1025" spans="1:75"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302">
        <v>158.30000000000001</v>
      </c>
      <c r="BS1025" s="302">
        <v>155.4</v>
      </c>
      <c r="BT1025" s="302">
        <v>158</v>
      </c>
      <c r="BU1025" s="153">
        <f t="shared" si="61"/>
        <v>0.55053974484789003</v>
      </c>
      <c r="BV1025" s="154">
        <f t="shared" si="62"/>
        <v>0.6407061266874351</v>
      </c>
      <c r="BW1025" s="154">
        <f t="shared" si="63"/>
        <v>0.44160583941605847</v>
      </c>
    </row>
    <row r="1026" spans="1:75"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302">
        <v>158.30000000000001</v>
      </c>
      <c r="BS1026" s="302">
        <v>155.4</v>
      </c>
      <c r="BT1026" s="302">
        <v>158</v>
      </c>
      <c r="BU1026" s="153">
        <f t="shared" si="61"/>
        <v>0.55053974484789003</v>
      </c>
      <c r="BV1026" s="154">
        <f t="shared" si="62"/>
        <v>0.6407061266874351</v>
      </c>
      <c r="BW1026" s="154">
        <f t="shared" si="63"/>
        <v>0.44160583941605847</v>
      </c>
    </row>
    <row r="1027" spans="1:75"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302">
        <v>175.7</v>
      </c>
      <c r="BP1027" s="302">
        <v>177.9</v>
      </c>
      <c r="BQ1027" s="302">
        <v>177.1</v>
      </c>
      <c r="BR1027" s="302">
        <v>174.4</v>
      </c>
      <c r="BS1027" s="302">
        <v>172.9</v>
      </c>
      <c r="BT1027" s="302">
        <v>173.1</v>
      </c>
      <c r="BU1027" s="153">
        <f t="shared" si="61"/>
        <v>0.69539666993143978</v>
      </c>
      <c r="BV1027" s="154">
        <f t="shared" si="62"/>
        <v>0.73273273273273254</v>
      </c>
      <c r="BW1027" s="154">
        <f t="shared" si="63"/>
        <v>0.41653027823240579</v>
      </c>
    </row>
    <row r="1028" spans="1:75"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302">
        <v>175.7</v>
      </c>
      <c r="BP1028" s="302">
        <v>177.9</v>
      </c>
      <c r="BQ1028" s="302">
        <v>177.1</v>
      </c>
      <c r="BR1028" s="302">
        <v>174.4</v>
      </c>
      <c r="BS1028" s="302">
        <v>172.9</v>
      </c>
      <c r="BT1028" s="302">
        <v>173.1</v>
      </c>
      <c r="BU1028" s="153">
        <f t="shared" si="61"/>
        <v>0.69539666993143978</v>
      </c>
      <c r="BV1028" s="154">
        <f t="shared" si="62"/>
        <v>0.73273273273273254</v>
      </c>
      <c r="BW1028" s="154">
        <f t="shared" si="63"/>
        <v>0.41653027823240579</v>
      </c>
    </row>
    <row r="1029" spans="1:75"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302">
        <v>136.5</v>
      </c>
      <c r="BS1029" s="302">
        <v>135.4</v>
      </c>
      <c r="BT1029" s="302">
        <v>136.30000000000001</v>
      </c>
      <c r="BU1029" s="153">
        <f t="shared" si="61"/>
        <v>0.35487077534791273</v>
      </c>
      <c r="BV1029" s="154">
        <f t="shared" si="62"/>
        <v>0.36573146292585185</v>
      </c>
      <c r="BW1029" s="154">
        <f t="shared" si="63"/>
        <v>0.26437847866419306</v>
      </c>
    </row>
    <row r="1030" spans="1:75"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302">
        <v>157</v>
      </c>
      <c r="BS1030" s="302">
        <v>156.69999999999999</v>
      </c>
      <c r="BT1030" s="302">
        <v>160.19999999999999</v>
      </c>
      <c r="BU1030" s="153">
        <f t="shared" si="61"/>
        <v>0.59720837487537382</v>
      </c>
      <c r="BV1030" s="154">
        <f t="shared" si="62"/>
        <v>0.55836575875486372</v>
      </c>
      <c r="BW1030" s="154">
        <f t="shared" si="63"/>
        <v>0.4497737556561085</v>
      </c>
    </row>
    <row r="1031" spans="1:75"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302">
        <v>157</v>
      </c>
      <c r="BS1031" s="302">
        <v>156.69999999999999</v>
      </c>
      <c r="BT1031" s="302">
        <v>160.19999999999999</v>
      </c>
      <c r="BU1031" s="153">
        <f t="shared" si="61"/>
        <v>0.59720837487537382</v>
      </c>
      <c r="BV1031" s="154">
        <f t="shared" si="62"/>
        <v>0.55836575875486372</v>
      </c>
      <c r="BW1031" s="154">
        <f t="shared" si="63"/>
        <v>0.4497737556561085</v>
      </c>
    </row>
    <row r="1032" spans="1:75"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302">
        <v>129.4</v>
      </c>
      <c r="BS1032" s="302">
        <v>125.3</v>
      </c>
      <c r="BT1032" s="302">
        <v>125.5</v>
      </c>
      <c r="BU1032" s="153">
        <f t="shared" si="61"/>
        <v>0.22558593749999994</v>
      </c>
      <c r="BV1032" s="154">
        <f t="shared" si="62"/>
        <v>0.29248197734294551</v>
      </c>
      <c r="BW1032" s="154">
        <f t="shared" si="63"/>
        <v>0.13677536231884052</v>
      </c>
    </row>
    <row r="1033" spans="1:75"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302">
        <v>129.4</v>
      </c>
      <c r="BS1033" s="302">
        <v>125.3</v>
      </c>
      <c r="BT1033" s="302">
        <v>125.5</v>
      </c>
      <c r="BU1033" s="153">
        <f t="shared" si="61"/>
        <v>0.22558593749999994</v>
      </c>
      <c r="BV1033" s="154">
        <f t="shared" si="62"/>
        <v>0.29248197734294551</v>
      </c>
      <c r="BW1033" s="154">
        <f t="shared" si="63"/>
        <v>0.13677536231884052</v>
      </c>
    </row>
    <row r="1034" spans="1:75"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302">
        <v>138.5</v>
      </c>
      <c r="BS1034" s="302">
        <v>138.69999999999999</v>
      </c>
      <c r="BT1034" s="302">
        <v>139.19999999999999</v>
      </c>
      <c r="BU1034" s="153">
        <f t="shared" si="61"/>
        <v>0.39339339339339319</v>
      </c>
      <c r="BV1034" s="154">
        <f t="shared" si="62"/>
        <v>0.38369781312127232</v>
      </c>
      <c r="BW1034" s="154">
        <f t="shared" si="63"/>
        <v>0.28769657724329323</v>
      </c>
    </row>
    <row r="1035" spans="1:75"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302">
        <v>138.5</v>
      </c>
      <c r="BS1035" s="302">
        <v>138.69999999999999</v>
      </c>
      <c r="BT1035" s="302">
        <v>139.19999999999999</v>
      </c>
      <c r="BU1035" s="153">
        <f t="shared" si="61"/>
        <v>0.39339339339339319</v>
      </c>
      <c r="BV1035" s="154">
        <f t="shared" si="62"/>
        <v>0.38369781312127232</v>
      </c>
      <c r="BW1035" s="154">
        <f t="shared" si="63"/>
        <v>0.28769657724329323</v>
      </c>
    </row>
    <row r="1036" spans="1:75"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302">
        <v>127.2</v>
      </c>
      <c r="BS1036" s="302">
        <v>125.9</v>
      </c>
      <c r="BT1036" s="302">
        <v>126</v>
      </c>
      <c r="BU1036" s="153">
        <f t="shared" si="61"/>
        <v>0.25248508946322074</v>
      </c>
      <c r="BV1036" s="154">
        <f t="shared" si="62"/>
        <v>0.27659574468085102</v>
      </c>
      <c r="BW1036" s="154">
        <f t="shared" si="63"/>
        <v>0.19431279620853081</v>
      </c>
    </row>
    <row r="1037" spans="1:75"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302">
        <v>127.2</v>
      </c>
      <c r="BS1037" s="302">
        <v>125.9</v>
      </c>
      <c r="BT1037" s="302">
        <v>126</v>
      </c>
      <c r="BU1037" s="153">
        <f t="shared" si="61"/>
        <v>0.25248508946322074</v>
      </c>
      <c r="BV1037" s="154">
        <f t="shared" si="62"/>
        <v>0.27659574468085102</v>
      </c>
      <c r="BW1037" s="154">
        <f t="shared" si="63"/>
        <v>0.19431279620853081</v>
      </c>
    </row>
    <row r="1038" spans="1:75"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115.4</v>
      </c>
      <c r="BO1038" s="302">
        <v>115.3</v>
      </c>
      <c r="BP1038" s="302">
        <v>119.7</v>
      </c>
      <c r="BQ1038" s="302">
        <v>118.8</v>
      </c>
      <c r="BR1038" s="302">
        <v>118.1</v>
      </c>
      <c r="BS1038" s="302">
        <v>116.6</v>
      </c>
      <c r="BT1038" s="302">
        <v>116.6</v>
      </c>
      <c r="BU1038" s="153">
        <f t="shared" si="61"/>
        <v>0.16135458167330666</v>
      </c>
      <c r="BV1038" s="154">
        <f t="shared" si="62"/>
        <v>0.19222903885480569</v>
      </c>
      <c r="BW1038" s="154">
        <f t="shared" si="63"/>
        <v>0.13313896987366364</v>
      </c>
    </row>
    <row r="1039" spans="1:75"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156.5</v>
      </c>
      <c r="BP1039" s="302">
        <v>165</v>
      </c>
      <c r="BQ1039" s="302">
        <v>160.19999999999999</v>
      </c>
      <c r="BR1039" s="302">
        <v>157.30000000000001</v>
      </c>
      <c r="BS1039" s="302">
        <v>151.5</v>
      </c>
      <c r="BT1039" s="302">
        <v>151</v>
      </c>
      <c r="BU1039" s="153">
        <f t="shared" ref="BU1039:BU1102" si="65">(BT1039-H1039)/H1039</f>
        <v>0.47894221351616073</v>
      </c>
      <c r="BV1039" s="154">
        <f t="shared" ref="BV1039:BV1102" si="66">(BT1039-T1039)/T1039</f>
        <v>0.56639004149377581</v>
      </c>
      <c r="BW1039" s="154">
        <f t="shared" ref="BW1039:BW1102" si="67">(BT1039-AF1039)/AF1039</f>
        <v>0.33274492497793473</v>
      </c>
    </row>
    <row r="1040" spans="1:75"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156.5</v>
      </c>
      <c r="BP1040" s="302">
        <v>165</v>
      </c>
      <c r="BQ1040" s="302">
        <v>160.19999999999999</v>
      </c>
      <c r="BR1040" s="302">
        <v>157.30000000000001</v>
      </c>
      <c r="BS1040" s="302">
        <v>151.5</v>
      </c>
      <c r="BT1040" s="302">
        <v>151</v>
      </c>
      <c r="BU1040" s="153">
        <f t="shared" si="65"/>
        <v>0.47894221351616073</v>
      </c>
      <c r="BV1040" s="154">
        <f t="shared" si="66"/>
        <v>0.56639004149377581</v>
      </c>
      <c r="BW1040" s="154">
        <f t="shared" si="67"/>
        <v>0.33274492497793473</v>
      </c>
    </row>
    <row r="1041" spans="1:75"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136.80000000000001</v>
      </c>
      <c r="BQ1041" s="302">
        <v>135.9</v>
      </c>
      <c r="BR1041" s="302">
        <v>134.69999999999999</v>
      </c>
      <c r="BS1041" s="302">
        <v>133.4</v>
      </c>
      <c r="BT1041" s="302">
        <v>133.5</v>
      </c>
      <c r="BU1041" s="153">
        <f t="shared" si="65"/>
        <v>0.31656804733727806</v>
      </c>
      <c r="BV1041" s="154">
        <f t="shared" si="66"/>
        <v>0.33633633633633625</v>
      </c>
      <c r="BW1041" s="154">
        <f t="shared" si="67"/>
        <v>0.2886100386100387</v>
      </c>
    </row>
    <row r="1042" spans="1:75"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136.80000000000001</v>
      </c>
      <c r="BQ1042" s="302">
        <v>135.9</v>
      </c>
      <c r="BR1042" s="302">
        <v>134.69999999999999</v>
      </c>
      <c r="BS1042" s="302">
        <v>133.4</v>
      </c>
      <c r="BT1042" s="302">
        <v>133.5</v>
      </c>
      <c r="BU1042" s="153">
        <f t="shared" si="65"/>
        <v>0.31656804733727806</v>
      </c>
      <c r="BV1042" s="154">
        <f t="shared" si="66"/>
        <v>0.33633633633633625</v>
      </c>
      <c r="BW1042" s="154">
        <f t="shared" si="67"/>
        <v>0.2886100386100387</v>
      </c>
    </row>
    <row r="1043" spans="1:75"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110.6</v>
      </c>
      <c r="BO1043" s="302">
        <v>110.6</v>
      </c>
      <c r="BP1043" s="302">
        <v>114.6</v>
      </c>
      <c r="BQ1043" s="302">
        <v>114</v>
      </c>
      <c r="BR1043" s="302">
        <v>113.5</v>
      </c>
      <c r="BS1043" s="302">
        <v>112.2</v>
      </c>
      <c r="BT1043" s="302">
        <v>112.3</v>
      </c>
      <c r="BU1043" s="153">
        <f t="shared" si="65"/>
        <v>0.12075848303393208</v>
      </c>
      <c r="BV1043" s="154">
        <f t="shared" si="66"/>
        <v>0.1506147540983607</v>
      </c>
      <c r="BW1043" s="154">
        <f t="shared" si="67"/>
        <v>9.9902056807051942E-2</v>
      </c>
    </row>
    <row r="1044" spans="1:75"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104.2</v>
      </c>
      <c r="BR1044" s="302">
        <v>103.9</v>
      </c>
      <c r="BS1044" s="302">
        <v>103.6</v>
      </c>
      <c r="BT1044" s="302">
        <v>103.6</v>
      </c>
      <c r="BU1044" s="153">
        <f t="shared" si="65"/>
        <v>3.2901296111664979E-2</v>
      </c>
      <c r="BV1044" s="154">
        <f t="shared" si="66"/>
        <v>6.9143446852425058E-2</v>
      </c>
      <c r="BW1044" s="154">
        <f t="shared" si="67"/>
        <v>2.2704837117472825E-2</v>
      </c>
    </row>
    <row r="1045" spans="1:75"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126.9</v>
      </c>
      <c r="BO1045" s="302">
        <v>126.9</v>
      </c>
      <c r="BP1045" s="302">
        <v>133.4</v>
      </c>
      <c r="BQ1045" s="302">
        <v>131.80000000000001</v>
      </c>
      <c r="BR1045" s="302">
        <v>130.9</v>
      </c>
      <c r="BS1045" s="302">
        <v>128.1</v>
      </c>
      <c r="BT1045" s="302">
        <v>128.19999999999999</v>
      </c>
      <c r="BU1045" s="153">
        <f t="shared" si="65"/>
        <v>0.28071928071928071</v>
      </c>
      <c r="BV1045" s="154">
        <f t="shared" si="66"/>
        <v>0.29494949494949485</v>
      </c>
      <c r="BW1045" s="154">
        <f t="shared" si="67"/>
        <v>0.23745173745173742</v>
      </c>
    </row>
    <row r="1046" spans="1:75"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126.7</v>
      </c>
      <c r="BM1046" s="302">
        <v>130.9</v>
      </c>
      <c r="BN1046" s="302">
        <v>133.4</v>
      </c>
      <c r="BO1046" s="302">
        <v>133.19999999999999</v>
      </c>
      <c r="BP1046" s="302">
        <v>135</v>
      </c>
      <c r="BQ1046" s="302">
        <v>130</v>
      </c>
      <c r="BR1046" s="302">
        <v>128.30000000000001</v>
      </c>
      <c r="BS1046" s="302">
        <v>124.7</v>
      </c>
      <c r="BT1046" s="302">
        <v>125.1</v>
      </c>
      <c r="BU1046" s="153">
        <f t="shared" si="65"/>
        <v>0.22407045009784726</v>
      </c>
      <c r="BV1046" s="154">
        <f t="shared" si="66"/>
        <v>0.29637305699481858</v>
      </c>
      <c r="BW1046" s="154">
        <f t="shared" si="67"/>
        <v>0.10806023029229396</v>
      </c>
    </row>
    <row r="1047" spans="1:75"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133.4</v>
      </c>
      <c r="BM1047" s="302">
        <v>138</v>
      </c>
      <c r="BN1047" s="302">
        <v>141</v>
      </c>
      <c r="BO1047" s="302">
        <v>140.69999999999999</v>
      </c>
      <c r="BP1047" s="302">
        <v>142</v>
      </c>
      <c r="BQ1047" s="302">
        <v>138</v>
      </c>
      <c r="BR1047" s="302">
        <v>135.6</v>
      </c>
      <c r="BS1047" s="302">
        <v>131.5</v>
      </c>
      <c r="BT1047" s="302">
        <v>132.1</v>
      </c>
      <c r="BU1047" s="153">
        <f t="shared" si="65"/>
        <v>0.31573705179282857</v>
      </c>
      <c r="BV1047" s="154">
        <f t="shared" si="66"/>
        <v>0.36326109391124856</v>
      </c>
      <c r="BW1047" s="154">
        <f t="shared" si="67"/>
        <v>0.13977566867989635</v>
      </c>
    </row>
    <row r="1048" spans="1:75"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302">
        <v>155.30000000000001</v>
      </c>
      <c r="BP1048" s="302">
        <v>157.80000000000001</v>
      </c>
      <c r="BQ1048" s="302">
        <v>153.69999999999999</v>
      </c>
      <c r="BR1048" s="302">
        <v>151.19999999999999</v>
      </c>
      <c r="BS1048" s="302">
        <v>146.69999999999999</v>
      </c>
      <c r="BT1048" s="302">
        <v>148</v>
      </c>
      <c r="BU1048" s="153">
        <f t="shared" si="65"/>
        <v>0.45956607495069024</v>
      </c>
      <c r="BV1048" s="154">
        <f t="shared" si="66"/>
        <v>0.5010141987829615</v>
      </c>
      <c r="BW1048" s="154">
        <f t="shared" si="67"/>
        <v>0.36154553817847285</v>
      </c>
    </row>
    <row r="1049" spans="1:75"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302">
        <v>120</v>
      </c>
      <c r="BP1049" s="302">
        <v>121.5</v>
      </c>
      <c r="BQ1049" s="302">
        <v>119.1</v>
      </c>
      <c r="BR1049" s="302">
        <v>117.7</v>
      </c>
      <c r="BS1049" s="302">
        <v>113.6</v>
      </c>
      <c r="BT1049" s="302">
        <v>114</v>
      </c>
      <c r="BU1049" s="153">
        <f t="shared" si="65"/>
        <v>0.13095238095238099</v>
      </c>
      <c r="BV1049" s="154">
        <f t="shared" si="66"/>
        <v>0.15501519756838902</v>
      </c>
      <c r="BW1049" s="154">
        <f t="shared" si="67"/>
        <v>0.10358180058083255</v>
      </c>
    </row>
    <row r="1050" spans="1:75"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302">
        <v>174.6</v>
      </c>
      <c r="BS1050" s="302">
        <v>169.9</v>
      </c>
      <c r="BT1050" s="302">
        <v>171.8</v>
      </c>
      <c r="BU1050" s="153">
        <f t="shared" si="65"/>
        <v>0.68928220255653894</v>
      </c>
      <c r="BV1050" s="154">
        <f t="shared" si="66"/>
        <v>0.74239350912778923</v>
      </c>
      <c r="BW1050" s="154">
        <f t="shared" si="67"/>
        <v>0.5271111111111112</v>
      </c>
    </row>
    <row r="1051" spans="1:75"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133.69999999999999</v>
      </c>
      <c r="BM1051" s="302">
        <v>138.30000000000001</v>
      </c>
      <c r="BN1051" s="302">
        <v>141.4</v>
      </c>
      <c r="BO1051" s="302">
        <v>141.1</v>
      </c>
      <c r="BP1051" s="302">
        <v>142.80000000000001</v>
      </c>
      <c r="BQ1051" s="302">
        <v>138.5</v>
      </c>
      <c r="BR1051" s="302">
        <v>135.19999999999999</v>
      </c>
      <c r="BS1051" s="302">
        <v>130.4</v>
      </c>
      <c r="BT1051" s="302">
        <v>131.5</v>
      </c>
      <c r="BU1051" s="153">
        <f t="shared" si="65"/>
        <v>0.30845771144278605</v>
      </c>
      <c r="BV1051" s="154">
        <f t="shared" si="66"/>
        <v>0.42470205850487547</v>
      </c>
      <c r="BW1051" s="154">
        <f t="shared" si="67"/>
        <v>9.2192691029900284E-2</v>
      </c>
    </row>
    <row r="1052" spans="1:75"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v>
      </c>
      <c r="BO1052" s="302">
        <v>129.6</v>
      </c>
      <c r="BP1052" s="302">
        <v>130.4</v>
      </c>
      <c r="BQ1052" s="302">
        <v>129</v>
      </c>
      <c r="BR1052" s="302">
        <v>128.1</v>
      </c>
      <c r="BS1052" s="302">
        <v>126.4</v>
      </c>
      <c r="BT1052" s="302">
        <v>126.5</v>
      </c>
      <c r="BU1052" s="153">
        <f t="shared" si="65"/>
        <v>0.2549603174603175</v>
      </c>
      <c r="BV1052" s="154">
        <f t="shared" si="66"/>
        <v>0.27648839556004046</v>
      </c>
      <c r="BW1052" s="154">
        <f t="shared" si="67"/>
        <v>0.21401151631477924</v>
      </c>
    </row>
    <row r="1053" spans="1:75"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156.80000000000001</v>
      </c>
      <c r="BM1053" s="302">
        <v>162.19999999999999</v>
      </c>
      <c r="BN1053" s="302">
        <v>166.3</v>
      </c>
      <c r="BO1053" s="302">
        <v>166.1</v>
      </c>
      <c r="BP1053" s="302">
        <v>168.5</v>
      </c>
      <c r="BQ1053" s="302">
        <v>164.6</v>
      </c>
      <c r="BR1053" s="302">
        <v>159.4</v>
      </c>
      <c r="BS1053" s="302">
        <v>155.4</v>
      </c>
      <c r="BT1053" s="302">
        <v>155.6</v>
      </c>
      <c r="BU1053" s="153">
        <f t="shared" si="65"/>
        <v>0.68034557235421167</v>
      </c>
      <c r="BV1053" s="154">
        <f t="shared" si="66"/>
        <v>0.76217440543601356</v>
      </c>
      <c r="BW1053" s="154">
        <f t="shared" si="67"/>
        <v>0.27436527436527436</v>
      </c>
    </row>
    <row r="1054" spans="1:75"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302">
        <v>125.4</v>
      </c>
      <c r="BP1054" s="302">
        <v>126.7</v>
      </c>
      <c r="BQ1054" s="302">
        <v>120.2</v>
      </c>
      <c r="BR1054" s="302">
        <v>117.5</v>
      </c>
      <c r="BS1054" s="302">
        <v>110.3</v>
      </c>
      <c r="BT1054" s="302">
        <v>112.5</v>
      </c>
      <c r="BU1054" s="153">
        <f t="shared" si="65"/>
        <v>7.2449952335557621E-2</v>
      </c>
      <c r="BV1054" s="154">
        <f t="shared" si="66"/>
        <v>0.20192307692307698</v>
      </c>
      <c r="BW1054" s="154">
        <f t="shared" si="67"/>
        <v>-0.14708112206216833</v>
      </c>
    </row>
    <row r="1055" spans="1:75"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302">
        <v>117.5</v>
      </c>
      <c r="BS1055" s="302">
        <v>113.8</v>
      </c>
      <c r="BT1055" s="302">
        <v>115</v>
      </c>
      <c r="BU1055" s="153">
        <f t="shared" si="65"/>
        <v>1.2323943661971882E-2</v>
      </c>
      <c r="BV1055" s="154">
        <f t="shared" si="66"/>
        <v>0.24324324324324326</v>
      </c>
      <c r="BW1055" s="154">
        <f t="shared" si="67"/>
        <v>0.13636363636363633</v>
      </c>
    </row>
    <row r="1056" spans="1:75"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302">
        <v>132.1</v>
      </c>
      <c r="BS1056" s="302">
        <v>129.80000000000001</v>
      </c>
      <c r="BT1056" s="302">
        <v>127.8</v>
      </c>
      <c r="BU1056" s="153">
        <f t="shared" si="65"/>
        <v>0.35238095238095235</v>
      </c>
      <c r="BV1056" s="154">
        <f t="shared" si="66"/>
        <v>0.16393442622950821</v>
      </c>
      <c r="BW1056" s="154">
        <f t="shared" si="67"/>
        <v>6.4999999999999974E-2</v>
      </c>
    </row>
    <row r="1057" spans="1:75"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302">
        <v>132.1</v>
      </c>
      <c r="BS1057" s="302">
        <v>129.80000000000001</v>
      </c>
      <c r="BT1057" s="302">
        <v>127.8</v>
      </c>
      <c r="BU1057" s="153">
        <f t="shared" si="65"/>
        <v>0.35238095238095235</v>
      </c>
      <c r="BV1057" s="154">
        <f t="shared" si="66"/>
        <v>0.16393442622950821</v>
      </c>
      <c r="BW1057" s="154">
        <f t="shared" si="67"/>
        <v>6.4999999999999974E-2</v>
      </c>
    </row>
    <row r="1058" spans="1:75"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111.2</v>
      </c>
      <c r="BR1058" s="302">
        <v>109.1</v>
      </c>
      <c r="BS1058" s="302">
        <v>103.5</v>
      </c>
      <c r="BT1058" s="302">
        <v>103.7</v>
      </c>
      <c r="BU1058" s="153">
        <f t="shared" si="65"/>
        <v>2.0669291338582762E-2</v>
      </c>
      <c r="BV1058" s="154">
        <f t="shared" si="66"/>
        <v>-1.0496183206106817E-2</v>
      </c>
      <c r="BW1058" s="154">
        <f t="shared" si="67"/>
        <v>-9.2738407699037573E-2</v>
      </c>
    </row>
    <row r="1059" spans="1:75"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111.2</v>
      </c>
      <c r="BR1059" s="302">
        <v>109.1</v>
      </c>
      <c r="BS1059" s="302">
        <v>103.5</v>
      </c>
      <c r="BT1059" s="302">
        <v>103.7</v>
      </c>
      <c r="BU1059" s="153">
        <f t="shared" si="65"/>
        <v>2.0669291338582762E-2</v>
      </c>
      <c r="BV1059" s="154">
        <f t="shared" si="66"/>
        <v>-1.0496183206106817E-2</v>
      </c>
      <c r="BW1059" s="154">
        <f t="shared" si="67"/>
        <v>-9.2738407699037573E-2</v>
      </c>
    </row>
    <row r="1060" spans="1:75"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142.80000000000001</v>
      </c>
      <c r="BR1060" s="302">
        <v>143.1</v>
      </c>
      <c r="BS1060" s="302">
        <v>140.30000000000001</v>
      </c>
      <c r="BT1060" s="302">
        <v>140.69999999999999</v>
      </c>
      <c r="BU1060" s="153">
        <f t="shared" si="65"/>
        <v>0.44307692307692298</v>
      </c>
      <c r="BV1060" s="154">
        <f t="shared" si="66"/>
        <v>0.4084084084084082</v>
      </c>
      <c r="BW1060" s="154">
        <f t="shared" si="67"/>
        <v>0.29082568807339437</v>
      </c>
    </row>
    <row r="1061" spans="1:75"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142.80000000000001</v>
      </c>
      <c r="BR1061" s="302">
        <v>143.1</v>
      </c>
      <c r="BS1061" s="302">
        <v>140.30000000000001</v>
      </c>
      <c r="BT1061" s="302">
        <v>140.69999999999999</v>
      </c>
      <c r="BU1061" s="153">
        <f t="shared" si="65"/>
        <v>0.44307692307692298</v>
      </c>
      <c r="BV1061" s="154">
        <f t="shared" si="66"/>
        <v>0.4084084084084082</v>
      </c>
      <c r="BW1061" s="154">
        <f t="shared" si="67"/>
        <v>0.29082568807339437</v>
      </c>
    </row>
    <row r="1062" spans="1:75"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141.69999999999999</v>
      </c>
      <c r="BQ1062" s="302">
        <v>138.19999999999999</v>
      </c>
      <c r="BR1062" s="302">
        <v>136.1</v>
      </c>
      <c r="BS1062" s="302">
        <v>132.69999999999999</v>
      </c>
      <c r="BT1062" s="302">
        <v>133.19999999999999</v>
      </c>
      <c r="BU1062" s="153">
        <f t="shared" si="65"/>
        <v>0.3084479371316306</v>
      </c>
      <c r="BV1062" s="154">
        <f t="shared" si="66"/>
        <v>0.35091277890466527</v>
      </c>
      <c r="BW1062" s="154">
        <f t="shared" si="67"/>
        <v>0.20216606498194939</v>
      </c>
    </row>
    <row r="1063" spans="1:75"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302">
        <v>126.2</v>
      </c>
      <c r="BS1063" s="302">
        <v>122.5</v>
      </c>
      <c r="BT1063" s="302">
        <v>122.7</v>
      </c>
      <c r="BU1063" s="153">
        <f t="shared" si="65"/>
        <v>0.18780251694094877</v>
      </c>
      <c r="BV1063" s="154">
        <f t="shared" si="66"/>
        <v>0.20886699507389164</v>
      </c>
      <c r="BW1063" s="154">
        <f t="shared" si="67"/>
        <v>0.12983425414364649</v>
      </c>
    </row>
    <row r="1064" spans="1:75"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141.1</v>
      </c>
      <c r="BQ1064" s="302">
        <v>137.19999999999999</v>
      </c>
      <c r="BR1064" s="302">
        <v>134.69999999999999</v>
      </c>
      <c r="BS1064" s="302">
        <v>133.5</v>
      </c>
      <c r="BT1064" s="302">
        <v>133.4</v>
      </c>
      <c r="BU1064" s="153">
        <f t="shared" si="65"/>
        <v>0.27411652340019105</v>
      </c>
      <c r="BV1064" s="154">
        <f t="shared" si="66"/>
        <v>0.38381742738589208</v>
      </c>
      <c r="BW1064" s="154">
        <f t="shared" si="67"/>
        <v>0.17017543859649129</v>
      </c>
    </row>
    <row r="1065" spans="1:75"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302">
        <v>150.30000000000001</v>
      </c>
      <c r="BS1065" s="302">
        <v>145</v>
      </c>
      <c r="BT1065" s="302">
        <v>145.19999999999999</v>
      </c>
      <c r="BU1065" s="153">
        <f t="shared" si="65"/>
        <v>0.43054187192118215</v>
      </c>
      <c r="BV1065" s="154">
        <f t="shared" si="66"/>
        <v>0.48923076923076914</v>
      </c>
      <c r="BW1065" s="154">
        <f t="shared" si="67"/>
        <v>0.10670731707317074</v>
      </c>
    </row>
    <row r="1066" spans="1:75"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302">
        <v>120.7</v>
      </c>
      <c r="BS1066" s="302">
        <v>118.1</v>
      </c>
      <c r="BT1066" s="302">
        <v>119.6</v>
      </c>
      <c r="BU1066" s="153">
        <f t="shared" si="65"/>
        <v>0.21052631578947367</v>
      </c>
      <c r="BV1066" s="154">
        <f t="shared" si="66"/>
        <v>0.1841584158415841</v>
      </c>
      <c r="BW1066" s="154">
        <f t="shared" si="67"/>
        <v>0.19242273180458622</v>
      </c>
    </row>
    <row r="1067" spans="1:75"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302">
        <v>148.69999999999999</v>
      </c>
      <c r="BS1067" s="302">
        <v>144.4</v>
      </c>
      <c r="BT1067" s="302">
        <v>144.69999999999999</v>
      </c>
      <c r="BU1067" s="153">
        <f t="shared" si="65"/>
        <v>0.42141453831041248</v>
      </c>
      <c r="BV1067" s="154">
        <f t="shared" si="66"/>
        <v>0.48258196721311475</v>
      </c>
      <c r="BW1067" s="154">
        <f t="shared" si="67"/>
        <v>0.31905195989061064</v>
      </c>
    </row>
    <row r="1068" spans="1:75"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302">
        <v>126.6</v>
      </c>
      <c r="BS1068" s="302">
        <v>124.1</v>
      </c>
      <c r="BT1068" s="302">
        <v>124.3</v>
      </c>
      <c r="BU1068" s="153">
        <f t="shared" si="65"/>
        <v>0.22826086956521732</v>
      </c>
      <c r="BV1068" s="154">
        <f t="shared" si="66"/>
        <v>0.26192893401015227</v>
      </c>
      <c r="BW1068" s="154">
        <f t="shared" si="67"/>
        <v>0.17374881964117084</v>
      </c>
    </row>
    <row r="1069" spans="1:75"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302">
        <v>133</v>
      </c>
      <c r="BS1069" s="302">
        <v>129.4</v>
      </c>
      <c r="BT1069" s="302">
        <v>130.9</v>
      </c>
      <c r="BU1069" s="153">
        <f t="shared" si="65"/>
        <v>0.24193548387096772</v>
      </c>
      <c r="BV1069" s="154">
        <f t="shared" si="66"/>
        <v>0.29861111111111122</v>
      </c>
      <c r="BW1069" s="154">
        <f t="shared" si="67"/>
        <v>0.17821782178217832</v>
      </c>
    </row>
    <row r="1070" spans="1:75"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130.9</v>
      </c>
      <c r="BM1070" s="302">
        <v>135.19999999999999</v>
      </c>
      <c r="BN1070" s="302">
        <v>136.9</v>
      </c>
      <c r="BO1070" s="302">
        <v>136.6</v>
      </c>
      <c r="BP1070" s="302">
        <v>137.69999999999999</v>
      </c>
      <c r="BQ1070" s="302">
        <v>135.4</v>
      </c>
      <c r="BR1070" s="302">
        <v>134.1</v>
      </c>
      <c r="BS1070" s="302">
        <v>131.5</v>
      </c>
      <c r="BT1070" s="302">
        <v>131.9</v>
      </c>
      <c r="BU1070" s="153">
        <f t="shared" si="65"/>
        <v>0.28182701652089404</v>
      </c>
      <c r="BV1070" s="154">
        <f t="shared" si="66"/>
        <v>0.34867075664621688</v>
      </c>
      <c r="BW1070" s="154">
        <f t="shared" si="67"/>
        <v>0.17873100983020554</v>
      </c>
    </row>
    <row r="1071" spans="1:75"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302">
        <v>116.2</v>
      </c>
      <c r="BS1071" s="302">
        <v>114.7</v>
      </c>
      <c r="BT1071" s="302">
        <v>114.8</v>
      </c>
      <c r="BU1071" s="153">
        <f t="shared" si="65"/>
        <v>0.1388888888888889</v>
      </c>
      <c r="BV1071" s="154">
        <f t="shared" si="66"/>
        <v>0.15959595959595957</v>
      </c>
      <c r="BW1071" s="154">
        <f t="shared" si="67"/>
        <v>0.11890838206627684</v>
      </c>
    </row>
    <row r="1072" spans="1:75"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302">
        <v>116.2</v>
      </c>
      <c r="BS1072" s="302">
        <v>114.7</v>
      </c>
      <c r="BT1072" s="302">
        <v>114.8</v>
      </c>
      <c r="BU1072" s="153">
        <f t="shared" si="65"/>
        <v>0.1388888888888889</v>
      </c>
      <c r="BV1072" s="154">
        <f t="shared" si="66"/>
        <v>0.15959595959595957</v>
      </c>
      <c r="BW1072" s="154">
        <f t="shared" si="67"/>
        <v>0.11890838206627684</v>
      </c>
    </row>
    <row r="1073" spans="1:75"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156.30000000000001</v>
      </c>
      <c r="BN1073" s="302">
        <v>158.6</v>
      </c>
      <c r="BO1073" s="302">
        <v>158.69999999999999</v>
      </c>
      <c r="BP1073" s="302">
        <v>161.19999999999999</v>
      </c>
      <c r="BQ1073" s="302">
        <v>158.19999999999999</v>
      </c>
      <c r="BR1073" s="302">
        <v>156.4</v>
      </c>
      <c r="BS1073" s="302">
        <v>153.5</v>
      </c>
      <c r="BT1073" s="302">
        <v>153.9</v>
      </c>
      <c r="BU1073" s="153">
        <f t="shared" si="65"/>
        <v>0.49853943524829603</v>
      </c>
      <c r="BV1073" s="154">
        <f t="shared" si="66"/>
        <v>0.5498489425981874</v>
      </c>
      <c r="BW1073" s="154">
        <f t="shared" si="67"/>
        <v>0.40163934426229519</v>
      </c>
    </row>
    <row r="1074" spans="1:75"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156.30000000000001</v>
      </c>
      <c r="BN1074" s="302">
        <v>158.6</v>
      </c>
      <c r="BO1074" s="302">
        <v>158.69999999999999</v>
      </c>
      <c r="BP1074" s="302">
        <v>161.19999999999999</v>
      </c>
      <c r="BQ1074" s="302">
        <v>158.19999999999999</v>
      </c>
      <c r="BR1074" s="302">
        <v>156.4</v>
      </c>
      <c r="BS1074" s="302">
        <v>153.5</v>
      </c>
      <c r="BT1074" s="302">
        <v>153.9</v>
      </c>
      <c r="BU1074" s="153">
        <f t="shared" si="65"/>
        <v>0.49853943524829603</v>
      </c>
      <c r="BV1074" s="154">
        <f t="shared" si="66"/>
        <v>0.5498489425981874</v>
      </c>
      <c r="BW1074" s="154">
        <f t="shared" si="67"/>
        <v>0.40163934426229519</v>
      </c>
    </row>
    <row r="1075" spans="1:75"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171.9</v>
      </c>
      <c r="BQ1075" s="302">
        <v>169.7</v>
      </c>
      <c r="BR1075" s="302">
        <v>168.1</v>
      </c>
      <c r="BS1075" s="302">
        <v>167.5</v>
      </c>
      <c r="BT1075" s="302">
        <v>167.6</v>
      </c>
      <c r="BU1075" s="153">
        <f t="shared" si="65"/>
        <v>0.64960629921259849</v>
      </c>
      <c r="BV1075" s="154">
        <f t="shared" si="66"/>
        <v>0.64636542239685657</v>
      </c>
      <c r="BW1075" s="154">
        <f t="shared" si="67"/>
        <v>0.18949609652235619</v>
      </c>
    </row>
    <row r="1076" spans="1:75"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171.9</v>
      </c>
      <c r="BQ1076" s="302">
        <v>169.7</v>
      </c>
      <c r="BR1076" s="302">
        <v>168.1</v>
      </c>
      <c r="BS1076" s="302">
        <v>167.5</v>
      </c>
      <c r="BT1076" s="302">
        <v>167.6</v>
      </c>
      <c r="BU1076" s="153">
        <f t="shared" si="65"/>
        <v>0.64960629921259849</v>
      </c>
      <c r="BV1076" s="154">
        <f t="shared" si="66"/>
        <v>0.64636542239685657</v>
      </c>
      <c r="BW1076" s="154">
        <f t="shared" si="67"/>
        <v>0.18949609652235619</v>
      </c>
    </row>
    <row r="1077" spans="1:75"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133</v>
      </c>
      <c r="BR1077" s="302">
        <v>131.69999999999999</v>
      </c>
      <c r="BS1077" s="302">
        <v>126.1</v>
      </c>
      <c r="BT1077" s="302">
        <v>126.3</v>
      </c>
      <c r="BU1077" s="153">
        <f t="shared" si="65"/>
        <v>0.23099415204678367</v>
      </c>
      <c r="BV1077" s="154">
        <f t="shared" si="66"/>
        <v>0.31016597510373434</v>
      </c>
      <c r="BW1077" s="154">
        <f t="shared" si="67"/>
        <v>0.12466607301869992</v>
      </c>
    </row>
    <row r="1078" spans="1:75"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133</v>
      </c>
      <c r="BR1078" s="302">
        <v>131.69999999999999</v>
      </c>
      <c r="BS1078" s="302">
        <v>126.1</v>
      </c>
      <c r="BT1078" s="302">
        <v>126.3</v>
      </c>
      <c r="BU1078" s="153">
        <f t="shared" si="65"/>
        <v>0.23099415204678367</v>
      </c>
      <c r="BV1078" s="154">
        <f t="shared" si="66"/>
        <v>0.31016597510373434</v>
      </c>
      <c r="BW1078" s="154">
        <f t="shared" si="67"/>
        <v>0.12466607301869992</v>
      </c>
    </row>
    <row r="1079" spans="1:75"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135.19999999999999</v>
      </c>
      <c r="BN1079" s="302">
        <v>137.30000000000001</v>
      </c>
      <c r="BO1079" s="302">
        <v>136.80000000000001</v>
      </c>
      <c r="BP1079" s="302">
        <v>137.6</v>
      </c>
      <c r="BQ1079" s="302">
        <v>135.4</v>
      </c>
      <c r="BR1079" s="302">
        <v>134</v>
      </c>
      <c r="BS1079" s="302">
        <v>131</v>
      </c>
      <c r="BT1079" s="302">
        <v>131.4</v>
      </c>
      <c r="BU1079" s="153">
        <f t="shared" si="65"/>
        <v>0.28195121951219515</v>
      </c>
      <c r="BV1079" s="154">
        <f t="shared" si="66"/>
        <v>0.33536585365853655</v>
      </c>
      <c r="BW1079" s="154">
        <f t="shared" si="67"/>
        <v>0.17847533632286999</v>
      </c>
    </row>
    <row r="1080" spans="1:75"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302">
        <v>132.1</v>
      </c>
      <c r="BS1080" s="302">
        <v>129.30000000000001</v>
      </c>
      <c r="BT1080" s="302">
        <v>129.9</v>
      </c>
      <c r="BU1080" s="153">
        <f t="shared" si="65"/>
        <v>0.27854330708661429</v>
      </c>
      <c r="BV1080" s="154">
        <f t="shared" si="66"/>
        <v>0.32146490335707029</v>
      </c>
      <c r="BW1080" s="154">
        <f t="shared" si="67"/>
        <v>0.10741687979539649</v>
      </c>
    </row>
    <row r="1081" spans="1:75"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130.9</v>
      </c>
      <c r="BQ1081" s="302">
        <v>129.30000000000001</v>
      </c>
      <c r="BR1081" s="302">
        <v>128.30000000000001</v>
      </c>
      <c r="BS1081" s="302">
        <v>127.8</v>
      </c>
      <c r="BT1081" s="302">
        <v>127.9</v>
      </c>
      <c r="BU1081" s="153">
        <f t="shared" si="65"/>
        <v>0.25762045231071784</v>
      </c>
      <c r="BV1081" s="154">
        <f t="shared" si="66"/>
        <v>0.2841365461847391</v>
      </c>
      <c r="BW1081" s="154">
        <f t="shared" si="67"/>
        <v>0.15851449275362317</v>
      </c>
    </row>
    <row r="1082" spans="1:75"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145.30000000000001</v>
      </c>
      <c r="BQ1082" s="302">
        <v>141.1</v>
      </c>
      <c r="BR1082" s="302">
        <v>138.5</v>
      </c>
      <c r="BS1082" s="302">
        <v>134.30000000000001</v>
      </c>
      <c r="BT1082" s="302">
        <v>134.6</v>
      </c>
      <c r="BU1082" s="153">
        <f t="shared" si="65"/>
        <v>0.27703984819734334</v>
      </c>
      <c r="BV1082" s="154">
        <f t="shared" si="66"/>
        <v>0.41535226077812831</v>
      </c>
      <c r="BW1082" s="154">
        <f t="shared" si="67"/>
        <v>0.14553191489361697</v>
      </c>
    </row>
    <row r="1083" spans="1:75"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136.4</v>
      </c>
      <c r="BR1083" s="302">
        <v>135.30000000000001</v>
      </c>
      <c r="BS1083" s="302">
        <v>133.4</v>
      </c>
      <c r="BT1083" s="302">
        <v>133.5</v>
      </c>
      <c r="BU1083" s="153">
        <f t="shared" si="65"/>
        <v>0.30754162585700301</v>
      </c>
      <c r="BV1083" s="154">
        <f t="shared" si="66"/>
        <v>0.3471241170534814</v>
      </c>
      <c r="BW1083" s="154">
        <f t="shared" si="67"/>
        <v>0.16593886462882096</v>
      </c>
    </row>
    <row r="1084" spans="1:75"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136.30000000000001</v>
      </c>
      <c r="BN1084" s="302">
        <v>137.69999999999999</v>
      </c>
      <c r="BO1084" s="302">
        <v>137.30000000000001</v>
      </c>
      <c r="BP1084" s="302">
        <v>136.19999999999999</v>
      </c>
      <c r="BQ1084" s="302">
        <v>133.6</v>
      </c>
      <c r="BR1084" s="302">
        <v>132.69999999999999</v>
      </c>
      <c r="BS1084" s="302">
        <v>127.4</v>
      </c>
      <c r="BT1084" s="302">
        <v>128.19999999999999</v>
      </c>
      <c r="BU1084" s="153">
        <f t="shared" si="65"/>
        <v>0.25440313111545976</v>
      </c>
      <c r="BV1084" s="154">
        <f t="shared" si="66"/>
        <v>0.28328328328328312</v>
      </c>
      <c r="BW1084" s="154">
        <f t="shared" si="67"/>
        <v>0.19813084112149523</v>
      </c>
    </row>
    <row r="1085" spans="1:75"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302">
        <v>139.4</v>
      </c>
      <c r="BP1085" s="302">
        <v>143</v>
      </c>
      <c r="BQ1085" s="302">
        <v>143.5</v>
      </c>
      <c r="BR1085" s="302">
        <v>141.4</v>
      </c>
      <c r="BS1085" s="302">
        <v>138.5</v>
      </c>
      <c r="BT1085" s="302">
        <v>139.1</v>
      </c>
      <c r="BU1085" s="153">
        <f t="shared" si="65"/>
        <v>0.35179786200194352</v>
      </c>
      <c r="BV1085" s="154">
        <f t="shared" si="66"/>
        <v>0.45198329853862212</v>
      </c>
      <c r="BW1085" s="154">
        <f t="shared" si="67"/>
        <v>0.29515828677839839</v>
      </c>
    </row>
    <row r="1086" spans="1:75"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109.2</v>
      </c>
      <c r="BQ1086" s="302">
        <v>109.2</v>
      </c>
      <c r="BR1086" s="302">
        <v>109.2</v>
      </c>
      <c r="BS1086" s="302">
        <v>109.2</v>
      </c>
      <c r="BT1086" s="302">
        <v>108.6</v>
      </c>
      <c r="BU1086" s="153">
        <f t="shared" si="65"/>
        <v>7.6313181367690663E-2</v>
      </c>
      <c r="BV1086" s="154">
        <f t="shared" si="66"/>
        <v>9.036144578313253E-2</v>
      </c>
      <c r="BW1086" s="154">
        <f t="shared" si="67"/>
        <v>5.0290135396518262E-2</v>
      </c>
    </row>
    <row r="1087" spans="1:75"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114.9</v>
      </c>
      <c r="BQ1087" s="302">
        <v>114.9</v>
      </c>
      <c r="BR1087" s="302">
        <v>114.9</v>
      </c>
      <c r="BS1087" s="302">
        <v>114.9</v>
      </c>
      <c r="BT1087" s="302">
        <v>114.9</v>
      </c>
      <c r="BU1087" s="153">
        <f t="shared" si="65"/>
        <v>0.14214711729622279</v>
      </c>
      <c r="BV1087" s="154">
        <f t="shared" si="66"/>
        <v>0.14556331006979073</v>
      </c>
      <c r="BW1087" s="154">
        <f t="shared" si="67"/>
        <v>0.11879259980525805</v>
      </c>
    </row>
    <row r="1088" spans="1:75"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106.2</v>
      </c>
      <c r="BQ1088" s="302">
        <v>106.2</v>
      </c>
      <c r="BR1088" s="302">
        <v>106.2</v>
      </c>
      <c r="BS1088" s="302">
        <v>106.2</v>
      </c>
      <c r="BT1088" s="302">
        <v>105.3</v>
      </c>
      <c r="BU1088" s="153">
        <f t="shared" si="65"/>
        <v>4.2574257425742543E-2</v>
      </c>
      <c r="BV1088" s="154">
        <f t="shared" si="66"/>
        <v>6.1491935483870906E-2</v>
      </c>
      <c r="BW1088" s="154">
        <f t="shared" si="67"/>
        <v>1.4450867052023121E-2</v>
      </c>
    </row>
    <row r="1089" spans="1:75"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302">
        <v>156.5</v>
      </c>
      <c r="BS1089" s="302">
        <v>152.9</v>
      </c>
      <c r="BT1089" s="302">
        <v>153.19999999999999</v>
      </c>
      <c r="BU1089" s="153">
        <f t="shared" si="65"/>
        <v>0.50491159135559915</v>
      </c>
      <c r="BV1089" s="154">
        <f t="shared" si="66"/>
        <v>0.56806550665301925</v>
      </c>
      <c r="BW1089" s="154">
        <f t="shared" si="67"/>
        <v>0.36785714285714277</v>
      </c>
    </row>
    <row r="1090" spans="1:75"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302">
        <v>156.6</v>
      </c>
      <c r="BS1090" s="302">
        <v>151.6</v>
      </c>
      <c r="BT1090" s="302">
        <v>151.9</v>
      </c>
      <c r="BU1090" s="153">
        <f t="shared" si="65"/>
        <v>0.49067713444553479</v>
      </c>
      <c r="BV1090" s="154">
        <f t="shared" si="66"/>
        <v>0.55954825462012314</v>
      </c>
      <c r="BW1090" s="154">
        <f t="shared" si="67"/>
        <v>0.34424778761061953</v>
      </c>
    </row>
    <row r="1091" spans="1:75"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302">
        <v>190</v>
      </c>
      <c r="BS1091" s="302">
        <v>191.8</v>
      </c>
      <c r="BT1091" s="302">
        <v>192.9</v>
      </c>
      <c r="BU1091" s="153">
        <f t="shared" si="65"/>
        <v>0.89862204724409467</v>
      </c>
      <c r="BV1091" s="154">
        <f t="shared" si="66"/>
        <v>0.95837563451776653</v>
      </c>
      <c r="BW1091" s="154">
        <f t="shared" si="67"/>
        <v>0.74728260869565211</v>
      </c>
    </row>
    <row r="1092" spans="1:75"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115.7</v>
      </c>
      <c r="BQ1092" s="302">
        <v>114.7</v>
      </c>
      <c r="BR1092" s="302">
        <v>114</v>
      </c>
      <c r="BS1092" s="302">
        <v>112.9</v>
      </c>
      <c r="BT1092" s="302">
        <v>113</v>
      </c>
      <c r="BU1092" s="153">
        <f t="shared" si="65"/>
        <v>0.11660079051383396</v>
      </c>
      <c r="BV1092" s="154">
        <f t="shared" si="66"/>
        <v>0.14720812182741116</v>
      </c>
      <c r="BW1092" s="154">
        <f t="shared" si="67"/>
        <v>5.2141527001862142E-2</v>
      </c>
    </row>
    <row r="1093" spans="1:75"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137.9</v>
      </c>
      <c r="BM1093" s="302">
        <v>142.4</v>
      </c>
      <c r="BN1093" s="302">
        <v>144.19999999999999</v>
      </c>
      <c r="BO1093" s="302">
        <v>143.6</v>
      </c>
      <c r="BP1093" s="302">
        <v>143.80000000000001</v>
      </c>
      <c r="BQ1093" s="302">
        <v>141</v>
      </c>
      <c r="BR1093" s="302">
        <v>139.4</v>
      </c>
      <c r="BS1093" s="302">
        <v>136.5</v>
      </c>
      <c r="BT1093" s="302">
        <v>137.4</v>
      </c>
      <c r="BU1093" s="153">
        <f t="shared" si="65"/>
        <v>0.35103244837758113</v>
      </c>
      <c r="BV1093" s="154">
        <f t="shared" si="66"/>
        <v>0.37813440320962888</v>
      </c>
      <c r="BW1093" s="154">
        <f t="shared" si="67"/>
        <v>0.21916592724046141</v>
      </c>
    </row>
    <row r="1094" spans="1:75"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137.9</v>
      </c>
      <c r="BM1094" s="302">
        <v>142.4</v>
      </c>
      <c r="BN1094" s="302">
        <v>144.19999999999999</v>
      </c>
      <c r="BO1094" s="302">
        <v>143.6</v>
      </c>
      <c r="BP1094" s="302">
        <v>143.80000000000001</v>
      </c>
      <c r="BQ1094" s="302">
        <v>141</v>
      </c>
      <c r="BR1094" s="302">
        <v>139.4</v>
      </c>
      <c r="BS1094" s="302">
        <v>136.5</v>
      </c>
      <c r="BT1094" s="302">
        <v>137.4</v>
      </c>
      <c r="BU1094" s="153">
        <f t="shared" si="65"/>
        <v>0.35103244837758113</v>
      </c>
      <c r="BV1094" s="154">
        <f t="shared" si="66"/>
        <v>0.37813440320962888</v>
      </c>
      <c r="BW1094" s="154">
        <f t="shared" si="67"/>
        <v>0.21916592724046141</v>
      </c>
    </row>
    <row r="1095" spans="1:75"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302">
        <v>143.5</v>
      </c>
      <c r="BS1095" s="302">
        <v>141.4</v>
      </c>
      <c r="BT1095" s="302">
        <v>141.9</v>
      </c>
      <c r="BU1095" s="153">
        <f t="shared" si="65"/>
        <v>0.39254170755642787</v>
      </c>
      <c r="BV1095" s="154">
        <f t="shared" si="66"/>
        <v>0.45987654320987653</v>
      </c>
      <c r="BW1095" s="154">
        <f t="shared" si="67"/>
        <v>0.28532608695652173</v>
      </c>
    </row>
    <row r="1096" spans="1:75"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302">
        <v>143.5</v>
      </c>
      <c r="BS1096" s="302">
        <v>141.4</v>
      </c>
      <c r="BT1096" s="302">
        <v>141.9</v>
      </c>
      <c r="BU1096" s="153">
        <f t="shared" si="65"/>
        <v>0.39254170755642787</v>
      </c>
      <c r="BV1096" s="154">
        <f t="shared" si="66"/>
        <v>0.45987654320987653</v>
      </c>
      <c r="BW1096" s="154">
        <f t="shared" si="67"/>
        <v>0.28532608695652173</v>
      </c>
    </row>
    <row r="1097" spans="1:75"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75.7</v>
      </c>
      <c r="BO1097" s="302">
        <v>75.2</v>
      </c>
      <c r="BP1097" s="302">
        <v>75.900000000000006</v>
      </c>
      <c r="BQ1097" s="302">
        <v>75.2</v>
      </c>
      <c r="BR1097" s="302">
        <v>75.099999999999994</v>
      </c>
      <c r="BS1097" s="302">
        <v>73.3</v>
      </c>
      <c r="BT1097" s="302">
        <v>74.3</v>
      </c>
      <c r="BU1097" s="153">
        <f t="shared" si="65"/>
        <v>-0.32146118721461192</v>
      </c>
      <c r="BV1097" s="154">
        <f t="shared" si="66"/>
        <v>-0.18171806167400881</v>
      </c>
      <c r="BW1097" s="154">
        <f t="shared" si="67"/>
        <v>-0.36332476435304201</v>
      </c>
    </row>
    <row r="1098" spans="1:75"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75.7</v>
      </c>
      <c r="BO1098" s="302">
        <v>75.2</v>
      </c>
      <c r="BP1098" s="302">
        <v>75.900000000000006</v>
      </c>
      <c r="BQ1098" s="302">
        <v>75.2</v>
      </c>
      <c r="BR1098" s="302">
        <v>75.099999999999994</v>
      </c>
      <c r="BS1098" s="302">
        <v>73.3</v>
      </c>
      <c r="BT1098" s="302">
        <v>74.3</v>
      </c>
      <c r="BU1098" s="153">
        <f t="shared" si="65"/>
        <v>-0.32146118721461192</v>
      </c>
      <c r="BV1098" s="154">
        <f t="shared" si="66"/>
        <v>-0.18171806167400881</v>
      </c>
      <c r="BW1098" s="154">
        <f t="shared" si="67"/>
        <v>-0.36332476435304201</v>
      </c>
    </row>
    <row r="1099" spans="1:75"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123.1</v>
      </c>
      <c r="BN1099" s="302">
        <v>125.7</v>
      </c>
      <c r="BO1099" s="302">
        <v>125.6</v>
      </c>
      <c r="BP1099" s="302">
        <v>128.30000000000001</v>
      </c>
      <c r="BQ1099" s="302">
        <v>120.8</v>
      </c>
      <c r="BR1099" s="302">
        <v>119.3</v>
      </c>
      <c r="BS1099" s="302">
        <v>115.3</v>
      </c>
      <c r="BT1099" s="302">
        <v>115.5</v>
      </c>
      <c r="BU1099" s="153">
        <f t="shared" si="65"/>
        <v>0.12135922330097088</v>
      </c>
      <c r="BV1099" s="154">
        <f t="shared" si="66"/>
        <v>0.2119622245540399</v>
      </c>
      <c r="BW1099" s="154">
        <f t="shared" si="67"/>
        <v>3.4946236559139837E-2</v>
      </c>
    </row>
    <row r="1100" spans="1:75"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167.5</v>
      </c>
      <c r="BR1100" s="302">
        <v>164.8</v>
      </c>
      <c r="BS1100" s="302">
        <v>160</v>
      </c>
      <c r="BT1100" s="302">
        <v>160.30000000000001</v>
      </c>
      <c r="BU1100" s="153">
        <f t="shared" si="65"/>
        <v>0.52958015267175584</v>
      </c>
      <c r="BV1100" s="154">
        <f t="shared" si="66"/>
        <v>0.65599173553719026</v>
      </c>
      <c r="BW1100" s="154">
        <f t="shared" si="67"/>
        <v>5.3911900065746331E-2</v>
      </c>
    </row>
    <row r="1101" spans="1:75"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167.5</v>
      </c>
      <c r="BR1101" s="302">
        <v>164.8</v>
      </c>
      <c r="BS1101" s="302">
        <v>160</v>
      </c>
      <c r="BT1101" s="302">
        <v>160.30000000000001</v>
      </c>
      <c r="BU1101" s="153">
        <f t="shared" si="65"/>
        <v>0.52958015267175584</v>
      </c>
      <c r="BV1101" s="154">
        <f t="shared" si="66"/>
        <v>0.65599173553719026</v>
      </c>
      <c r="BW1101" s="154">
        <f t="shared" si="67"/>
        <v>5.3911900065746331E-2</v>
      </c>
    </row>
    <row r="1102" spans="1:75"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302">
        <v>90.8</v>
      </c>
      <c r="BP1102" s="302">
        <v>91.3</v>
      </c>
      <c r="BQ1102" s="302">
        <v>76.400000000000006</v>
      </c>
      <c r="BR1102" s="302">
        <v>75.3</v>
      </c>
      <c r="BS1102" s="302">
        <v>71.099999999999994</v>
      </c>
      <c r="BT1102" s="302">
        <v>71.2</v>
      </c>
      <c r="BU1102" s="153">
        <f t="shared" si="65"/>
        <v>-0.3295668549905838</v>
      </c>
      <c r="BV1102" s="154">
        <f t="shared" si="66"/>
        <v>-0.19999999999999996</v>
      </c>
      <c r="BW1102" s="154">
        <f t="shared" si="67"/>
        <v>-0.25445026178010466</v>
      </c>
    </row>
    <row r="1103" spans="1:75"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302">
        <v>90.8</v>
      </c>
      <c r="BP1103" s="302">
        <v>91.3</v>
      </c>
      <c r="BQ1103" s="302">
        <v>76.400000000000006</v>
      </c>
      <c r="BR1103" s="302">
        <v>75.3</v>
      </c>
      <c r="BS1103" s="302">
        <v>71.099999999999994</v>
      </c>
      <c r="BT1103" s="302">
        <v>71.2</v>
      </c>
      <c r="BU1103" s="153">
        <f t="shared" ref="BU1103:BU1166" si="69">(BT1103-H1103)/H1103</f>
        <v>-0.3295668549905838</v>
      </c>
      <c r="BV1103" s="154">
        <f t="shared" ref="BV1103:BV1166" si="70">(BT1103-T1103)/T1103</f>
        <v>-0.19999999999999996</v>
      </c>
      <c r="BW1103" s="154">
        <f t="shared" ref="BW1103:BW1166" si="71">(BT1103-AF1103)/AF1103</f>
        <v>-0.25445026178010466</v>
      </c>
    </row>
    <row r="1104" spans="1:75"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302">
        <v>132.19999999999999</v>
      </c>
      <c r="BP1104" s="302">
        <v>134.80000000000001</v>
      </c>
      <c r="BQ1104" s="302">
        <v>132.6</v>
      </c>
      <c r="BR1104" s="302">
        <v>131.30000000000001</v>
      </c>
      <c r="BS1104" s="302">
        <v>126.9</v>
      </c>
      <c r="BT1104" s="302">
        <v>127</v>
      </c>
      <c r="BU1104" s="153">
        <f t="shared" si="69"/>
        <v>0.24509803921568626</v>
      </c>
      <c r="BV1104" s="154">
        <f t="shared" si="70"/>
        <v>0.29724208375893763</v>
      </c>
      <c r="BW1104" s="154">
        <f t="shared" si="71"/>
        <v>0.18913857677902624</v>
      </c>
    </row>
    <row r="1105" spans="1:75"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302">
        <v>132.19999999999999</v>
      </c>
      <c r="BP1105" s="302">
        <v>134.80000000000001</v>
      </c>
      <c r="BQ1105" s="302">
        <v>132.6</v>
      </c>
      <c r="BR1105" s="302">
        <v>131.30000000000001</v>
      </c>
      <c r="BS1105" s="302">
        <v>126.9</v>
      </c>
      <c r="BT1105" s="302">
        <v>127</v>
      </c>
      <c r="BU1105" s="153">
        <f t="shared" si="69"/>
        <v>0.24509803921568626</v>
      </c>
      <c r="BV1105" s="154">
        <f t="shared" si="70"/>
        <v>0.29724208375893763</v>
      </c>
      <c r="BW1105" s="154">
        <f t="shared" si="71"/>
        <v>0.18913857677902624</v>
      </c>
    </row>
    <row r="1106" spans="1:75"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110.7</v>
      </c>
      <c r="BR1106" s="302">
        <v>109.1</v>
      </c>
      <c r="BS1106" s="302">
        <v>105.8</v>
      </c>
      <c r="BT1106" s="302">
        <v>105.3</v>
      </c>
      <c r="BU1106" s="153">
        <f t="shared" si="69"/>
        <v>4.8804780876493939E-2</v>
      </c>
      <c r="BV1106" s="154">
        <f t="shared" si="70"/>
        <v>1.6409266409266439E-2</v>
      </c>
      <c r="BW1106" s="154">
        <f t="shared" si="71"/>
        <v>-9.5360824742268105E-2</v>
      </c>
    </row>
    <row r="1107" spans="1:75"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110.7</v>
      </c>
      <c r="BR1107" s="302">
        <v>109.1</v>
      </c>
      <c r="BS1107" s="302">
        <v>105.8</v>
      </c>
      <c r="BT1107" s="302">
        <v>105.3</v>
      </c>
      <c r="BU1107" s="153">
        <f t="shared" si="69"/>
        <v>4.8804780876493939E-2</v>
      </c>
      <c r="BV1107" s="154">
        <f t="shared" si="70"/>
        <v>1.6409266409266439E-2</v>
      </c>
      <c r="BW1107" s="154">
        <f t="shared" si="71"/>
        <v>-9.5360824742268105E-2</v>
      </c>
    </row>
    <row r="1108" spans="1:75"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140.30000000000001</v>
      </c>
      <c r="BN1108" s="302">
        <v>142.69999999999999</v>
      </c>
      <c r="BO1108" s="302">
        <v>144.4</v>
      </c>
      <c r="BP1108" s="302">
        <v>148.6</v>
      </c>
      <c r="BQ1108" s="302">
        <v>144.5</v>
      </c>
      <c r="BR1108" s="302">
        <v>142.6</v>
      </c>
      <c r="BS1108" s="302">
        <v>139.1</v>
      </c>
      <c r="BT1108" s="302">
        <v>140.30000000000001</v>
      </c>
      <c r="BU1108" s="153">
        <f t="shared" si="69"/>
        <v>0.41860465116279072</v>
      </c>
      <c r="BV1108" s="154">
        <f t="shared" si="70"/>
        <v>0.42871690427698583</v>
      </c>
      <c r="BW1108" s="154">
        <f t="shared" si="71"/>
        <v>0.29907407407407416</v>
      </c>
    </row>
    <row r="1109" spans="1:75"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302">
        <v>137.19999999999999</v>
      </c>
      <c r="BP1109" s="302">
        <v>138.9</v>
      </c>
      <c r="BQ1109" s="302">
        <v>131.30000000000001</v>
      </c>
      <c r="BR1109" s="302">
        <v>130</v>
      </c>
      <c r="BS1109" s="302">
        <v>129.30000000000001</v>
      </c>
      <c r="BT1109" s="302">
        <v>129.4</v>
      </c>
      <c r="BU1109" s="153">
        <f t="shared" si="69"/>
        <v>0.27487684729064044</v>
      </c>
      <c r="BV1109" s="154">
        <f t="shared" si="70"/>
        <v>0.31504065040650403</v>
      </c>
      <c r="BW1109" s="154">
        <f t="shared" si="71"/>
        <v>0.24423076923076928</v>
      </c>
    </row>
    <row r="1110" spans="1:75"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146.6</v>
      </c>
      <c r="BP1110" s="302">
        <v>151.5</v>
      </c>
      <c r="BQ1110" s="302">
        <v>148.4</v>
      </c>
      <c r="BR1110" s="302">
        <v>146.4</v>
      </c>
      <c r="BS1110" s="302">
        <v>142.1</v>
      </c>
      <c r="BT1110" s="302">
        <v>143.6</v>
      </c>
      <c r="BU1110" s="153">
        <f t="shared" si="69"/>
        <v>0.46381243628950053</v>
      </c>
      <c r="BV1110" s="154">
        <f t="shared" si="70"/>
        <v>0.46232179226069237</v>
      </c>
      <c r="BW1110" s="154">
        <f t="shared" si="71"/>
        <v>0.31381518755718207</v>
      </c>
    </row>
    <row r="1111" spans="1:75"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302">
        <v>158.19999999999999</v>
      </c>
      <c r="BS1111" s="302">
        <v>153.4</v>
      </c>
      <c r="BT1111" s="302">
        <v>153.69999999999999</v>
      </c>
      <c r="BU1111" s="153">
        <f t="shared" si="69"/>
        <v>0.51279527559055116</v>
      </c>
      <c r="BV1111" s="154">
        <f t="shared" si="70"/>
        <v>0.56517311608961285</v>
      </c>
      <c r="BW1111" s="154">
        <f t="shared" si="71"/>
        <v>0.42446709916589415</v>
      </c>
    </row>
    <row r="1112" spans="1:75"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302">
        <v>168.9</v>
      </c>
      <c r="BS1112" s="302">
        <v>163</v>
      </c>
      <c r="BT1112" s="302">
        <v>163.30000000000001</v>
      </c>
      <c r="BU1112" s="153">
        <f t="shared" si="69"/>
        <v>0.63136863136863153</v>
      </c>
      <c r="BV1112" s="154">
        <f t="shared" si="70"/>
        <v>0.65955284552845528</v>
      </c>
      <c r="BW1112" s="154">
        <f t="shared" si="71"/>
        <v>0.45673505798394309</v>
      </c>
    </row>
    <row r="1113" spans="1:75"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302">
        <v>155.69999999999999</v>
      </c>
      <c r="BS1113" s="302">
        <v>151.1</v>
      </c>
      <c r="BT1113" s="302">
        <v>151.4</v>
      </c>
      <c r="BU1113" s="153">
        <f t="shared" si="69"/>
        <v>0.48577036310107946</v>
      </c>
      <c r="BV1113" s="154">
        <f t="shared" si="70"/>
        <v>0.5417515274949084</v>
      </c>
      <c r="BW1113" s="154">
        <f t="shared" si="71"/>
        <v>0.41627689429373244</v>
      </c>
    </row>
    <row r="1114" spans="1:75"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302">
        <v>129.4</v>
      </c>
      <c r="BP1114" s="302">
        <v>132.69999999999999</v>
      </c>
      <c r="BQ1114" s="302">
        <v>130.19999999999999</v>
      </c>
      <c r="BR1114" s="302">
        <v>128.6</v>
      </c>
      <c r="BS1114" s="302">
        <v>126</v>
      </c>
      <c r="BT1114" s="302">
        <v>126.1</v>
      </c>
      <c r="BU1114" s="153">
        <f t="shared" si="69"/>
        <v>0.26099999999999995</v>
      </c>
      <c r="BV1114" s="154">
        <f t="shared" si="70"/>
        <v>0.27760891590678816</v>
      </c>
      <c r="BW1114" s="154">
        <f t="shared" si="71"/>
        <v>0.14740673339399443</v>
      </c>
    </row>
    <row r="1115" spans="1:75"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302">
        <v>129.4</v>
      </c>
      <c r="BP1115" s="302">
        <v>132.69999999999999</v>
      </c>
      <c r="BQ1115" s="302">
        <v>130.19999999999999</v>
      </c>
      <c r="BR1115" s="302">
        <v>128.6</v>
      </c>
      <c r="BS1115" s="302">
        <v>126</v>
      </c>
      <c r="BT1115" s="302">
        <v>126.1</v>
      </c>
      <c r="BU1115" s="153">
        <f t="shared" si="69"/>
        <v>0.26099999999999995</v>
      </c>
      <c r="BV1115" s="154">
        <f t="shared" si="70"/>
        <v>0.27760891590678816</v>
      </c>
      <c r="BW1115" s="154">
        <f t="shared" si="71"/>
        <v>0.14740673339399443</v>
      </c>
    </row>
    <row r="1116" spans="1:75"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132</v>
      </c>
      <c r="BP1116" s="302">
        <v>135</v>
      </c>
      <c r="BQ1116" s="302">
        <v>130.9</v>
      </c>
      <c r="BR1116" s="302">
        <v>129.9</v>
      </c>
      <c r="BS1116" s="302">
        <v>125.1</v>
      </c>
      <c r="BT1116" s="302">
        <v>125.2</v>
      </c>
      <c r="BU1116" s="153">
        <f t="shared" si="69"/>
        <v>0.21908471275559882</v>
      </c>
      <c r="BV1116" s="154">
        <f t="shared" si="70"/>
        <v>0.30280957336108233</v>
      </c>
      <c r="BW1116" s="154">
        <f t="shared" si="71"/>
        <v>0.11785714285714288</v>
      </c>
    </row>
    <row r="1117" spans="1:75"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v>
      </c>
      <c r="BN1117" s="302">
        <v>133.30000000000001</v>
      </c>
      <c r="BO1117" s="302">
        <v>133.6</v>
      </c>
      <c r="BP1117" s="302">
        <v>135.80000000000001</v>
      </c>
      <c r="BQ1117" s="302">
        <v>131.1</v>
      </c>
      <c r="BR1117" s="302">
        <v>133.5</v>
      </c>
      <c r="BS1117" s="302">
        <v>127.7</v>
      </c>
      <c r="BT1117" s="302">
        <v>128</v>
      </c>
      <c r="BU1117" s="153">
        <f t="shared" si="69"/>
        <v>0.2403100775193798</v>
      </c>
      <c r="BV1117" s="154">
        <f t="shared" si="70"/>
        <v>0.37931034482758624</v>
      </c>
      <c r="BW1117" s="154">
        <f t="shared" si="71"/>
        <v>0.21673003802281365</v>
      </c>
    </row>
    <row r="1118" spans="1:75"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302">
        <v>148.69999999999999</v>
      </c>
      <c r="BS1118" s="302">
        <v>142.1</v>
      </c>
      <c r="BT1118" s="302">
        <v>141.80000000000001</v>
      </c>
      <c r="BU1118" s="153">
        <f t="shared" si="69"/>
        <v>0.37137330754352033</v>
      </c>
      <c r="BV1118" s="154">
        <f t="shared" si="70"/>
        <v>0.44252288911495435</v>
      </c>
      <c r="BW1118" s="154">
        <f t="shared" si="71"/>
        <v>0.24933920704845824</v>
      </c>
    </row>
    <row r="1119" spans="1:75"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302">
        <v>122.5</v>
      </c>
      <c r="BS1119" s="302">
        <v>118.7</v>
      </c>
      <c r="BT1119" s="302">
        <v>118.9</v>
      </c>
      <c r="BU1119" s="153">
        <f t="shared" si="69"/>
        <v>0.1622678396871946</v>
      </c>
      <c r="BV1119" s="154">
        <f t="shared" si="70"/>
        <v>0.22451081359423289</v>
      </c>
      <c r="BW1119" s="154">
        <f t="shared" si="71"/>
        <v>3.4812880765883375E-2</v>
      </c>
    </row>
    <row r="1120" spans="1:75"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137.30000000000001</v>
      </c>
      <c r="BM1120" s="302">
        <v>140.30000000000001</v>
      </c>
      <c r="BN1120" s="302">
        <v>143.1</v>
      </c>
      <c r="BO1120" s="302">
        <v>142.5</v>
      </c>
      <c r="BP1120" s="302">
        <v>142.5</v>
      </c>
      <c r="BQ1120" s="302">
        <v>140.19999999999999</v>
      </c>
      <c r="BR1120" s="302">
        <v>139.4</v>
      </c>
      <c r="BS1120" s="302">
        <v>137.5</v>
      </c>
      <c r="BT1120" s="302">
        <v>137.6</v>
      </c>
      <c r="BU1120" s="153">
        <f t="shared" si="69"/>
        <v>0.36102868447082098</v>
      </c>
      <c r="BV1120" s="154">
        <f t="shared" si="70"/>
        <v>0.37188434695912259</v>
      </c>
      <c r="BW1120" s="154">
        <f t="shared" si="71"/>
        <v>0.2682027649769585</v>
      </c>
    </row>
    <row r="1121" spans="1:75"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137.30000000000001</v>
      </c>
      <c r="BM1121" s="302">
        <v>140.30000000000001</v>
      </c>
      <c r="BN1121" s="302">
        <v>143.1</v>
      </c>
      <c r="BO1121" s="302">
        <v>142.5</v>
      </c>
      <c r="BP1121" s="302">
        <v>142.5</v>
      </c>
      <c r="BQ1121" s="302">
        <v>140.19999999999999</v>
      </c>
      <c r="BR1121" s="302">
        <v>139.4</v>
      </c>
      <c r="BS1121" s="302">
        <v>137.5</v>
      </c>
      <c r="BT1121" s="302">
        <v>137.6</v>
      </c>
      <c r="BU1121" s="153">
        <f t="shared" si="69"/>
        <v>0.36102868447082098</v>
      </c>
      <c r="BV1121" s="154">
        <f t="shared" si="70"/>
        <v>0.37188434695912259</v>
      </c>
      <c r="BW1121" s="154">
        <f t="shared" si="71"/>
        <v>0.2682027649769585</v>
      </c>
    </row>
    <row r="1122" spans="1:75"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117.7</v>
      </c>
      <c r="BN1122" s="302">
        <v>118.9</v>
      </c>
      <c r="BO1122" s="302">
        <v>118</v>
      </c>
      <c r="BP1122" s="302">
        <v>116.3</v>
      </c>
      <c r="BQ1122" s="302">
        <v>116.2</v>
      </c>
      <c r="BR1122" s="302">
        <v>116.4</v>
      </c>
      <c r="BS1122" s="302">
        <v>116.9</v>
      </c>
      <c r="BT1122" s="302">
        <v>117.7</v>
      </c>
      <c r="BU1122" s="153">
        <f t="shared" si="69"/>
        <v>0.17582417582417592</v>
      </c>
      <c r="BV1122" s="154">
        <f t="shared" si="70"/>
        <v>0.18291457286432164</v>
      </c>
      <c r="BW1122" s="154">
        <f t="shared" si="71"/>
        <v>0.13282001924927811</v>
      </c>
    </row>
    <row r="1123" spans="1:75"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117.7</v>
      </c>
      <c r="BN1123" s="302">
        <v>118.9</v>
      </c>
      <c r="BO1123" s="302">
        <v>118</v>
      </c>
      <c r="BP1123" s="302">
        <v>116.3</v>
      </c>
      <c r="BQ1123" s="302">
        <v>116.2</v>
      </c>
      <c r="BR1123" s="302">
        <v>116.4</v>
      </c>
      <c r="BS1123" s="302">
        <v>116.9</v>
      </c>
      <c r="BT1123" s="302">
        <v>117.7</v>
      </c>
      <c r="BU1123" s="153">
        <f t="shared" si="69"/>
        <v>0.17582417582417592</v>
      </c>
      <c r="BV1123" s="154">
        <f t="shared" si="70"/>
        <v>0.18291457286432164</v>
      </c>
      <c r="BW1123" s="154">
        <f t="shared" si="71"/>
        <v>0.13282001924927811</v>
      </c>
    </row>
    <row r="1124" spans="1:75"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302">
        <v>128.30000000000001</v>
      </c>
      <c r="BS1124" s="302">
        <v>128.1</v>
      </c>
      <c r="BT1124" s="302">
        <v>130.19999999999999</v>
      </c>
      <c r="BU1124" s="153">
        <f t="shared" si="69"/>
        <v>0.28783382789317502</v>
      </c>
      <c r="BV1124" s="154">
        <f t="shared" si="70"/>
        <v>0.2702439024390243</v>
      </c>
      <c r="BW1124" s="154">
        <f t="shared" si="71"/>
        <v>0.23178807947019853</v>
      </c>
    </row>
    <row r="1125" spans="1:75"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302">
        <v>128.30000000000001</v>
      </c>
      <c r="BS1125" s="302">
        <v>128.1</v>
      </c>
      <c r="BT1125" s="302">
        <v>130.19999999999999</v>
      </c>
      <c r="BU1125" s="153">
        <f t="shared" si="69"/>
        <v>0.28783382789317502</v>
      </c>
      <c r="BV1125" s="154">
        <f t="shared" si="70"/>
        <v>0.2702439024390243</v>
      </c>
      <c r="BW1125" s="154">
        <f t="shared" si="71"/>
        <v>0.23178807947019853</v>
      </c>
    </row>
    <row r="1126" spans="1:75"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140.80000000000001</v>
      </c>
      <c r="BO1126" s="302">
        <v>141</v>
      </c>
      <c r="BP1126" s="302">
        <v>135.9</v>
      </c>
      <c r="BQ1126" s="302">
        <v>133</v>
      </c>
      <c r="BR1126" s="302">
        <v>131.69999999999999</v>
      </c>
      <c r="BS1126" s="302">
        <v>128.4</v>
      </c>
      <c r="BT1126" s="302">
        <v>127.8</v>
      </c>
      <c r="BU1126" s="153">
        <f t="shared" si="69"/>
        <v>0.2653465346534653</v>
      </c>
      <c r="BV1126" s="154">
        <f t="shared" si="70"/>
        <v>0.24926686217008798</v>
      </c>
      <c r="BW1126" s="154">
        <f t="shared" si="71"/>
        <v>0.18662952646239547</v>
      </c>
    </row>
    <row r="1127" spans="1:75"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140.80000000000001</v>
      </c>
      <c r="BO1127" s="302">
        <v>141</v>
      </c>
      <c r="BP1127" s="302">
        <v>135.9</v>
      </c>
      <c r="BQ1127" s="302">
        <v>133</v>
      </c>
      <c r="BR1127" s="302">
        <v>131.69999999999999</v>
      </c>
      <c r="BS1127" s="302">
        <v>128.4</v>
      </c>
      <c r="BT1127" s="302">
        <v>127.8</v>
      </c>
      <c r="BU1127" s="153">
        <f t="shared" si="69"/>
        <v>0.2653465346534653</v>
      </c>
      <c r="BV1127" s="154">
        <f t="shared" si="70"/>
        <v>0.24926686217008798</v>
      </c>
      <c r="BW1127" s="154">
        <f t="shared" si="71"/>
        <v>0.18662952646239547</v>
      </c>
    </row>
    <row r="1128" spans="1:75"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138.19999999999999</v>
      </c>
      <c r="BM1128" s="302">
        <v>141.19999999999999</v>
      </c>
      <c r="BN1128" s="302">
        <v>143.69999999999999</v>
      </c>
      <c r="BO1128" s="302">
        <v>143.9</v>
      </c>
      <c r="BP1128" s="302">
        <v>144.5</v>
      </c>
      <c r="BQ1128" s="302">
        <v>142.19999999999999</v>
      </c>
      <c r="BR1128" s="302">
        <v>141.80000000000001</v>
      </c>
      <c r="BS1128" s="302">
        <v>140</v>
      </c>
      <c r="BT1128" s="302">
        <v>137.9</v>
      </c>
      <c r="BU1128" s="153">
        <f t="shared" si="69"/>
        <v>0.36264822134387353</v>
      </c>
      <c r="BV1128" s="154">
        <f t="shared" si="70"/>
        <v>0.35594886922320551</v>
      </c>
      <c r="BW1128" s="154">
        <f t="shared" si="71"/>
        <v>0.23235031277926718</v>
      </c>
    </row>
    <row r="1129" spans="1:75"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138.19999999999999</v>
      </c>
      <c r="BM1129" s="302">
        <v>141.19999999999999</v>
      </c>
      <c r="BN1129" s="302">
        <v>143.69999999999999</v>
      </c>
      <c r="BO1129" s="302">
        <v>143.9</v>
      </c>
      <c r="BP1129" s="302">
        <v>144.5</v>
      </c>
      <c r="BQ1129" s="302">
        <v>142.19999999999999</v>
      </c>
      <c r="BR1129" s="302">
        <v>141.80000000000001</v>
      </c>
      <c r="BS1129" s="302">
        <v>140</v>
      </c>
      <c r="BT1129" s="302">
        <v>137.9</v>
      </c>
      <c r="BU1129" s="153">
        <f t="shared" si="69"/>
        <v>0.36264822134387353</v>
      </c>
      <c r="BV1129" s="154">
        <f t="shared" si="70"/>
        <v>0.35594886922320551</v>
      </c>
      <c r="BW1129" s="154">
        <f t="shared" si="71"/>
        <v>0.23235031277926718</v>
      </c>
    </row>
    <row r="1130" spans="1:75"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176.2</v>
      </c>
      <c r="BP1130" s="302">
        <v>179.3</v>
      </c>
      <c r="BQ1130" s="302">
        <v>174.2</v>
      </c>
      <c r="BR1130" s="302">
        <v>172.1</v>
      </c>
      <c r="BS1130" s="302">
        <v>167.7</v>
      </c>
      <c r="BT1130" s="302">
        <v>168.4</v>
      </c>
      <c r="BU1130" s="153">
        <f t="shared" si="69"/>
        <v>0.6461388074291301</v>
      </c>
      <c r="BV1130" s="154">
        <f t="shared" si="70"/>
        <v>0.69416498993963782</v>
      </c>
      <c r="BW1130" s="154">
        <f t="shared" si="71"/>
        <v>0.50626118067978543</v>
      </c>
    </row>
    <row r="1131" spans="1:75"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302">
        <v>175.2</v>
      </c>
      <c r="BS1131" s="302">
        <v>170.6</v>
      </c>
      <c r="BT1131" s="302">
        <v>171.1</v>
      </c>
      <c r="BU1131" s="153">
        <f t="shared" si="69"/>
        <v>0.66764132553606237</v>
      </c>
      <c r="BV1131" s="154">
        <f t="shared" si="70"/>
        <v>0.70929070929070936</v>
      </c>
      <c r="BW1131" s="154">
        <f t="shared" si="71"/>
        <v>0.51282051282051289</v>
      </c>
    </row>
    <row r="1132" spans="1:75"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168.9</v>
      </c>
      <c r="BP1132" s="302">
        <v>171.9</v>
      </c>
      <c r="BQ1132" s="302">
        <v>167.1</v>
      </c>
      <c r="BR1132" s="302">
        <v>164.5</v>
      </c>
      <c r="BS1132" s="302">
        <v>160.30000000000001</v>
      </c>
      <c r="BT1132" s="302">
        <v>161.5</v>
      </c>
      <c r="BU1132" s="153">
        <f t="shared" si="69"/>
        <v>0.58800393313667643</v>
      </c>
      <c r="BV1132" s="154">
        <f t="shared" si="70"/>
        <v>0.65471311475409844</v>
      </c>
      <c r="BW1132" s="154">
        <f t="shared" si="71"/>
        <v>0.487108655616943</v>
      </c>
    </row>
    <row r="1133" spans="1:75"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162.1</v>
      </c>
      <c r="BQ1133" s="302">
        <v>158</v>
      </c>
      <c r="BR1133" s="302">
        <v>155.6</v>
      </c>
      <c r="BS1133" s="302">
        <v>145.6</v>
      </c>
      <c r="BT1133" s="302">
        <v>147.30000000000001</v>
      </c>
      <c r="BU1133" s="153">
        <f t="shared" si="69"/>
        <v>0.43148688046647232</v>
      </c>
      <c r="BV1133" s="154">
        <f t="shared" si="70"/>
        <v>0.47743229689067207</v>
      </c>
      <c r="BW1133" s="154">
        <f t="shared" si="71"/>
        <v>0.21836228287841195</v>
      </c>
    </row>
    <row r="1134" spans="1:75"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162.1</v>
      </c>
      <c r="BQ1134" s="302">
        <v>158</v>
      </c>
      <c r="BR1134" s="302">
        <v>155.6</v>
      </c>
      <c r="BS1134" s="302">
        <v>145.6</v>
      </c>
      <c r="BT1134" s="302">
        <v>147.30000000000001</v>
      </c>
      <c r="BU1134" s="153">
        <f t="shared" si="69"/>
        <v>0.43148688046647232</v>
      </c>
      <c r="BV1134" s="154">
        <f t="shared" si="70"/>
        <v>0.47743229689067207</v>
      </c>
      <c r="BW1134" s="154">
        <f t="shared" si="71"/>
        <v>0.21836228287841195</v>
      </c>
    </row>
    <row r="1135" spans="1:75"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146</v>
      </c>
      <c r="BO1135" s="302">
        <v>146.1</v>
      </c>
      <c r="BP1135" s="302">
        <v>148.1</v>
      </c>
      <c r="BQ1135" s="302">
        <v>144.9</v>
      </c>
      <c r="BR1135" s="302">
        <v>143.6</v>
      </c>
      <c r="BS1135" s="302">
        <v>140.9</v>
      </c>
      <c r="BT1135" s="302">
        <v>141.5</v>
      </c>
      <c r="BU1135" s="153">
        <f t="shared" si="69"/>
        <v>0.40237859266600584</v>
      </c>
      <c r="BV1135" s="154">
        <f t="shared" si="70"/>
        <v>0.37512147716229344</v>
      </c>
      <c r="BW1135" s="154">
        <f t="shared" si="71"/>
        <v>0.26226583407671727</v>
      </c>
    </row>
    <row r="1136" spans="1:75"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163.4</v>
      </c>
      <c r="BQ1136" s="302">
        <v>160.1</v>
      </c>
      <c r="BR1136" s="302">
        <v>158.9</v>
      </c>
      <c r="BS1136" s="302">
        <v>156.9</v>
      </c>
      <c r="BT1136" s="302">
        <v>153.6</v>
      </c>
      <c r="BU1136" s="153">
        <f t="shared" si="69"/>
        <v>0.52229930624380561</v>
      </c>
      <c r="BV1136" s="154">
        <f t="shared" si="70"/>
        <v>0.47976878612716761</v>
      </c>
      <c r="BW1136" s="154">
        <f t="shared" si="71"/>
        <v>0.24372469635627525</v>
      </c>
    </row>
    <row r="1137" spans="1:75"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186.9</v>
      </c>
      <c r="BQ1137" s="302">
        <v>182.2</v>
      </c>
      <c r="BR1137" s="302">
        <v>180.9</v>
      </c>
      <c r="BS1137" s="302">
        <v>178.3</v>
      </c>
      <c r="BT1137" s="302">
        <v>171.5</v>
      </c>
      <c r="BU1137" s="153">
        <f t="shared" si="69"/>
        <v>0.70646766169154229</v>
      </c>
      <c r="BV1137" s="154">
        <f t="shared" si="70"/>
        <v>0.58356417359187451</v>
      </c>
      <c r="BW1137" s="154">
        <f t="shared" si="71"/>
        <v>0.23292595255212081</v>
      </c>
    </row>
    <row r="1138" spans="1:75"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186.9</v>
      </c>
      <c r="BQ1138" s="302">
        <v>182.2</v>
      </c>
      <c r="BR1138" s="302">
        <v>180.9</v>
      </c>
      <c r="BS1138" s="302">
        <v>178.3</v>
      </c>
      <c r="BT1138" s="302">
        <v>171.5</v>
      </c>
      <c r="BU1138" s="153">
        <f t="shared" si="69"/>
        <v>0.70646766169154229</v>
      </c>
      <c r="BV1138" s="154">
        <f t="shared" si="70"/>
        <v>0.58356417359187451</v>
      </c>
      <c r="BW1138" s="154">
        <f t="shared" si="71"/>
        <v>0.23292595255212081</v>
      </c>
    </row>
    <row r="1139" spans="1:75"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302">
        <v>130.9</v>
      </c>
      <c r="BS1139" s="302">
        <v>132.4</v>
      </c>
      <c r="BT1139" s="302">
        <v>132.4</v>
      </c>
      <c r="BU1139" s="153">
        <f t="shared" si="69"/>
        <v>0.30959446092977261</v>
      </c>
      <c r="BV1139" s="154">
        <f t="shared" si="70"/>
        <v>0.34689725330620558</v>
      </c>
      <c r="BW1139" s="154">
        <f t="shared" si="71"/>
        <v>0.31219028741328048</v>
      </c>
    </row>
    <row r="1140" spans="1:75"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302">
        <v>130.9</v>
      </c>
      <c r="BS1140" s="302">
        <v>132.4</v>
      </c>
      <c r="BT1140" s="302">
        <v>132.4</v>
      </c>
      <c r="BU1140" s="153">
        <f t="shared" si="69"/>
        <v>0.30959446092977261</v>
      </c>
      <c r="BV1140" s="154">
        <f t="shared" si="70"/>
        <v>0.34689725330620558</v>
      </c>
      <c r="BW1140" s="154">
        <f t="shared" si="71"/>
        <v>0.31219028741328048</v>
      </c>
    </row>
    <row r="1141" spans="1:75"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177.1</v>
      </c>
      <c r="BQ1141" s="302">
        <v>172</v>
      </c>
      <c r="BR1141" s="302">
        <v>168.8</v>
      </c>
      <c r="BS1141" s="302">
        <v>163.69999999999999</v>
      </c>
      <c r="BT1141" s="302">
        <v>164</v>
      </c>
      <c r="BU1141" s="153">
        <f t="shared" si="69"/>
        <v>0.6</v>
      </c>
      <c r="BV1141" s="154">
        <f t="shared" si="70"/>
        <v>0.65656565656565657</v>
      </c>
      <c r="BW1141" s="154">
        <f t="shared" si="71"/>
        <v>0.2723041117145073</v>
      </c>
    </row>
    <row r="1142" spans="1:75"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177.1</v>
      </c>
      <c r="BQ1142" s="302">
        <v>172</v>
      </c>
      <c r="BR1142" s="302">
        <v>168.8</v>
      </c>
      <c r="BS1142" s="302">
        <v>163.69999999999999</v>
      </c>
      <c r="BT1142" s="302">
        <v>164</v>
      </c>
      <c r="BU1142" s="153">
        <f t="shared" si="69"/>
        <v>0.6</v>
      </c>
      <c r="BV1142" s="154">
        <f t="shared" si="70"/>
        <v>0.65656565656565657</v>
      </c>
      <c r="BW1142" s="154">
        <f t="shared" si="71"/>
        <v>0.2723041117145073</v>
      </c>
    </row>
    <row r="1143" spans="1:75"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302">
        <v>126.1</v>
      </c>
      <c r="BS1143" s="302">
        <v>124.6</v>
      </c>
      <c r="BT1143" s="302">
        <v>124.7</v>
      </c>
      <c r="BU1143" s="153">
        <f t="shared" si="69"/>
        <v>0.23710317460317468</v>
      </c>
      <c r="BV1143" s="154">
        <f t="shared" si="70"/>
        <v>0.24327018943170495</v>
      </c>
      <c r="BW1143" s="154">
        <f t="shared" si="71"/>
        <v>0.21303501945525297</v>
      </c>
    </row>
    <row r="1144" spans="1:75"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302">
        <v>126.1</v>
      </c>
      <c r="BS1144" s="302">
        <v>124.6</v>
      </c>
      <c r="BT1144" s="302">
        <v>124.7</v>
      </c>
      <c r="BU1144" s="153">
        <f t="shared" si="69"/>
        <v>0.23710317460317468</v>
      </c>
      <c r="BV1144" s="154">
        <f t="shared" si="70"/>
        <v>0.24327018943170495</v>
      </c>
      <c r="BW1144" s="154">
        <f t="shared" si="71"/>
        <v>0.21303501945525297</v>
      </c>
    </row>
    <row r="1145" spans="1:75"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139.69999999999999</v>
      </c>
      <c r="BQ1145" s="302">
        <v>136.6</v>
      </c>
      <c r="BR1145" s="302">
        <v>134.9</v>
      </c>
      <c r="BS1145" s="302">
        <v>130.9</v>
      </c>
      <c r="BT1145" s="302">
        <v>131</v>
      </c>
      <c r="BU1145" s="153">
        <f t="shared" si="69"/>
        <v>0.3205645161290322</v>
      </c>
      <c r="BV1145" s="154">
        <f t="shared" si="70"/>
        <v>0.23701605288007549</v>
      </c>
      <c r="BW1145" s="154">
        <f t="shared" si="71"/>
        <v>0.14410480349344978</v>
      </c>
    </row>
    <row r="1146" spans="1:75"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139.69999999999999</v>
      </c>
      <c r="BQ1146" s="302">
        <v>136.6</v>
      </c>
      <c r="BR1146" s="302">
        <v>134.9</v>
      </c>
      <c r="BS1146" s="302">
        <v>130.9</v>
      </c>
      <c r="BT1146" s="302">
        <v>131</v>
      </c>
      <c r="BU1146" s="153">
        <f t="shared" si="69"/>
        <v>0.3205645161290322</v>
      </c>
      <c r="BV1146" s="154">
        <f t="shared" si="70"/>
        <v>0.23701605288007549</v>
      </c>
      <c r="BW1146" s="154">
        <f t="shared" si="71"/>
        <v>0.14410480349344978</v>
      </c>
    </row>
    <row r="1147" spans="1:75"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142.4</v>
      </c>
      <c r="BQ1147" s="302">
        <v>139.19999999999999</v>
      </c>
      <c r="BR1147" s="302">
        <v>137.6</v>
      </c>
      <c r="BS1147" s="302">
        <v>134</v>
      </c>
      <c r="BT1147" s="302">
        <v>133.9</v>
      </c>
      <c r="BU1147" s="153">
        <f t="shared" si="69"/>
        <v>0.31921182266009857</v>
      </c>
      <c r="BV1147" s="154">
        <f t="shared" si="70"/>
        <v>0.33233830845771151</v>
      </c>
      <c r="BW1147" s="154">
        <f t="shared" si="71"/>
        <v>0.18495575221238944</v>
      </c>
    </row>
    <row r="1148" spans="1:75"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302">
        <v>145.4</v>
      </c>
      <c r="BS1148" s="302">
        <v>137.19999999999999</v>
      </c>
      <c r="BT1148" s="302">
        <v>137.5</v>
      </c>
      <c r="BU1148" s="153">
        <f t="shared" si="69"/>
        <v>0.34277343749999994</v>
      </c>
      <c r="BV1148" s="154">
        <f t="shared" si="70"/>
        <v>0.4175257731958763</v>
      </c>
      <c r="BW1148" s="154">
        <f t="shared" si="71"/>
        <v>0.23985572587917037</v>
      </c>
    </row>
    <row r="1149" spans="1:75"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302">
        <v>113.6</v>
      </c>
      <c r="BS1149" s="302">
        <v>111.5</v>
      </c>
      <c r="BT1149" s="302">
        <v>112</v>
      </c>
      <c r="BU1149" s="153">
        <f t="shared" si="69"/>
        <v>0.30232558139534882</v>
      </c>
      <c r="BV1149" s="154">
        <f t="shared" si="70"/>
        <v>-0.18722786647314957</v>
      </c>
      <c r="BW1149" s="154">
        <f t="shared" si="71"/>
        <v>-9.9678456591639916E-2</v>
      </c>
    </row>
    <row r="1150" spans="1:75"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153</v>
      </c>
      <c r="BR1150" s="302">
        <v>153.5</v>
      </c>
      <c r="BS1150" s="302">
        <v>149.5</v>
      </c>
      <c r="BT1150" s="302">
        <v>150.1</v>
      </c>
      <c r="BU1150" s="153">
        <f t="shared" si="69"/>
        <v>0.48466864490603367</v>
      </c>
      <c r="BV1150" s="154">
        <f t="shared" si="70"/>
        <v>0.5285132382892056</v>
      </c>
      <c r="BW1150" s="154">
        <f t="shared" si="71"/>
        <v>0.36454545454545451</v>
      </c>
    </row>
    <row r="1151" spans="1:75"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152.19999999999999</v>
      </c>
      <c r="BR1151" s="302">
        <v>150.80000000000001</v>
      </c>
      <c r="BS1151" s="302">
        <v>146.69999999999999</v>
      </c>
      <c r="BT1151" s="302">
        <v>146.80000000000001</v>
      </c>
      <c r="BU1151" s="153">
        <f t="shared" si="69"/>
        <v>0.44346116027531962</v>
      </c>
      <c r="BV1151" s="154">
        <f t="shared" si="70"/>
        <v>0.48884381338742411</v>
      </c>
      <c r="BW1151" s="154">
        <f t="shared" si="71"/>
        <v>0.30026572187776795</v>
      </c>
    </row>
    <row r="1152" spans="1:75"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152.19999999999999</v>
      </c>
      <c r="BR1152" s="302">
        <v>150.80000000000001</v>
      </c>
      <c r="BS1152" s="302">
        <v>146.69999999999999</v>
      </c>
      <c r="BT1152" s="302">
        <v>146.80000000000001</v>
      </c>
      <c r="BU1152" s="153">
        <f t="shared" si="69"/>
        <v>0.44346116027531962</v>
      </c>
      <c r="BV1152" s="154">
        <f t="shared" si="70"/>
        <v>0.48884381338742411</v>
      </c>
      <c r="BW1152" s="154">
        <f t="shared" si="71"/>
        <v>0.30026572187776795</v>
      </c>
    </row>
    <row r="1153" spans="1:75"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302">
        <v>158.19999999999999</v>
      </c>
      <c r="BS1153" s="302">
        <v>156.80000000000001</v>
      </c>
      <c r="BT1153" s="302">
        <v>159</v>
      </c>
      <c r="BU1153" s="153">
        <f t="shared" si="69"/>
        <v>0.58051689860834998</v>
      </c>
      <c r="BV1153" s="154">
        <f t="shared" si="70"/>
        <v>0.62244897959183676</v>
      </c>
      <c r="BW1153" s="154">
        <f t="shared" si="71"/>
        <v>0.48876404494382025</v>
      </c>
    </row>
    <row r="1154" spans="1:75"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302">
        <v>158.19999999999999</v>
      </c>
      <c r="BS1154" s="302">
        <v>156.80000000000001</v>
      </c>
      <c r="BT1154" s="302">
        <v>159</v>
      </c>
      <c r="BU1154" s="153">
        <f t="shared" si="69"/>
        <v>0.58051689860834998</v>
      </c>
      <c r="BV1154" s="154">
        <f t="shared" si="70"/>
        <v>0.62244897959183676</v>
      </c>
      <c r="BW1154" s="154">
        <f t="shared" si="71"/>
        <v>0.48876404494382025</v>
      </c>
    </row>
    <row r="1155" spans="1:75"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145.9</v>
      </c>
      <c r="BR1155" s="302">
        <v>144</v>
      </c>
      <c r="BS1155" s="302">
        <v>140.80000000000001</v>
      </c>
      <c r="BT1155" s="302">
        <v>141.30000000000001</v>
      </c>
      <c r="BU1155" s="153">
        <f t="shared" si="69"/>
        <v>0.33427762039660058</v>
      </c>
      <c r="BV1155" s="154">
        <f t="shared" si="70"/>
        <v>0.46576763485477179</v>
      </c>
      <c r="BW1155" s="154">
        <f t="shared" si="71"/>
        <v>0.32925682031984965</v>
      </c>
    </row>
    <row r="1156" spans="1:75"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145.9</v>
      </c>
      <c r="BR1156" s="302">
        <v>144</v>
      </c>
      <c r="BS1156" s="302">
        <v>140.80000000000001</v>
      </c>
      <c r="BT1156" s="302">
        <v>141.30000000000001</v>
      </c>
      <c r="BU1156" s="153">
        <f t="shared" si="69"/>
        <v>0.33427762039660058</v>
      </c>
      <c r="BV1156" s="154">
        <f t="shared" si="70"/>
        <v>0.46576763485477179</v>
      </c>
      <c r="BW1156" s="154">
        <f t="shared" si="71"/>
        <v>0.32925682031984965</v>
      </c>
    </row>
    <row r="1157" spans="1:75"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302">
        <v>156.80000000000001</v>
      </c>
      <c r="BS1157" s="302">
        <v>151.30000000000001</v>
      </c>
      <c r="BT1157" s="302">
        <v>151.4</v>
      </c>
      <c r="BU1157" s="153">
        <f t="shared" si="69"/>
        <v>0.52774974772956629</v>
      </c>
      <c r="BV1157" s="154">
        <f t="shared" si="70"/>
        <v>0.53549695740365122</v>
      </c>
      <c r="BW1157" s="154">
        <f t="shared" si="71"/>
        <v>0.3763636363636364</v>
      </c>
    </row>
    <row r="1158" spans="1:75"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302">
        <v>156.80000000000001</v>
      </c>
      <c r="BS1158" s="302">
        <v>151.30000000000001</v>
      </c>
      <c r="BT1158" s="302">
        <v>151.4</v>
      </c>
      <c r="BU1158" s="153">
        <f t="shared" si="69"/>
        <v>0.52774974772956629</v>
      </c>
      <c r="BV1158" s="154">
        <f t="shared" si="70"/>
        <v>0.53549695740365122</v>
      </c>
      <c r="BW1158" s="154">
        <f t="shared" si="71"/>
        <v>0.3763636363636364</v>
      </c>
    </row>
    <row r="1159" spans="1:75"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302">
        <v>141.4</v>
      </c>
      <c r="BP1159" s="302">
        <v>143</v>
      </c>
      <c r="BQ1159" s="302">
        <v>140</v>
      </c>
      <c r="BR1159" s="302">
        <v>138.5</v>
      </c>
      <c r="BS1159" s="302">
        <v>136.4</v>
      </c>
      <c r="BT1159" s="302">
        <v>137.69999999999999</v>
      </c>
      <c r="BU1159" s="153">
        <f t="shared" si="69"/>
        <v>0.36067193675889314</v>
      </c>
      <c r="BV1159" s="154">
        <f t="shared" si="70"/>
        <v>0.34999999999999987</v>
      </c>
      <c r="BW1159" s="154">
        <f t="shared" si="71"/>
        <v>0.26098901098901084</v>
      </c>
    </row>
    <row r="1160" spans="1:75"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302">
        <v>145.30000000000001</v>
      </c>
      <c r="BS1160" s="302">
        <v>140.80000000000001</v>
      </c>
      <c r="BT1160" s="302">
        <v>141.1</v>
      </c>
      <c r="BU1160" s="153">
        <f t="shared" si="69"/>
        <v>0.35282837967401726</v>
      </c>
      <c r="BV1160" s="154">
        <f t="shared" si="70"/>
        <v>0.45164609053497934</v>
      </c>
      <c r="BW1160" s="154">
        <f t="shared" si="71"/>
        <v>0.24867256637168136</v>
      </c>
    </row>
    <row r="1161" spans="1:75"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302">
        <v>145.30000000000001</v>
      </c>
      <c r="BS1161" s="302">
        <v>140.80000000000001</v>
      </c>
      <c r="BT1161" s="302">
        <v>141.1</v>
      </c>
      <c r="BU1161" s="153">
        <f t="shared" si="69"/>
        <v>0.35282837967401726</v>
      </c>
      <c r="BV1161" s="154">
        <f t="shared" si="70"/>
        <v>0.45164609053497934</v>
      </c>
      <c r="BW1161" s="154">
        <f t="shared" si="71"/>
        <v>0.24867256637168136</v>
      </c>
    </row>
    <row r="1162" spans="1:75"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302">
        <v>148.69999999999999</v>
      </c>
      <c r="BS1162" s="302">
        <v>144.80000000000001</v>
      </c>
      <c r="BT1162" s="302">
        <v>145</v>
      </c>
      <c r="BU1162" s="153">
        <f t="shared" si="69"/>
        <v>0.43280632411067188</v>
      </c>
      <c r="BV1162" s="154">
        <f t="shared" si="70"/>
        <v>0.47808358817533136</v>
      </c>
      <c r="BW1162" s="154">
        <f t="shared" si="71"/>
        <v>0.2144053601340033</v>
      </c>
    </row>
    <row r="1163" spans="1:75"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302">
        <v>148.69999999999999</v>
      </c>
      <c r="BS1163" s="302">
        <v>144.80000000000001</v>
      </c>
      <c r="BT1163" s="302">
        <v>145</v>
      </c>
      <c r="BU1163" s="153">
        <f t="shared" si="69"/>
        <v>0.43280632411067188</v>
      </c>
      <c r="BV1163" s="154">
        <f t="shared" si="70"/>
        <v>0.47808358817533136</v>
      </c>
      <c r="BW1163" s="154">
        <f t="shared" si="71"/>
        <v>0.2144053601340033</v>
      </c>
    </row>
    <row r="1164" spans="1:75"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137</v>
      </c>
      <c r="BR1164" s="302">
        <v>138.30000000000001</v>
      </c>
      <c r="BS1164" s="302">
        <v>137.19999999999999</v>
      </c>
      <c r="BT1164" s="302">
        <v>137.19999999999999</v>
      </c>
      <c r="BU1164" s="153">
        <f t="shared" si="69"/>
        <v>0.33984374999999983</v>
      </c>
      <c r="BV1164" s="154">
        <f t="shared" si="70"/>
        <v>0.50109409190371967</v>
      </c>
      <c r="BW1164" s="154">
        <f t="shared" si="71"/>
        <v>0.3490658800393312</v>
      </c>
    </row>
    <row r="1165" spans="1:75"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137</v>
      </c>
      <c r="BR1165" s="302">
        <v>138.30000000000001</v>
      </c>
      <c r="BS1165" s="302">
        <v>137.19999999999999</v>
      </c>
      <c r="BT1165" s="302">
        <v>137.19999999999999</v>
      </c>
      <c r="BU1165" s="153">
        <f t="shared" si="69"/>
        <v>0.33984374999999983</v>
      </c>
      <c r="BV1165" s="154">
        <f t="shared" si="70"/>
        <v>0.50109409190371967</v>
      </c>
      <c r="BW1165" s="154">
        <f t="shared" si="71"/>
        <v>0.3490658800393312</v>
      </c>
    </row>
    <row r="1166" spans="1:75"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141.30000000000001</v>
      </c>
      <c r="BR1166" s="302">
        <v>138.9</v>
      </c>
      <c r="BS1166" s="302">
        <v>134.69999999999999</v>
      </c>
      <c r="BT1166" s="302">
        <v>135.1</v>
      </c>
      <c r="BU1166" s="153">
        <f t="shared" si="69"/>
        <v>0.38139059304703476</v>
      </c>
      <c r="BV1166" s="154">
        <f t="shared" si="70"/>
        <v>0.12959866220735786</v>
      </c>
      <c r="BW1166" s="154">
        <f t="shared" si="71"/>
        <v>0.17478260869565213</v>
      </c>
    </row>
    <row r="1167" spans="1:75"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146.5</v>
      </c>
      <c r="BR1167" s="302">
        <v>144</v>
      </c>
      <c r="BS1167" s="302">
        <v>139.19999999999999</v>
      </c>
      <c r="BT1167" s="302">
        <v>139.80000000000001</v>
      </c>
      <c r="BU1167" s="153">
        <f t="shared" ref="BU1167:BU1195" si="73">(BT1167-H1167)/H1167</f>
        <v>0.35728155339805834</v>
      </c>
      <c r="BV1167" s="154">
        <f t="shared" ref="BV1167:BV1195" si="74">(BT1167-T1167)/T1167</f>
        <v>0.42944785276073638</v>
      </c>
      <c r="BW1167" s="154">
        <f t="shared" ref="BW1167:BW1195" si="75">(BT1167-AF1167)/AF1167</f>
        <v>0.25156669650850499</v>
      </c>
    </row>
    <row r="1168" spans="1:75"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302">
        <v>152.4</v>
      </c>
      <c r="BS1168" s="302">
        <v>147.5</v>
      </c>
      <c r="BT1168" s="302">
        <v>147.80000000000001</v>
      </c>
      <c r="BU1168" s="153">
        <f t="shared" si="73"/>
        <v>0.44618395303326819</v>
      </c>
      <c r="BV1168" s="154">
        <f t="shared" si="74"/>
        <v>0.51745379876796715</v>
      </c>
      <c r="BW1168" s="154">
        <f t="shared" si="75"/>
        <v>0.36472760849492164</v>
      </c>
    </row>
    <row r="1169" spans="1:75"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102.1</v>
      </c>
      <c r="BR1169" s="302">
        <v>101</v>
      </c>
      <c r="BS1169" s="302">
        <v>99.4</v>
      </c>
      <c r="BT1169" s="302">
        <v>99.5</v>
      </c>
      <c r="BU1169" s="153">
        <f t="shared" si="73"/>
        <v>0.25472887767969737</v>
      </c>
      <c r="BV1169" s="154">
        <f t="shared" si="74"/>
        <v>-0.51557935735150928</v>
      </c>
      <c r="BW1169" s="154">
        <f t="shared" si="75"/>
        <v>-0.26459719142645977</v>
      </c>
    </row>
    <row r="1170" spans="1:75"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302">
        <v>140.19999999999999</v>
      </c>
      <c r="BS1170" s="302">
        <v>136.30000000000001</v>
      </c>
      <c r="BT1170" s="302">
        <v>137.30000000000001</v>
      </c>
      <c r="BU1170" s="153">
        <f t="shared" si="73"/>
        <v>0.34476003917727738</v>
      </c>
      <c r="BV1170" s="154">
        <f t="shared" si="74"/>
        <v>0.37851405622489981</v>
      </c>
      <c r="BW1170" s="154">
        <f t="shared" si="75"/>
        <v>0.25159525979945313</v>
      </c>
    </row>
    <row r="1171" spans="1:75"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302">
        <v>140.19999999999999</v>
      </c>
      <c r="BS1171" s="302">
        <v>136.30000000000001</v>
      </c>
      <c r="BT1171" s="302">
        <v>137.30000000000001</v>
      </c>
      <c r="BU1171" s="153">
        <f t="shared" si="73"/>
        <v>0.34476003917727738</v>
      </c>
      <c r="BV1171" s="154">
        <f t="shared" si="74"/>
        <v>0.37851405622489981</v>
      </c>
      <c r="BW1171" s="154">
        <f t="shared" si="75"/>
        <v>0.25159525979945313</v>
      </c>
    </row>
    <row r="1172" spans="1:75"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302">
        <v>156.4</v>
      </c>
      <c r="BP1172" s="302">
        <v>158.30000000000001</v>
      </c>
      <c r="BQ1172" s="302">
        <v>154.6</v>
      </c>
      <c r="BR1172" s="302">
        <v>153.5</v>
      </c>
      <c r="BS1172" s="302">
        <v>152.80000000000001</v>
      </c>
      <c r="BT1172" s="302">
        <v>153.80000000000001</v>
      </c>
      <c r="BU1172" s="153">
        <f t="shared" si="73"/>
        <v>0.51377952755905532</v>
      </c>
      <c r="BV1172" s="154">
        <f t="shared" si="74"/>
        <v>0.55668016194332004</v>
      </c>
      <c r="BW1172" s="154">
        <f t="shared" si="75"/>
        <v>0.40713632204940547</v>
      </c>
    </row>
    <row r="1173" spans="1:75"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302">
        <v>156.4</v>
      </c>
      <c r="BP1173" s="302">
        <v>158.30000000000001</v>
      </c>
      <c r="BQ1173" s="302">
        <v>154.6</v>
      </c>
      <c r="BR1173" s="302">
        <v>153.5</v>
      </c>
      <c r="BS1173" s="302">
        <v>152.80000000000001</v>
      </c>
      <c r="BT1173" s="302">
        <v>153.80000000000001</v>
      </c>
      <c r="BU1173" s="153">
        <f t="shared" si="73"/>
        <v>0.51377952755905532</v>
      </c>
      <c r="BV1173" s="154">
        <f t="shared" si="74"/>
        <v>0.55668016194332004</v>
      </c>
      <c r="BW1173" s="154">
        <f t="shared" si="75"/>
        <v>0.40713632204940547</v>
      </c>
    </row>
    <row r="1174" spans="1:75"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302">
        <v>125.5</v>
      </c>
      <c r="BS1174" s="302">
        <v>122</v>
      </c>
      <c r="BT1174" s="302">
        <v>126.1</v>
      </c>
      <c r="BU1174" s="153">
        <f t="shared" si="73"/>
        <v>0.21600771456123424</v>
      </c>
      <c r="BV1174" s="154">
        <f t="shared" si="74"/>
        <v>0.31628392484342377</v>
      </c>
      <c r="BW1174" s="154">
        <f t="shared" si="75"/>
        <v>0.20095238095238091</v>
      </c>
    </row>
    <row r="1175" spans="1:75"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302">
        <v>125.5</v>
      </c>
      <c r="BS1175" s="302">
        <v>122</v>
      </c>
      <c r="BT1175" s="302">
        <v>126.1</v>
      </c>
      <c r="BU1175" s="153">
        <f t="shared" si="73"/>
        <v>0.21600771456123424</v>
      </c>
      <c r="BV1175" s="154">
        <f t="shared" si="74"/>
        <v>0.31628392484342377</v>
      </c>
      <c r="BW1175" s="154">
        <f t="shared" si="75"/>
        <v>0.20095238095238091</v>
      </c>
    </row>
    <row r="1176" spans="1:75"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302">
        <v>127.1</v>
      </c>
      <c r="BS1176" s="302">
        <v>128.19999999999999</v>
      </c>
      <c r="BT1176" s="302">
        <v>128.30000000000001</v>
      </c>
      <c r="BU1176" s="153">
        <f t="shared" si="73"/>
        <v>0.26403940886699517</v>
      </c>
      <c r="BV1176" s="154">
        <f t="shared" si="74"/>
        <v>0.3065173116089614</v>
      </c>
      <c r="BW1176" s="154">
        <f t="shared" si="75"/>
        <v>0.24805447470817135</v>
      </c>
    </row>
    <row r="1177" spans="1:75"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302">
        <v>127.1</v>
      </c>
      <c r="BS1177" s="302">
        <v>128.19999999999999</v>
      </c>
      <c r="BT1177" s="302">
        <v>128.30000000000001</v>
      </c>
      <c r="BU1177" s="153">
        <f t="shared" si="73"/>
        <v>0.26403940886699517</v>
      </c>
      <c r="BV1177" s="154">
        <f t="shared" si="74"/>
        <v>0.3065173116089614</v>
      </c>
      <c r="BW1177" s="154">
        <f t="shared" si="75"/>
        <v>0.24805447470817135</v>
      </c>
    </row>
    <row r="1178" spans="1:75"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302">
        <v>160.4</v>
      </c>
      <c r="BS1178" s="302">
        <v>162.19999999999999</v>
      </c>
      <c r="BT1178" s="302">
        <v>166.5</v>
      </c>
      <c r="BU1178" s="153">
        <f t="shared" si="73"/>
        <v>0.66167664670658677</v>
      </c>
      <c r="BV1178" s="154">
        <f t="shared" si="74"/>
        <v>0.64688427299703277</v>
      </c>
      <c r="BW1178" s="154">
        <f t="shared" si="75"/>
        <v>0.52054794520547942</v>
      </c>
    </row>
    <row r="1179" spans="1:75"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302">
        <v>160.4</v>
      </c>
      <c r="BS1179" s="302">
        <v>162.19999999999999</v>
      </c>
      <c r="BT1179" s="302">
        <v>166.5</v>
      </c>
      <c r="BU1179" s="153">
        <f t="shared" si="73"/>
        <v>0.66167664670658677</v>
      </c>
      <c r="BV1179" s="154">
        <f t="shared" si="74"/>
        <v>0.64688427299703277</v>
      </c>
      <c r="BW1179" s="154">
        <f t="shared" si="75"/>
        <v>0.52054794520547942</v>
      </c>
    </row>
    <row r="1180" spans="1:75"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302">
        <v>162.1</v>
      </c>
      <c r="BS1180" s="302">
        <v>151.6</v>
      </c>
      <c r="BT1180" s="302">
        <v>157.1</v>
      </c>
      <c r="BU1180" s="153">
        <f t="shared" si="73"/>
        <v>0.51787439613526565</v>
      </c>
      <c r="BV1180" s="154">
        <f t="shared" si="74"/>
        <v>0.55083909180651525</v>
      </c>
      <c r="BW1180" s="154">
        <f t="shared" si="75"/>
        <v>0.25579536370903277</v>
      </c>
    </row>
    <row r="1181" spans="1:75"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302">
        <v>162.1</v>
      </c>
      <c r="BS1181" s="302">
        <v>151.6</v>
      </c>
      <c r="BT1181" s="302">
        <v>157.1</v>
      </c>
      <c r="BU1181" s="153">
        <f t="shared" si="73"/>
        <v>0.51787439613526565</v>
      </c>
      <c r="BV1181" s="154">
        <f t="shared" si="74"/>
        <v>0.55083909180651525</v>
      </c>
      <c r="BW1181" s="154">
        <f t="shared" si="75"/>
        <v>0.25579536370903277</v>
      </c>
    </row>
    <row r="1182" spans="1:75"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302">
        <v>121.3</v>
      </c>
      <c r="BS1182" s="302">
        <v>119.1</v>
      </c>
      <c r="BT1182" s="302">
        <v>121.4</v>
      </c>
      <c r="BU1182" s="153">
        <f t="shared" si="73"/>
        <v>0.1972386587771203</v>
      </c>
      <c r="BV1182" s="154">
        <f t="shared" si="74"/>
        <v>0.21765295887662992</v>
      </c>
      <c r="BW1182" s="154">
        <f t="shared" si="75"/>
        <v>0.16618635926993289</v>
      </c>
    </row>
    <row r="1183" spans="1:75"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302">
        <v>121.3</v>
      </c>
      <c r="BS1183" s="302">
        <v>119.1</v>
      </c>
      <c r="BT1183" s="302">
        <v>121.4</v>
      </c>
      <c r="BU1183" s="153">
        <f t="shared" si="73"/>
        <v>0.1972386587771203</v>
      </c>
      <c r="BV1183" s="154">
        <f t="shared" si="74"/>
        <v>0.21765295887662992</v>
      </c>
      <c r="BW1183" s="154">
        <f t="shared" si="75"/>
        <v>0.16618635926993289</v>
      </c>
    </row>
    <row r="1184" spans="1:75"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302">
        <v>105.4</v>
      </c>
      <c r="BP1184" s="302">
        <v>104.7</v>
      </c>
      <c r="BQ1184" s="302">
        <v>104.3</v>
      </c>
      <c r="BR1184" s="302">
        <v>103.9</v>
      </c>
      <c r="BS1184" s="302">
        <v>103.5</v>
      </c>
      <c r="BT1184" s="302">
        <v>103.6</v>
      </c>
      <c r="BU1184" s="153">
        <f t="shared" si="73"/>
        <v>3.4965034965034968E-2</v>
      </c>
      <c r="BV1184" s="154">
        <f t="shared" si="74"/>
        <v>3.8076152304609194E-2</v>
      </c>
      <c r="BW1184" s="154">
        <f t="shared" si="75"/>
        <v>2.4727992087042534E-2</v>
      </c>
    </row>
    <row r="1185" spans="1:75"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302">
        <v>153.9</v>
      </c>
      <c r="BP1185" s="302">
        <v>156.30000000000001</v>
      </c>
      <c r="BQ1185" s="302">
        <v>152.4</v>
      </c>
      <c r="BR1185" s="302">
        <v>148.5</v>
      </c>
      <c r="BS1185" s="302">
        <v>144.4</v>
      </c>
      <c r="BT1185" s="302">
        <v>144.6</v>
      </c>
      <c r="BU1185" s="153">
        <f t="shared" si="73"/>
        <v>0.43168316831683162</v>
      </c>
      <c r="BV1185" s="154">
        <f t="shared" si="74"/>
        <v>0.47400611620795108</v>
      </c>
      <c r="BW1185" s="154">
        <f t="shared" si="75"/>
        <v>0.35140186915887844</v>
      </c>
    </row>
    <row r="1186" spans="1:75"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302">
        <v>102.2</v>
      </c>
      <c r="BS1186" s="302">
        <v>102.2</v>
      </c>
      <c r="BT1186" s="302">
        <v>102.2</v>
      </c>
      <c r="BU1186" s="153">
        <f t="shared" si="73"/>
        <v>2.200000000000003E-2</v>
      </c>
      <c r="BV1186" s="154">
        <f t="shared" si="74"/>
        <v>1.288404360753218E-2</v>
      </c>
      <c r="BW1186" s="154">
        <f t="shared" si="75"/>
        <v>2.200000000000003E-2</v>
      </c>
    </row>
    <row r="1187" spans="1:75"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302">
        <v>92.6</v>
      </c>
      <c r="BS1187" s="302">
        <v>92.6</v>
      </c>
      <c r="BT1187" s="302">
        <v>92.6</v>
      </c>
      <c r="BU1187" s="153">
        <f t="shared" si="73"/>
        <v>-7.4000000000000052E-2</v>
      </c>
      <c r="BV1187" s="154">
        <f t="shared" si="74"/>
        <v>-5.7985757884028516E-2</v>
      </c>
      <c r="BW1187" s="154">
        <f t="shared" si="75"/>
        <v>-8.7684729064039471E-2</v>
      </c>
    </row>
    <row r="1188" spans="1:75"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302">
        <v>220.5</v>
      </c>
      <c r="BS1188" s="302">
        <v>215.2</v>
      </c>
      <c r="BT1188" s="302">
        <v>217.1</v>
      </c>
      <c r="BU1188" s="153">
        <f t="shared" si="73"/>
        <v>1.0955598455598456</v>
      </c>
      <c r="BV1188" s="154">
        <f t="shared" si="74"/>
        <v>0.86833046471600683</v>
      </c>
      <c r="BW1188" s="154">
        <f t="shared" si="75"/>
        <v>0.61894108873974651</v>
      </c>
    </row>
    <row r="1189" spans="1:75"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302">
        <v>212.3</v>
      </c>
      <c r="BS1189" s="302">
        <v>206.9</v>
      </c>
      <c r="BT1189" s="302">
        <v>209.4</v>
      </c>
      <c r="BU1189" s="153">
        <f t="shared" si="73"/>
        <v>1.011527377521614</v>
      </c>
      <c r="BV1189" s="154">
        <f t="shared" si="74"/>
        <v>0.72487644151565067</v>
      </c>
      <c r="BW1189" s="154">
        <f t="shared" si="75"/>
        <v>0.47257383966244743</v>
      </c>
    </row>
    <row r="1190" spans="1:75"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302">
        <v>212.3</v>
      </c>
      <c r="BS1190" s="302">
        <v>206.9</v>
      </c>
      <c r="BT1190" s="302">
        <v>209.4</v>
      </c>
      <c r="BU1190" s="153">
        <f t="shared" si="73"/>
        <v>1.011527377521614</v>
      </c>
      <c r="BV1190" s="154">
        <f t="shared" si="74"/>
        <v>0.72487644151565067</v>
      </c>
      <c r="BW1190" s="154">
        <f t="shared" si="75"/>
        <v>0.47257383966244743</v>
      </c>
    </row>
    <row r="1191" spans="1:75"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302">
        <v>249.9</v>
      </c>
      <c r="BS1191" s="302">
        <v>244.8</v>
      </c>
      <c r="BT1191" s="302">
        <v>245.1</v>
      </c>
      <c r="BU1191" s="153">
        <f t="shared" si="73"/>
        <v>1.4052993130520115</v>
      </c>
      <c r="BV1191" s="154">
        <f t="shared" si="74"/>
        <v>1.5138461538461538</v>
      </c>
      <c r="BW1191" s="154">
        <f t="shared" si="75"/>
        <v>1.3409742120343837</v>
      </c>
    </row>
    <row r="1192" spans="1:75"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302">
        <v>249.9</v>
      </c>
      <c r="BS1192" s="302">
        <v>244.8</v>
      </c>
      <c r="BT1192" s="302">
        <v>245.1</v>
      </c>
      <c r="BU1192" s="153">
        <f t="shared" si="73"/>
        <v>1.4052993130520115</v>
      </c>
      <c r="BV1192" s="154">
        <f t="shared" si="74"/>
        <v>1.5138461538461538</v>
      </c>
      <c r="BW1192" s="154">
        <f t="shared" si="75"/>
        <v>1.3409742120343837</v>
      </c>
    </row>
    <row r="1193" spans="1:75"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302">
        <v>209.4</v>
      </c>
      <c r="BS1193" s="302">
        <v>204.1</v>
      </c>
      <c r="BT1193" s="302">
        <v>201.2</v>
      </c>
      <c r="BU1193" s="153">
        <f t="shared" si="73"/>
        <v>0.9477250726040658</v>
      </c>
      <c r="BV1193" s="154">
        <f t="shared" si="74"/>
        <v>1.0720906282183316</v>
      </c>
      <c r="BW1193" s="154">
        <f t="shared" si="75"/>
        <v>0.75108790252393365</v>
      </c>
    </row>
    <row r="1194" spans="1:75"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302">
        <v>209.4</v>
      </c>
      <c r="BS1194" s="302">
        <v>204.1</v>
      </c>
      <c r="BT1194" s="302">
        <v>201.2</v>
      </c>
      <c r="BU1194" s="153">
        <f t="shared" si="73"/>
        <v>0.9477250726040658</v>
      </c>
      <c r="BV1194" s="154">
        <f t="shared" si="74"/>
        <v>1.0720906282183316</v>
      </c>
      <c r="BW1194" s="154">
        <f t="shared" si="75"/>
        <v>0.75108790252393365</v>
      </c>
    </row>
    <row r="1195" spans="1:75"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302">
        <v>209.4</v>
      </c>
      <c r="BS1195" s="302">
        <v>204.1</v>
      </c>
      <c r="BT1195" s="302">
        <v>201.2</v>
      </c>
      <c r="BU1195" s="153">
        <f t="shared" si="73"/>
        <v>0.9477250726040658</v>
      </c>
      <c r="BV1195" s="154">
        <f t="shared" si="74"/>
        <v>1.0720906282183316</v>
      </c>
      <c r="BW1195" s="154">
        <f t="shared" si="75"/>
        <v>0.75108790252393365</v>
      </c>
    </row>
    <row r="1196" spans="1:75"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105.9</v>
      </c>
      <c r="BP1196" s="302">
        <v>105.4</v>
      </c>
      <c r="BQ1196" s="302">
        <v>105.3</v>
      </c>
      <c r="BR1196" s="302">
        <v>105.4</v>
      </c>
      <c r="BS1196" s="302">
        <v>105.4</v>
      </c>
      <c r="BT1196" s="302" t="s">
        <v>3300</v>
      </c>
      <c r="BU1196" s="153">
        <f>(BS1196-H1196)/H1196</f>
        <v>3.5363457760314423E-2</v>
      </c>
      <c r="BV1196" s="154">
        <f>(BS1196-T1196)/T1196</f>
        <v>5.9296482412060356E-2</v>
      </c>
      <c r="BW1196" s="154">
        <f>(BS1196-AF1196)/AF1196</f>
        <v>4.1501976284585004E-2</v>
      </c>
    </row>
    <row r="1197" spans="1:75"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v>103.5</v>
      </c>
      <c r="BR1197" s="302">
        <v>103.7</v>
      </c>
      <c r="BS1197" s="302">
        <v>103.8</v>
      </c>
      <c r="BT1197" s="302" t="s">
        <v>3300</v>
      </c>
      <c r="BU1197" s="153">
        <f t="shared" ref="BU1197:BU1260" si="76">(BS1197-H1197)/H1197</f>
        <v>2.9761904761904764E-2</v>
      </c>
      <c r="BV1197" s="154">
        <f t="shared" ref="BV1197:BV1260" si="77">(BS1197-T1197)/T1197</f>
        <v>4.0080160320641281E-2</v>
      </c>
      <c r="BW1197" s="154">
        <f t="shared" ref="BW1197:BW1260" si="78">(BS1197-AF1197)/AF1197</f>
        <v>4.8484848484848457E-2</v>
      </c>
    </row>
    <row r="1198" spans="1:75"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v>103.5</v>
      </c>
      <c r="BR1198" s="302">
        <v>103.7</v>
      </c>
      <c r="BS1198" s="302">
        <v>103.8</v>
      </c>
      <c r="BT1198" s="302" t="s">
        <v>3300</v>
      </c>
      <c r="BU1198" s="153">
        <f t="shared" si="76"/>
        <v>2.9761904761904764E-2</v>
      </c>
      <c r="BV1198" s="154">
        <f t="shared" si="77"/>
        <v>4.0080160320641281E-2</v>
      </c>
      <c r="BW1198" s="154">
        <f t="shared" si="78"/>
        <v>4.8484848484848457E-2</v>
      </c>
    </row>
    <row r="1199" spans="1:75"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91.8</v>
      </c>
      <c r="BQ1199" s="302">
        <v>91.5</v>
      </c>
      <c r="BR1199" s="302">
        <v>91.6</v>
      </c>
      <c r="BS1199" s="302">
        <v>91.5</v>
      </c>
      <c r="BT1199" s="302" t="s">
        <v>3300</v>
      </c>
      <c r="BU1199" s="153">
        <f t="shared" si="76"/>
        <v>-8.7736789631106649E-2</v>
      </c>
      <c r="BV1199" s="154">
        <f t="shared" si="77"/>
        <v>-8.7736789631106649E-2</v>
      </c>
      <c r="BW1199" s="154">
        <f t="shared" si="78"/>
        <v>-6.5146579804559648E-3</v>
      </c>
    </row>
    <row r="1200" spans="1:75"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102.3</v>
      </c>
      <c r="BQ1200" s="302">
        <v>102.3</v>
      </c>
      <c r="BR1200" s="302">
        <v>102.3</v>
      </c>
      <c r="BS1200" s="302">
        <v>101.8</v>
      </c>
      <c r="BT1200" s="302" t="s">
        <v>3300</v>
      </c>
      <c r="BU1200" s="153">
        <f t="shared" si="76"/>
        <v>1.6983016983017012E-2</v>
      </c>
      <c r="BV1200" s="154">
        <f t="shared" si="77"/>
        <v>1.7999999999999971E-2</v>
      </c>
      <c r="BW1200" s="154">
        <f t="shared" si="78"/>
        <v>5.9288537549406556E-3</v>
      </c>
    </row>
    <row r="1201" spans="1:75"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108.1</v>
      </c>
      <c r="BQ1201" s="302">
        <v>108.1</v>
      </c>
      <c r="BR1201" s="302">
        <v>108.5</v>
      </c>
      <c r="BS1201" s="302">
        <v>109.1</v>
      </c>
      <c r="BT1201" s="302" t="s">
        <v>3300</v>
      </c>
      <c r="BU1201" s="153">
        <f t="shared" si="76"/>
        <v>7.4876847290640342E-2</v>
      </c>
      <c r="BV1201" s="154">
        <f t="shared" si="77"/>
        <v>9.6482412060301448E-2</v>
      </c>
      <c r="BW1201" s="154">
        <f t="shared" si="78"/>
        <v>9.318637274549095E-2</v>
      </c>
    </row>
    <row r="1202" spans="1:75"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v>90.3</v>
      </c>
      <c r="BR1202" s="302">
        <v>90.3</v>
      </c>
      <c r="BS1202" s="302">
        <v>90.3</v>
      </c>
      <c r="BT1202" s="302" t="s">
        <v>3300</v>
      </c>
      <c r="BU1202" s="153">
        <f t="shared" si="76"/>
        <v>-9.6096096096096179E-2</v>
      </c>
      <c r="BV1202" s="154">
        <f t="shared" si="77"/>
        <v>-9.6096096096096179E-2</v>
      </c>
      <c r="BW1202" s="154">
        <f t="shared" si="78"/>
        <v>-3.7313432835820899E-2</v>
      </c>
    </row>
    <row r="1203" spans="1:75"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107.7</v>
      </c>
      <c r="BQ1203" s="302">
        <v>107.5</v>
      </c>
      <c r="BR1203" s="302">
        <v>107.7</v>
      </c>
      <c r="BS1203" s="302">
        <v>107.8</v>
      </c>
      <c r="BT1203" s="302" t="s">
        <v>3300</v>
      </c>
      <c r="BU1203" s="153">
        <f t="shared" si="76"/>
        <v>6.5217391304347769E-2</v>
      </c>
      <c r="BV1203" s="154">
        <f t="shared" si="77"/>
        <v>8.3417085427135648E-2</v>
      </c>
      <c r="BW1203" s="154">
        <f t="shared" si="78"/>
        <v>8.559919436052367E-2</v>
      </c>
    </row>
    <row r="1204" spans="1:75"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v>101.7</v>
      </c>
      <c r="BR1204" s="302">
        <v>101.8</v>
      </c>
      <c r="BS1204" s="302">
        <v>102</v>
      </c>
      <c r="BT1204" s="302" t="s">
        <v>3300</v>
      </c>
      <c r="BU1204" s="153">
        <f t="shared" si="76"/>
        <v>1.6949152542372909E-2</v>
      </c>
      <c r="BV1204" s="154">
        <f t="shared" si="77"/>
        <v>0.02</v>
      </c>
      <c r="BW1204" s="154">
        <f t="shared" si="78"/>
        <v>2.4096385542168731E-2</v>
      </c>
    </row>
    <row r="1205" spans="1:75"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113.7</v>
      </c>
      <c r="BP1205" s="302">
        <v>111.6</v>
      </c>
      <c r="BQ1205" s="302">
        <v>111.3</v>
      </c>
      <c r="BR1205" s="302">
        <v>111.3</v>
      </c>
      <c r="BS1205" s="302">
        <v>111</v>
      </c>
      <c r="BT1205" s="302" t="s">
        <v>3300</v>
      </c>
      <c r="BU1205" s="153">
        <f t="shared" si="76"/>
        <v>5.4131054131054158E-2</v>
      </c>
      <c r="BV1205" s="154">
        <f t="shared" si="77"/>
        <v>0.12348178137651825</v>
      </c>
      <c r="BW1205" s="154">
        <f t="shared" si="78"/>
        <v>2.3041474654377881E-2</v>
      </c>
    </row>
    <row r="1206" spans="1:75"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113.7</v>
      </c>
      <c r="BP1206" s="302">
        <v>111.6</v>
      </c>
      <c r="BQ1206" s="302">
        <v>111.3</v>
      </c>
      <c r="BR1206" s="302">
        <v>111.3</v>
      </c>
      <c r="BS1206" s="302">
        <v>111</v>
      </c>
      <c r="BT1206" s="302" t="s">
        <v>3300</v>
      </c>
      <c r="BU1206" s="153">
        <f t="shared" si="76"/>
        <v>5.4131054131054158E-2</v>
      </c>
      <c r="BV1206" s="154">
        <f t="shared" si="77"/>
        <v>0.12348178137651825</v>
      </c>
      <c r="BW1206" s="154">
        <f t="shared" si="78"/>
        <v>2.3041474654377881E-2</v>
      </c>
    </row>
    <row r="1207" spans="1:75"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188.4</v>
      </c>
      <c r="BP1207" s="302">
        <v>189.1</v>
      </c>
      <c r="BQ1207" s="302">
        <v>189</v>
      </c>
      <c r="BR1207" s="302">
        <v>189.5</v>
      </c>
      <c r="BS1207" s="302">
        <v>190.5</v>
      </c>
      <c r="BT1207" s="302" t="s">
        <v>3300</v>
      </c>
      <c r="BU1207" s="153">
        <f t="shared" si="76"/>
        <v>9.9249855741488674E-2</v>
      </c>
      <c r="BV1207" s="154">
        <f t="shared" si="77"/>
        <v>1.9812206572769953</v>
      </c>
      <c r="BW1207" s="154">
        <f t="shared" si="78"/>
        <v>0.47903726708074523</v>
      </c>
    </row>
    <row r="1208" spans="1:75"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151.1</v>
      </c>
      <c r="BP1208" s="302">
        <v>151.6</v>
      </c>
      <c r="BQ1208" s="302">
        <v>151.6</v>
      </c>
      <c r="BR1208" s="302">
        <v>151.80000000000001</v>
      </c>
      <c r="BS1208" s="302">
        <v>152</v>
      </c>
      <c r="BT1208" s="302" t="s">
        <v>3300</v>
      </c>
      <c r="BU1208" s="153">
        <f t="shared" si="76"/>
        <v>0.5139442231075696</v>
      </c>
      <c r="BV1208" s="154">
        <f t="shared" si="77"/>
        <v>0.45315487571701729</v>
      </c>
      <c r="BW1208" s="154">
        <f t="shared" si="78"/>
        <v>0.38056312443233431</v>
      </c>
    </row>
    <row r="1209" spans="1:75"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v>94.9</v>
      </c>
      <c r="BR1209" s="302">
        <v>94.9</v>
      </c>
      <c r="BS1209" s="302">
        <v>94.9</v>
      </c>
      <c r="BT1209" s="302" t="s">
        <v>3300</v>
      </c>
      <c r="BU1209" s="153">
        <f t="shared" si="76"/>
        <v>-5.0999999999999941E-2</v>
      </c>
      <c r="BV1209" s="154">
        <f t="shared" si="77"/>
        <v>-6.5944881889763676E-2</v>
      </c>
      <c r="BW1209" s="154">
        <f t="shared" si="78"/>
        <v>-0.10975609756097551</v>
      </c>
    </row>
    <row r="1210" spans="1:75"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v>100.5</v>
      </c>
      <c r="BR1210" s="302">
        <v>100.5</v>
      </c>
      <c r="BS1210" s="302">
        <v>100.5</v>
      </c>
      <c r="BT1210" s="302" t="s">
        <v>3300</v>
      </c>
      <c r="BU1210" s="153">
        <f t="shared" si="76"/>
        <v>3.9960039960040532E-3</v>
      </c>
      <c r="BV1210" s="154">
        <f t="shared" si="77"/>
        <v>5.0000000000000001E-3</v>
      </c>
      <c r="BW1210" s="154">
        <f t="shared" si="78"/>
        <v>9.0361445783133099E-3</v>
      </c>
    </row>
    <row r="1211" spans="1:75"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154.4</v>
      </c>
      <c r="BO1211" s="302">
        <v>155.69999999999999</v>
      </c>
      <c r="BP1211" s="302">
        <v>156.19999999999999</v>
      </c>
      <c r="BQ1211" s="302">
        <v>153.1</v>
      </c>
      <c r="BR1211" s="302">
        <v>152.4</v>
      </c>
      <c r="BS1211" s="302">
        <v>149.1</v>
      </c>
      <c r="BT1211" s="302" t="s">
        <v>3300</v>
      </c>
      <c r="BU1211" s="153">
        <f t="shared" si="76"/>
        <v>0.41595441595441596</v>
      </c>
      <c r="BV1211" s="154">
        <f t="shared" si="77"/>
        <v>0.47916666666666663</v>
      </c>
      <c r="BW1211" s="154">
        <f t="shared" si="78"/>
        <v>0.15850815850815855</v>
      </c>
    </row>
    <row r="1212" spans="1:75"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v>103.3</v>
      </c>
      <c r="BR1212" s="302">
        <v>103.3</v>
      </c>
      <c r="BS1212" s="302">
        <v>103.3</v>
      </c>
      <c r="BT1212" s="302" t="s">
        <v>3300</v>
      </c>
      <c r="BU1212" s="153">
        <f t="shared" si="76"/>
        <v>3.2999999999999974E-2</v>
      </c>
      <c r="BV1212" s="154">
        <f t="shared" si="77"/>
        <v>3.2999999999999974E-2</v>
      </c>
      <c r="BW1212" s="154">
        <f t="shared" si="78"/>
        <v>2.6838966202783331E-2</v>
      </c>
    </row>
    <row r="1213" spans="1:75"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108.4</v>
      </c>
      <c r="BO1213" s="302">
        <v>109</v>
      </c>
      <c r="BP1213" s="302">
        <v>107.8</v>
      </c>
      <c r="BQ1213" s="302">
        <v>107</v>
      </c>
      <c r="BR1213" s="302">
        <v>107.9</v>
      </c>
      <c r="BS1213" s="302">
        <v>108.9</v>
      </c>
      <c r="BT1213" s="302" t="s">
        <v>3300</v>
      </c>
      <c r="BU1213" s="153">
        <f t="shared" si="76"/>
        <v>6.8694798822374878E-2</v>
      </c>
      <c r="BV1213" s="154">
        <f t="shared" si="77"/>
        <v>8.0357142857142946E-2</v>
      </c>
      <c r="BW1213" s="154">
        <f t="shared" si="78"/>
        <v>6.2439024390243958E-2</v>
      </c>
    </row>
    <row r="1214" spans="1:75"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109.3</v>
      </c>
      <c r="BP1214" s="302">
        <v>109.2</v>
      </c>
      <c r="BQ1214" s="302">
        <v>109</v>
      </c>
      <c r="BR1214" s="302">
        <v>109.1</v>
      </c>
      <c r="BS1214" s="302">
        <v>110</v>
      </c>
      <c r="BT1214" s="302" t="s">
        <v>3300</v>
      </c>
      <c r="BU1214" s="153">
        <f t="shared" si="76"/>
        <v>9.6709870388833524E-2</v>
      </c>
      <c r="BV1214" s="154">
        <f t="shared" si="77"/>
        <v>9.7804391217564846E-2</v>
      </c>
      <c r="BW1214" s="154">
        <f t="shared" si="78"/>
        <v>5.66762728146014E-2</v>
      </c>
    </row>
    <row r="1215" spans="1:75"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109.3</v>
      </c>
      <c r="BP1215" s="302">
        <v>109.2</v>
      </c>
      <c r="BQ1215" s="302">
        <v>109</v>
      </c>
      <c r="BR1215" s="302">
        <v>109.1</v>
      </c>
      <c r="BS1215" s="302">
        <v>110</v>
      </c>
      <c r="BT1215" s="302" t="s">
        <v>3300</v>
      </c>
      <c r="BU1215" s="153">
        <f t="shared" si="76"/>
        <v>9.6709870388833524E-2</v>
      </c>
      <c r="BV1215" s="154">
        <f t="shared" si="77"/>
        <v>9.7804391217564846E-2</v>
      </c>
      <c r="BW1215" s="154">
        <f t="shared" si="78"/>
        <v>5.66762728146014E-2</v>
      </c>
    </row>
    <row r="1216" spans="1:75"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117.9</v>
      </c>
      <c r="BP1216" s="302">
        <v>118.1</v>
      </c>
      <c r="BQ1216" s="302">
        <v>118.1</v>
      </c>
      <c r="BR1216" s="302">
        <v>118.1</v>
      </c>
      <c r="BS1216" s="302">
        <v>119</v>
      </c>
      <c r="BT1216" s="302" t="s">
        <v>3300</v>
      </c>
      <c r="BU1216" s="153">
        <f t="shared" si="76"/>
        <v>0.1793855302279484</v>
      </c>
      <c r="BV1216" s="154">
        <f t="shared" si="77"/>
        <v>0.19358074222668001</v>
      </c>
      <c r="BW1216" s="154">
        <f t="shared" si="78"/>
        <v>9.4756209751609907E-2</v>
      </c>
    </row>
    <row r="1217" spans="1:75"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104.5</v>
      </c>
      <c r="BP1217" s="302">
        <v>104.2</v>
      </c>
      <c r="BQ1217" s="302">
        <v>103.9</v>
      </c>
      <c r="BR1217" s="302">
        <v>104.2</v>
      </c>
      <c r="BS1217" s="302">
        <v>105</v>
      </c>
      <c r="BT1217" s="302" t="s">
        <v>3300</v>
      </c>
      <c r="BU1217" s="153">
        <f t="shared" si="76"/>
        <v>0.05</v>
      </c>
      <c r="BV1217" s="154">
        <f t="shared" si="77"/>
        <v>4.4776119402985072E-2</v>
      </c>
      <c r="BW1217" s="154">
        <f t="shared" si="78"/>
        <v>3.4482758620689655E-2</v>
      </c>
    </row>
    <row r="1218" spans="1:75"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v>
      </c>
      <c r="BO1218" s="302">
        <v>108.9</v>
      </c>
      <c r="BP1218" s="302">
        <v>107.4</v>
      </c>
      <c r="BQ1218" s="302">
        <v>106.3</v>
      </c>
      <c r="BR1218" s="302">
        <v>107.5</v>
      </c>
      <c r="BS1218" s="302">
        <v>108.5</v>
      </c>
      <c r="BT1218" s="302" t="s">
        <v>3300</v>
      </c>
      <c r="BU1218" s="153">
        <f t="shared" si="76"/>
        <v>5.9570312499999944E-2</v>
      </c>
      <c r="BV1218" s="154">
        <f t="shared" si="77"/>
        <v>7.4257425742574254E-2</v>
      </c>
      <c r="BW1218" s="154">
        <f t="shared" si="78"/>
        <v>6.3725490196078427E-2</v>
      </c>
    </row>
    <row r="1219" spans="1:75"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105.1</v>
      </c>
      <c r="BP1219" s="302">
        <v>104.9</v>
      </c>
      <c r="BQ1219" s="302">
        <v>104.6</v>
      </c>
      <c r="BR1219" s="302">
        <v>104.7</v>
      </c>
      <c r="BS1219" s="302">
        <v>107</v>
      </c>
      <c r="BT1219" s="302" t="s">
        <v>3300</v>
      </c>
      <c r="BU1219" s="153">
        <f t="shared" si="76"/>
        <v>8.7398373983739772E-2</v>
      </c>
      <c r="BV1219" s="154">
        <f t="shared" si="77"/>
        <v>5.8358061325420436E-2</v>
      </c>
      <c r="BW1219" s="154">
        <f t="shared" si="78"/>
        <v>4.4921874999999944E-2</v>
      </c>
    </row>
    <row r="1220" spans="1:75"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103.7</v>
      </c>
      <c r="BQ1220" s="302">
        <v>103.3</v>
      </c>
      <c r="BR1220" s="302">
        <v>103.4</v>
      </c>
      <c r="BS1220" s="302">
        <v>106.2</v>
      </c>
      <c r="BT1220" s="302" t="s">
        <v>3300</v>
      </c>
      <c r="BU1220" s="153">
        <f t="shared" si="76"/>
        <v>7.8172588832487344E-2</v>
      </c>
      <c r="BV1220" s="154">
        <f t="shared" si="77"/>
        <v>5.2527254707631289E-2</v>
      </c>
      <c r="BW1220" s="154">
        <f t="shared" si="78"/>
        <v>3.9138943248532287E-2</v>
      </c>
    </row>
    <row r="1221" spans="1:75"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108.8</v>
      </c>
      <c r="BQ1221" s="302">
        <v>108.8</v>
      </c>
      <c r="BR1221" s="302">
        <v>108.9</v>
      </c>
      <c r="BS1221" s="302">
        <v>109.4</v>
      </c>
      <c r="BT1221" s="302" t="s">
        <v>3300</v>
      </c>
      <c r="BU1221" s="153">
        <f t="shared" si="76"/>
        <v>0.1039354187689204</v>
      </c>
      <c r="BV1221" s="154">
        <f t="shared" si="77"/>
        <v>7.7832512315270996E-2</v>
      </c>
      <c r="BW1221" s="154">
        <f t="shared" si="78"/>
        <v>7.2549019607843199E-2</v>
      </c>
    </row>
    <row r="1222" spans="1:75"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109.5</v>
      </c>
      <c r="BP1222" s="302">
        <v>109.5</v>
      </c>
      <c r="BQ1222" s="302">
        <v>109.7</v>
      </c>
      <c r="BR1222" s="302">
        <v>109.7</v>
      </c>
      <c r="BS1222" s="302">
        <v>110.5</v>
      </c>
      <c r="BT1222" s="302" t="s">
        <v>3300</v>
      </c>
      <c r="BU1222" s="153">
        <f t="shared" si="76"/>
        <v>0.13101330603889455</v>
      </c>
      <c r="BV1222" s="154">
        <f t="shared" si="77"/>
        <v>8.2272282076395753E-2</v>
      </c>
      <c r="BW1222" s="154">
        <f t="shared" si="78"/>
        <v>6.4547206165703308E-2</v>
      </c>
    </row>
    <row r="1223" spans="1:75"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v>108.8</v>
      </c>
      <c r="BR1223" s="302">
        <v>108.7</v>
      </c>
      <c r="BS1223" s="302">
        <v>109.5</v>
      </c>
      <c r="BT1223" s="302" t="s">
        <v>3300</v>
      </c>
      <c r="BU1223" s="153">
        <f t="shared" si="76"/>
        <v>0.11280487804878042</v>
      </c>
      <c r="BV1223" s="154">
        <f t="shared" si="77"/>
        <v>8.5232903865213025E-2</v>
      </c>
      <c r="BW1223" s="154">
        <f t="shared" si="78"/>
        <v>6.8292682926829273E-2</v>
      </c>
    </row>
    <row r="1224" spans="1:75"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110.1</v>
      </c>
      <c r="BO1224" s="302">
        <v>111.8</v>
      </c>
      <c r="BP1224" s="302">
        <v>109.3</v>
      </c>
      <c r="BQ1224" s="302">
        <v>107.6</v>
      </c>
      <c r="BR1224" s="302">
        <v>109.6</v>
      </c>
      <c r="BS1224" s="302">
        <v>109.6</v>
      </c>
      <c r="BT1224" s="302" t="s">
        <v>3300</v>
      </c>
      <c r="BU1224" s="153">
        <f t="shared" si="76"/>
        <v>3.98481973434534E-2</v>
      </c>
      <c r="BV1224" s="154">
        <f t="shared" si="77"/>
        <v>8.622398414271544E-2</v>
      </c>
      <c r="BW1224" s="154">
        <f t="shared" si="78"/>
        <v>7.767944936086521E-2</v>
      </c>
    </row>
    <row r="1225" spans="1:75"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107.8</v>
      </c>
      <c r="BQ1225" s="302">
        <v>104.9</v>
      </c>
      <c r="BR1225" s="302">
        <v>107.5</v>
      </c>
      <c r="BS1225" s="302">
        <v>106.6</v>
      </c>
      <c r="BT1225" s="302" t="s">
        <v>3300</v>
      </c>
      <c r="BU1225" s="153">
        <f t="shared" si="76"/>
        <v>-7.4487895716947054E-3</v>
      </c>
      <c r="BV1225" s="154">
        <f t="shared" si="77"/>
        <v>4.7151277013752428E-2</v>
      </c>
      <c r="BW1225" s="154">
        <f t="shared" si="78"/>
        <v>3.7974683544303715E-2</v>
      </c>
    </row>
    <row r="1226" spans="1:75"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v>103.7</v>
      </c>
      <c r="BR1226" s="302">
        <v>103.8</v>
      </c>
      <c r="BS1226" s="302">
        <v>103.9</v>
      </c>
      <c r="BT1226" s="302" t="s">
        <v>3300</v>
      </c>
      <c r="BU1226" s="153">
        <f t="shared" si="76"/>
        <v>4.1082164328657404E-2</v>
      </c>
      <c r="BV1226" s="154">
        <f t="shared" si="77"/>
        <v>3.5892323030907364E-2</v>
      </c>
      <c r="BW1226" s="154">
        <f t="shared" si="78"/>
        <v>2.871287128712877E-2</v>
      </c>
    </row>
    <row r="1227" spans="1:75"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135.5</v>
      </c>
      <c r="BO1227" s="302">
        <v>137.1</v>
      </c>
      <c r="BP1227" s="302">
        <v>128</v>
      </c>
      <c r="BQ1227" s="302">
        <v>128.4</v>
      </c>
      <c r="BR1227" s="302">
        <v>131.5</v>
      </c>
      <c r="BS1227" s="302">
        <v>135.6</v>
      </c>
      <c r="BT1227" s="302" t="s">
        <v>3300</v>
      </c>
      <c r="BU1227" s="153">
        <f t="shared" si="76"/>
        <v>0.26022304832713755</v>
      </c>
      <c r="BV1227" s="154">
        <f t="shared" si="77"/>
        <v>0.38792221084953932</v>
      </c>
      <c r="BW1227" s="154">
        <f t="shared" si="78"/>
        <v>0.37804878048780471</v>
      </c>
    </row>
    <row r="1228" spans="1:75"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109.5</v>
      </c>
      <c r="BQ1228" s="302">
        <v>109.5</v>
      </c>
      <c r="BR1228" s="302">
        <v>109.9</v>
      </c>
      <c r="BS1228" s="302">
        <v>113.7</v>
      </c>
      <c r="BT1228" s="302" t="s">
        <v>3300</v>
      </c>
      <c r="BU1228" s="153">
        <f t="shared" si="76"/>
        <v>0.16020408163265309</v>
      </c>
      <c r="BV1228" s="154">
        <f t="shared" si="77"/>
        <v>9.1170825335892505E-2</v>
      </c>
      <c r="BW1228" s="154">
        <f t="shared" si="78"/>
        <v>7.9772079772079826E-2</v>
      </c>
    </row>
    <row r="1229" spans="1:75"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v>101.5</v>
      </c>
      <c r="BR1229" s="302">
        <v>101.5</v>
      </c>
      <c r="BS1229" s="302">
        <v>101.4</v>
      </c>
      <c r="BT1229" s="302" t="s">
        <v>3300</v>
      </c>
      <c r="BU1229" s="153">
        <f t="shared" si="76"/>
        <v>1.2987012987013101E-2</v>
      </c>
      <c r="BV1229" s="154">
        <f t="shared" si="77"/>
        <v>1.1976047904191645E-2</v>
      </c>
      <c r="BW1229" s="154">
        <f t="shared" si="78"/>
        <v>5.9523809523810371E-3</v>
      </c>
    </row>
    <row r="1230" spans="1:75"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110.2</v>
      </c>
      <c r="BQ1230" s="302">
        <v>110.5</v>
      </c>
      <c r="BR1230" s="302">
        <v>111.2</v>
      </c>
      <c r="BS1230" s="302">
        <v>111.6</v>
      </c>
      <c r="BT1230" s="302" t="s">
        <v>3300</v>
      </c>
      <c r="BU1230" s="153">
        <f t="shared" si="76"/>
        <v>0.10934393638170975</v>
      </c>
      <c r="BV1230" s="154">
        <f t="shared" si="77"/>
        <v>0.11823647294589176</v>
      </c>
      <c r="BW1230" s="154">
        <f t="shared" si="78"/>
        <v>9.7345132743362747E-2</v>
      </c>
    </row>
    <row r="1231" spans="1:75" x14ac:dyDescent="0.550000000000000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108.8</v>
      </c>
      <c r="BQ1231" s="302">
        <v>109.7</v>
      </c>
      <c r="BR1231" s="302">
        <v>112.1</v>
      </c>
      <c r="BS1231" s="302">
        <v>110.7</v>
      </c>
      <c r="BT1231" s="302" t="s">
        <v>3300</v>
      </c>
      <c r="BU1231" s="153">
        <f t="shared" si="76"/>
        <v>0.11818181818181821</v>
      </c>
      <c r="BV1231" s="154">
        <f t="shared" si="77"/>
        <v>0.11480362537764356</v>
      </c>
      <c r="BW1231" s="154">
        <f t="shared" si="78"/>
        <v>0.10479041916167664</v>
      </c>
    </row>
    <row r="1232" spans="1:75" x14ac:dyDescent="0.550000000000000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v>103.3</v>
      </c>
      <c r="BR1232" s="302">
        <v>104</v>
      </c>
      <c r="BS1232" s="302">
        <v>105.8</v>
      </c>
      <c r="BT1232" s="302" t="s">
        <v>3300</v>
      </c>
      <c r="BU1232" s="153">
        <f t="shared" si="76"/>
        <v>5.7999999999999968E-2</v>
      </c>
      <c r="BV1232" s="154">
        <f t="shared" si="77"/>
        <v>5.7999999999999968E-2</v>
      </c>
      <c r="BW1232" s="154">
        <f t="shared" si="78"/>
        <v>5.7999999999999968E-2</v>
      </c>
    </row>
    <row r="1233" spans="1:75" x14ac:dyDescent="0.550000000000000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v>99.5</v>
      </c>
      <c r="BR1233" s="302">
        <v>101.3</v>
      </c>
      <c r="BS1233" s="302">
        <v>103.7</v>
      </c>
      <c r="BT1233" s="302" t="s">
        <v>3300</v>
      </c>
      <c r="BU1233" s="153">
        <f t="shared" si="76"/>
        <v>3.5964035964036051E-2</v>
      </c>
      <c r="BV1233" s="154">
        <f t="shared" si="77"/>
        <v>3.5964035964036051E-2</v>
      </c>
      <c r="BW1233" s="154">
        <f t="shared" si="78"/>
        <v>3.5964035964036051E-2</v>
      </c>
    </row>
    <row r="1234" spans="1:75" x14ac:dyDescent="0.550000000000000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v>105.6</v>
      </c>
      <c r="BR1234" s="302">
        <v>105.6</v>
      </c>
      <c r="BS1234" s="302">
        <v>107</v>
      </c>
      <c r="BT1234" s="302" t="s">
        <v>3300</v>
      </c>
      <c r="BU1234" s="153">
        <f t="shared" si="76"/>
        <v>7.0000000000000007E-2</v>
      </c>
      <c r="BV1234" s="154">
        <f t="shared" si="77"/>
        <v>7.0000000000000007E-2</v>
      </c>
      <c r="BW1234" s="154">
        <f t="shared" si="78"/>
        <v>7.0000000000000007E-2</v>
      </c>
    </row>
    <row r="1235" spans="1:75" x14ac:dyDescent="0.550000000000000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113.8</v>
      </c>
      <c r="BP1235" s="302">
        <v>113.5</v>
      </c>
      <c r="BQ1235" s="302">
        <v>113</v>
      </c>
      <c r="BR1235" s="302">
        <v>113.8</v>
      </c>
      <c r="BS1235" s="302">
        <v>114.3</v>
      </c>
      <c r="BT1235" s="302" t="s">
        <v>3300</v>
      </c>
      <c r="BU1235" s="153">
        <f t="shared" si="76"/>
        <v>0.17230769230769227</v>
      </c>
      <c r="BV1235" s="154">
        <f t="shared" si="77"/>
        <v>0.15688259109311742</v>
      </c>
      <c r="BW1235" s="154">
        <f t="shared" si="78"/>
        <v>0.14299999999999996</v>
      </c>
    </row>
    <row r="1236" spans="1:75" x14ac:dyDescent="0.550000000000000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v>109.7</v>
      </c>
      <c r="BR1236" s="302">
        <v>109.7</v>
      </c>
      <c r="BS1236" s="302">
        <v>109.7</v>
      </c>
      <c r="BT1236" s="302" t="s">
        <v>3300</v>
      </c>
      <c r="BU1236" s="153">
        <f t="shared" si="76"/>
        <v>9.7000000000000031E-2</v>
      </c>
      <c r="BV1236" s="154">
        <f t="shared" si="77"/>
        <v>9.7000000000000031E-2</v>
      </c>
      <c r="BW1236" s="154">
        <f t="shared" si="78"/>
        <v>9.7000000000000031E-2</v>
      </c>
    </row>
    <row r="1237" spans="1:75" x14ac:dyDescent="0.550000000000000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120.7</v>
      </c>
      <c r="BP1237" s="302">
        <v>118.6</v>
      </c>
      <c r="BQ1237" s="302">
        <v>113.8</v>
      </c>
      <c r="BR1237" s="302">
        <v>121.2</v>
      </c>
      <c r="BS1237" s="302">
        <v>125.1</v>
      </c>
      <c r="BT1237" s="302" t="s">
        <v>3300</v>
      </c>
      <c r="BU1237" s="153">
        <f t="shared" si="76"/>
        <v>0.30857740585774063</v>
      </c>
      <c r="BV1237" s="154">
        <f t="shared" si="77"/>
        <v>0.47003525264394835</v>
      </c>
      <c r="BW1237" s="154">
        <f t="shared" si="78"/>
        <v>0.32380952380952377</v>
      </c>
    </row>
    <row r="1238" spans="1:75" x14ac:dyDescent="0.550000000000000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v>114.1</v>
      </c>
      <c r="BR1238" s="302">
        <v>114.1</v>
      </c>
      <c r="BS1238" s="302">
        <v>114.1</v>
      </c>
      <c r="BT1238" s="302" t="s">
        <v>3300</v>
      </c>
      <c r="BU1238" s="153">
        <f t="shared" si="76"/>
        <v>0.17750257997936003</v>
      </c>
      <c r="BV1238" s="154">
        <f t="shared" si="77"/>
        <v>0.13194444444444442</v>
      </c>
      <c r="BW1238" s="154">
        <f t="shared" si="78"/>
        <v>0.12970297029702965</v>
      </c>
    </row>
    <row r="1239" spans="1:75" x14ac:dyDescent="0.550000000000000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v>115.5</v>
      </c>
      <c r="BR1239" s="302">
        <v>115.5</v>
      </c>
      <c r="BS1239" s="302">
        <v>117.5</v>
      </c>
      <c r="BT1239" s="302" t="s">
        <v>3300</v>
      </c>
      <c r="BU1239" s="153">
        <f t="shared" si="76"/>
        <v>0.18927125506072878</v>
      </c>
      <c r="BV1239" s="154">
        <f t="shared" si="77"/>
        <v>0.1691542288557214</v>
      </c>
      <c r="BW1239" s="154">
        <f t="shared" si="78"/>
        <v>0.12655800575263665</v>
      </c>
    </row>
    <row r="1240" spans="1:75" x14ac:dyDescent="0.550000000000000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v>115.5</v>
      </c>
      <c r="BR1240" s="302">
        <v>115.5</v>
      </c>
      <c r="BS1240" s="302">
        <v>117.5</v>
      </c>
      <c r="BT1240" s="302" t="s">
        <v>3300</v>
      </c>
      <c r="BU1240" s="153">
        <f t="shared" si="76"/>
        <v>0.18927125506072878</v>
      </c>
      <c r="BV1240" s="154">
        <f t="shared" si="77"/>
        <v>0.1691542288557214</v>
      </c>
      <c r="BW1240" s="154">
        <f t="shared" si="78"/>
        <v>0.12655800575263665</v>
      </c>
    </row>
    <row r="1241" spans="1:75" x14ac:dyDescent="0.550000000000000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v>121.6</v>
      </c>
      <c r="BR1241" s="302">
        <v>130.80000000000001</v>
      </c>
      <c r="BS1241" s="302">
        <v>136.19999999999999</v>
      </c>
      <c r="BT1241" s="302" t="s">
        <v>3300</v>
      </c>
      <c r="BU1241" s="153">
        <f t="shared" si="76"/>
        <v>0.34851485148514838</v>
      </c>
      <c r="BV1241" s="154">
        <f t="shared" si="77"/>
        <v>0.29590865842055181</v>
      </c>
      <c r="BW1241" s="154">
        <f t="shared" si="78"/>
        <v>0.20530973451327422</v>
      </c>
    </row>
    <row r="1242" spans="1:75" x14ac:dyDescent="0.550000000000000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v>121.6</v>
      </c>
      <c r="BR1242" s="302">
        <v>130.80000000000001</v>
      </c>
      <c r="BS1242" s="302">
        <v>136.19999999999999</v>
      </c>
      <c r="BT1242" s="302" t="s">
        <v>3300</v>
      </c>
      <c r="BU1242" s="153">
        <f t="shared" si="76"/>
        <v>0.34851485148514838</v>
      </c>
      <c r="BV1242" s="154">
        <f t="shared" si="77"/>
        <v>0.29590865842055181</v>
      </c>
      <c r="BW1242" s="154">
        <f t="shared" si="78"/>
        <v>0.20530973451327422</v>
      </c>
    </row>
    <row r="1243" spans="1:75" x14ac:dyDescent="0.550000000000000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v>120.7</v>
      </c>
      <c r="BR1243" s="302">
        <v>129.1</v>
      </c>
      <c r="BS1243" s="302">
        <v>114.6</v>
      </c>
      <c r="BT1243" s="302" t="s">
        <v>3300</v>
      </c>
      <c r="BU1243" s="153">
        <f t="shared" si="76"/>
        <v>0.16938775510204077</v>
      </c>
      <c r="BV1243" s="154">
        <f t="shared" si="77"/>
        <v>0.18633540372670809</v>
      </c>
      <c r="BW1243" s="154">
        <f t="shared" si="78"/>
        <v>0.16819571865443425</v>
      </c>
    </row>
    <row r="1244" spans="1:75" x14ac:dyDescent="0.550000000000000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v>120.7</v>
      </c>
      <c r="BR1244" s="302">
        <v>129.1</v>
      </c>
      <c r="BS1244" s="302">
        <v>114.6</v>
      </c>
      <c r="BT1244" s="302" t="s">
        <v>3300</v>
      </c>
      <c r="BU1244" s="153">
        <f t="shared" si="76"/>
        <v>0.16938775510204077</v>
      </c>
      <c r="BV1244" s="154">
        <f t="shared" si="77"/>
        <v>0.18633540372670809</v>
      </c>
      <c r="BW1244" s="154">
        <f t="shared" si="78"/>
        <v>0.16819571865443425</v>
      </c>
    </row>
    <row r="1245" spans="1:75" x14ac:dyDescent="0.550000000000000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105.9</v>
      </c>
      <c r="BQ1245" s="302">
        <v>106.2</v>
      </c>
      <c r="BR1245" s="302">
        <v>106.5</v>
      </c>
      <c r="BS1245" s="302">
        <v>107.8</v>
      </c>
      <c r="BT1245" s="302" t="s">
        <v>3300</v>
      </c>
      <c r="BU1245" s="153">
        <f t="shared" si="76"/>
        <v>7.5848303393213509E-2</v>
      </c>
      <c r="BV1245" s="154">
        <f t="shared" si="77"/>
        <v>7.6923076923076955E-2</v>
      </c>
      <c r="BW1245" s="154">
        <f t="shared" si="78"/>
        <v>7.3705179282868433E-2</v>
      </c>
    </row>
    <row r="1246" spans="1:75" x14ac:dyDescent="0.550000000000000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105.4</v>
      </c>
      <c r="BP1246" s="302">
        <v>105.4</v>
      </c>
      <c r="BQ1246" s="302">
        <v>105.4</v>
      </c>
      <c r="BR1246" s="302">
        <v>105.6</v>
      </c>
      <c r="BS1246" s="302">
        <v>106.7</v>
      </c>
      <c r="BT1246" s="302" t="s">
        <v>3300</v>
      </c>
      <c r="BU1246" s="153">
        <f t="shared" si="76"/>
        <v>6.8068068068068033E-2</v>
      </c>
      <c r="BV1246" s="154">
        <f t="shared" si="77"/>
        <v>7.0210631895687062E-2</v>
      </c>
      <c r="BW1246" s="154">
        <f t="shared" si="78"/>
        <v>7.1285140562249091E-2</v>
      </c>
    </row>
    <row r="1247" spans="1:75" x14ac:dyDescent="0.550000000000000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105.4</v>
      </c>
      <c r="BP1247" s="302">
        <v>105.4</v>
      </c>
      <c r="BQ1247" s="302">
        <v>105.4</v>
      </c>
      <c r="BR1247" s="302">
        <v>105.6</v>
      </c>
      <c r="BS1247" s="302">
        <v>106.7</v>
      </c>
      <c r="BT1247" s="302" t="s">
        <v>3300</v>
      </c>
      <c r="BU1247" s="153">
        <f t="shared" si="76"/>
        <v>6.8068068068068033E-2</v>
      </c>
      <c r="BV1247" s="154">
        <f t="shared" si="77"/>
        <v>7.0210631895687062E-2</v>
      </c>
      <c r="BW1247" s="154">
        <f t="shared" si="78"/>
        <v>7.1285140562249091E-2</v>
      </c>
    </row>
    <row r="1248" spans="1:75" x14ac:dyDescent="0.550000000000000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105.9</v>
      </c>
      <c r="BQ1248" s="302">
        <v>106.2</v>
      </c>
      <c r="BR1248" s="302">
        <v>106.5</v>
      </c>
      <c r="BS1248" s="302">
        <v>107.8</v>
      </c>
      <c r="BT1248" s="302" t="s">
        <v>3300</v>
      </c>
      <c r="BU1248" s="153">
        <f t="shared" si="76"/>
        <v>7.5848303393213509E-2</v>
      </c>
      <c r="BV1248" s="154">
        <f t="shared" si="77"/>
        <v>7.6923076923076955E-2</v>
      </c>
      <c r="BW1248" s="154">
        <f t="shared" si="78"/>
        <v>7.3705179282868433E-2</v>
      </c>
    </row>
    <row r="1249" spans="1:75" x14ac:dyDescent="0.550000000000000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v>102.8</v>
      </c>
      <c r="BR1249" s="302">
        <v>102.8</v>
      </c>
      <c r="BS1249" s="302">
        <v>103.5</v>
      </c>
      <c r="BT1249" s="302" t="s">
        <v>3300</v>
      </c>
      <c r="BU1249" s="153">
        <f t="shared" si="76"/>
        <v>5.7201225740551524E-2</v>
      </c>
      <c r="BV1249" s="154">
        <f t="shared" si="77"/>
        <v>2.9850746268656716E-2</v>
      </c>
      <c r="BW1249" s="154">
        <f t="shared" si="78"/>
        <v>2.7805362462760646E-2</v>
      </c>
    </row>
    <row r="1250" spans="1:75" x14ac:dyDescent="0.550000000000000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106.2</v>
      </c>
      <c r="BQ1250" s="302">
        <v>106.4</v>
      </c>
      <c r="BR1250" s="302">
        <v>106.3</v>
      </c>
      <c r="BS1250" s="302">
        <v>107.8</v>
      </c>
      <c r="BT1250" s="302" t="s">
        <v>3300</v>
      </c>
      <c r="BU1250" s="153">
        <f t="shared" si="76"/>
        <v>7.5848303393213509E-2</v>
      </c>
      <c r="BV1250" s="154">
        <f t="shared" si="77"/>
        <v>7.1570576540755493E-2</v>
      </c>
      <c r="BW1250" s="154">
        <f t="shared" si="78"/>
        <v>6.7326732673267303E-2</v>
      </c>
    </row>
    <row r="1251" spans="1:75" x14ac:dyDescent="0.550000000000000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v>110.2</v>
      </c>
      <c r="BR1251" s="302">
        <v>110.8</v>
      </c>
      <c r="BS1251" s="302">
        <v>115.1</v>
      </c>
      <c r="BT1251" s="302" t="s">
        <v>3300</v>
      </c>
      <c r="BU1251" s="153">
        <f t="shared" si="76"/>
        <v>0.14755732801595212</v>
      </c>
      <c r="BV1251" s="154">
        <f t="shared" si="77"/>
        <v>0.15215215215215203</v>
      </c>
      <c r="BW1251" s="154">
        <f t="shared" si="78"/>
        <v>0.15099999999999994</v>
      </c>
    </row>
    <row r="1252" spans="1:75" x14ac:dyDescent="0.550000000000000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106.8</v>
      </c>
      <c r="BQ1252" s="302">
        <v>106.9</v>
      </c>
      <c r="BR1252" s="302">
        <v>107.5</v>
      </c>
      <c r="BS1252" s="302">
        <v>107.3</v>
      </c>
      <c r="BT1252" s="302" t="s">
        <v>3300</v>
      </c>
      <c r="BU1252" s="153">
        <f t="shared" si="76"/>
        <v>6.9790628115653036E-2</v>
      </c>
      <c r="BV1252" s="154">
        <f t="shared" si="77"/>
        <v>7.0858283433133676E-2</v>
      </c>
      <c r="BW1252" s="154">
        <f t="shared" si="78"/>
        <v>6.3429137760158488E-2</v>
      </c>
    </row>
    <row r="1253" spans="1:75" x14ac:dyDescent="0.550000000000000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104.8</v>
      </c>
      <c r="BQ1253" s="302">
        <v>105.1</v>
      </c>
      <c r="BR1253" s="302">
        <v>105.5</v>
      </c>
      <c r="BS1253" s="302">
        <v>106</v>
      </c>
      <c r="BT1253" s="302" t="s">
        <v>3300</v>
      </c>
      <c r="BU1253" s="153">
        <f t="shared" si="76"/>
        <v>3.5156249999999944E-2</v>
      </c>
      <c r="BV1253" s="154">
        <f t="shared" si="77"/>
        <v>6.7472306143001037E-2</v>
      </c>
      <c r="BW1253" s="154">
        <f t="shared" si="78"/>
        <v>6.3189568706118318E-2</v>
      </c>
    </row>
    <row r="1254" spans="1:75" x14ac:dyDescent="0.550000000000000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128.9</v>
      </c>
      <c r="BP1254" s="302">
        <v>130</v>
      </c>
      <c r="BQ1254" s="302">
        <v>128.5</v>
      </c>
      <c r="BR1254" s="302">
        <v>128.6</v>
      </c>
      <c r="BS1254" s="302">
        <v>126.6</v>
      </c>
      <c r="BT1254" s="302" t="s">
        <v>3300</v>
      </c>
      <c r="BU1254" s="153">
        <f t="shared" si="76"/>
        <v>0.17986952469711087</v>
      </c>
      <c r="BV1254" s="154">
        <f t="shared" si="77"/>
        <v>0.26095617529880466</v>
      </c>
      <c r="BW1254" s="154">
        <f t="shared" si="78"/>
        <v>9.6103896103896053E-2</v>
      </c>
    </row>
    <row r="1255" spans="1:75" x14ac:dyDescent="0.550000000000000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160.4</v>
      </c>
      <c r="BQ1255" s="302">
        <v>156.19999999999999</v>
      </c>
      <c r="BR1255" s="302">
        <v>156.4</v>
      </c>
      <c r="BS1255" s="302">
        <v>147.80000000000001</v>
      </c>
      <c r="BT1255" s="302" t="s">
        <v>3300</v>
      </c>
      <c r="BU1255" s="153">
        <f t="shared" si="76"/>
        <v>0.25360474978795594</v>
      </c>
      <c r="BV1255" s="154">
        <f t="shared" si="77"/>
        <v>0.447600391772772</v>
      </c>
      <c r="BW1255" s="154">
        <f t="shared" si="78"/>
        <v>9.1580502215657347E-2</v>
      </c>
    </row>
    <row r="1256" spans="1:75" x14ac:dyDescent="0.550000000000000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v>162.5</v>
      </c>
      <c r="BR1256" s="302">
        <v>162.80000000000001</v>
      </c>
      <c r="BS1256" s="302">
        <v>153.6</v>
      </c>
      <c r="BT1256" s="302" t="s">
        <v>3300</v>
      </c>
      <c r="BU1256" s="153">
        <f t="shared" si="76"/>
        <v>0.32757130509939492</v>
      </c>
      <c r="BV1256" s="154">
        <f t="shared" si="77"/>
        <v>0.481195756991321</v>
      </c>
      <c r="BW1256" s="154">
        <f t="shared" si="78"/>
        <v>5.277587388622336E-2</v>
      </c>
    </row>
    <row r="1257" spans="1:75" x14ac:dyDescent="0.550000000000000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140.6</v>
      </c>
      <c r="BQ1257" s="302">
        <v>137.30000000000001</v>
      </c>
      <c r="BR1257" s="302">
        <v>137.5</v>
      </c>
      <c r="BS1257" s="302">
        <v>130.5</v>
      </c>
      <c r="BT1257" s="302" t="s">
        <v>3300</v>
      </c>
      <c r="BU1257" s="153">
        <f t="shared" si="76"/>
        <v>4.6511627906976723E-2</v>
      </c>
      <c r="BV1257" s="154">
        <f t="shared" si="77"/>
        <v>0.33983572895277198</v>
      </c>
      <c r="BW1257" s="154">
        <f t="shared" si="78"/>
        <v>0.25480769230769229</v>
      </c>
    </row>
    <row r="1258" spans="1:75" x14ac:dyDescent="0.550000000000000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126.6</v>
      </c>
      <c r="BP1258" s="302">
        <v>127.1</v>
      </c>
      <c r="BQ1258" s="302">
        <v>127.2</v>
      </c>
      <c r="BR1258" s="302">
        <v>127.2</v>
      </c>
      <c r="BS1258" s="302">
        <v>129.6</v>
      </c>
      <c r="BT1258" s="302" t="s">
        <v>3300</v>
      </c>
      <c r="BU1258" s="153">
        <f t="shared" si="76"/>
        <v>0.259475218658892</v>
      </c>
      <c r="BV1258" s="154">
        <f t="shared" si="77"/>
        <v>0.31573604060913701</v>
      </c>
      <c r="BW1258" s="154">
        <f t="shared" si="78"/>
        <v>0.18140382862351861</v>
      </c>
    </row>
    <row r="1259" spans="1:75" x14ac:dyDescent="0.550000000000000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v>122.6</v>
      </c>
      <c r="BR1259" s="302">
        <v>122.3</v>
      </c>
      <c r="BS1259" s="302">
        <v>127.4</v>
      </c>
      <c r="BT1259" s="302" t="s">
        <v>3300</v>
      </c>
      <c r="BU1259" s="153">
        <f t="shared" si="76"/>
        <v>0.22617901828681422</v>
      </c>
      <c r="BV1259" s="154">
        <f t="shared" si="77"/>
        <v>0.33683105981112288</v>
      </c>
      <c r="BW1259" s="154">
        <f t="shared" si="78"/>
        <v>0.15503173164097922</v>
      </c>
    </row>
    <row r="1260" spans="1:75" x14ac:dyDescent="0.550000000000000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124.2</v>
      </c>
      <c r="BP1260" s="302">
        <v>124.7</v>
      </c>
      <c r="BQ1260" s="302">
        <v>124.7</v>
      </c>
      <c r="BR1260" s="302">
        <v>124.7</v>
      </c>
      <c r="BS1260" s="302">
        <v>126.7</v>
      </c>
      <c r="BT1260" s="302" t="s">
        <v>3300</v>
      </c>
      <c r="BU1260" s="153">
        <f t="shared" si="76"/>
        <v>0.22771317829457363</v>
      </c>
      <c r="BV1260" s="154">
        <f t="shared" si="77"/>
        <v>0.26700000000000002</v>
      </c>
      <c r="BW1260" s="154">
        <f t="shared" si="78"/>
        <v>0.14247069431920645</v>
      </c>
    </row>
    <row r="1261" spans="1:75" x14ac:dyDescent="0.550000000000000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v>132.19999999999999</v>
      </c>
      <c r="BR1261" s="302">
        <v>132.19999999999999</v>
      </c>
      <c r="BS1261" s="302">
        <v>133.4</v>
      </c>
      <c r="BT1261" s="302" t="s">
        <v>3300</v>
      </c>
      <c r="BU1261" s="153">
        <f t="shared" ref="BU1261:BU1324" si="80">(BS1261-H1261)/H1261</f>
        <v>0.31558185404339251</v>
      </c>
      <c r="BV1261" s="154">
        <f t="shared" ref="BV1261:BV1324" si="81">(BS1261-T1261)/T1261</f>
        <v>0.33801404212637914</v>
      </c>
      <c r="BW1261" s="154">
        <f t="shared" ref="BW1261:BW1324" si="82">(BS1261-AF1261)/AF1261</f>
        <v>0.2839268527430221</v>
      </c>
    </row>
    <row r="1262" spans="1:75" x14ac:dyDescent="0.550000000000000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v>127</v>
      </c>
      <c r="BR1262" s="302">
        <v>127</v>
      </c>
      <c r="BS1262" s="302">
        <v>131.1</v>
      </c>
      <c r="BT1262" s="302" t="s">
        <v>3300</v>
      </c>
      <c r="BU1262" s="153">
        <f t="shared" si="80"/>
        <v>0.25936599423631124</v>
      </c>
      <c r="BV1262" s="154">
        <f t="shared" si="81"/>
        <v>0.39616613418530339</v>
      </c>
      <c r="BW1262" s="154">
        <f t="shared" si="82"/>
        <v>0.1129032258064516</v>
      </c>
    </row>
    <row r="1263" spans="1:75" x14ac:dyDescent="0.550000000000000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v>102.6</v>
      </c>
      <c r="BR1263" s="302">
        <v>102.6</v>
      </c>
      <c r="BS1263" s="302">
        <v>104.3</v>
      </c>
      <c r="BT1263" s="302" t="s">
        <v>3300</v>
      </c>
      <c r="BU1263" s="153">
        <f t="shared" si="80"/>
        <v>4.2999999999999969E-2</v>
      </c>
      <c r="BV1263" s="154">
        <f t="shared" si="81"/>
        <v>4.2999999999999969E-2</v>
      </c>
      <c r="BW1263" s="154">
        <f t="shared" si="82"/>
        <v>4.2999999999999969E-2</v>
      </c>
    </row>
    <row r="1264" spans="1:75" x14ac:dyDescent="0.550000000000000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v>102.6</v>
      </c>
      <c r="BR1264" s="302">
        <v>102.6</v>
      </c>
      <c r="BS1264" s="302">
        <v>104.3</v>
      </c>
      <c r="BT1264" s="302" t="s">
        <v>3300</v>
      </c>
      <c r="BU1264" s="153">
        <f t="shared" si="80"/>
        <v>4.2999999999999969E-2</v>
      </c>
      <c r="BV1264" s="154">
        <f t="shared" si="81"/>
        <v>4.2999999999999969E-2</v>
      </c>
      <c r="BW1264" s="154">
        <f t="shared" si="82"/>
        <v>4.2999999999999969E-2</v>
      </c>
    </row>
    <row r="1265" spans="1:75" x14ac:dyDescent="0.550000000000000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v>104</v>
      </c>
      <c r="BR1265" s="302">
        <v>102.5</v>
      </c>
      <c r="BS1265" s="302">
        <v>95</v>
      </c>
      <c r="BT1265" s="302" t="s">
        <v>3300</v>
      </c>
      <c r="BU1265" s="153">
        <f t="shared" si="80"/>
        <v>0.31034482758620691</v>
      </c>
      <c r="BV1265" s="154">
        <f t="shared" si="81"/>
        <v>-0.13083257090576392</v>
      </c>
      <c r="BW1265" s="154">
        <f t="shared" si="82"/>
        <v>-0.24603174603174602</v>
      </c>
    </row>
    <row r="1266" spans="1:75" x14ac:dyDescent="0.550000000000000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v>108.4</v>
      </c>
      <c r="BR1266" s="302">
        <v>106.4</v>
      </c>
      <c r="BS1266" s="302">
        <v>96.5</v>
      </c>
      <c r="BT1266" s="302" t="s">
        <v>3300</v>
      </c>
      <c r="BU1266" s="153">
        <f t="shared" si="80"/>
        <v>0.36299435028248594</v>
      </c>
      <c r="BV1266" s="154">
        <f t="shared" si="81"/>
        <v>-0.11386593204775028</v>
      </c>
      <c r="BW1266" s="154">
        <f t="shared" si="82"/>
        <v>-0.27877428998505238</v>
      </c>
    </row>
    <row r="1267" spans="1:75" x14ac:dyDescent="0.550000000000000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v>108.4</v>
      </c>
      <c r="BR1267" s="302">
        <v>106.4</v>
      </c>
      <c r="BS1267" s="302">
        <v>96.5</v>
      </c>
      <c r="BT1267" s="302" t="s">
        <v>3300</v>
      </c>
      <c r="BU1267" s="153">
        <f t="shared" si="80"/>
        <v>0.36299435028248594</v>
      </c>
      <c r="BV1267" s="154">
        <f t="shared" si="81"/>
        <v>-0.11386593204775028</v>
      </c>
      <c r="BW1267" s="154">
        <f t="shared" si="82"/>
        <v>-0.27877428998505238</v>
      </c>
    </row>
    <row r="1268" spans="1:75" x14ac:dyDescent="0.550000000000000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v>90.7</v>
      </c>
      <c r="BR1268" s="302">
        <v>90.7</v>
      </c>
      <c r="BS1268" s="302">
        <v>90.6</v>
      </c>
      <c r="BT1268" s="302" t="s">
        <v>3300</v>
      </c>
      <c r="BU1268" s="153">
        <f t="shared" si="80"/>
        <v>0.16903225806451605</v>
      </c>
      <c r="BV1268" s="154">
        <f t="shared" si="81"/>
        <v>-0.17934782608695662</v>
      </c>
      <c r="BW1268" s="154">
        <f t="shared" si="82"/>
        <v>-0.11609756097560982</v>
      </c>
    </row>
    <row r="1269" spans="1:75" x14ac:dyDescent="0.550000000000000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v>90.7</v>
      </c>
      <c r="BR1269" s="302">
        <v>90.7</v>
      </c>
      <c r="BS1269" s="302">
        <v>90.6</v>
      </c>
      <c r="BT1269" s="302" t="s">
        <v>3300</v>
      </c>
      <c r="BU1269" s="153">
        <f t="shared" si="80"/>
        <v>0.16903225806451605</v>
      </c>
      <c r="BV1269" s="154">
        <f t="shared" si="81"/>
        <v>-0.17934782608695662</v>
      </c>
      <c r="BW1269" s="154">
        <f t="shared" si="82"/>
        <v>-0.11609756097560982</v>
      </c>
    </row>
    <row r="1270" spans="1:75" x14ac:dyDescent="0.550000000000000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v>108.3</v>
      </c>
      <c r="BR1270" s="302">
        <v>109</v>
      </c>
      <c r="BS1270" s="302">
        <v>109.7</v>
      </c>
      <c r="BT1270" s="302" t="s">
        <v>3300</v>
      </c>
      <c r="BU1270" s="153">
        <f t="shared" si="80"/>
        <v>8.6138613861386173E-2</v>
      </c>
      <c r="BV1270" s="154">
        <f t="shared" si="81"/>
        <v>0.10473313192346431</v>
      </c>
      <c r="BW1270" s="154">
        <f t="shared" si="82"/>
        <v>0.10030090270812438</v>
      </c>
    </row>
    <row r="1271" spans="1:75" x14ac:dyDescent="0.550000000000000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v>102.9</v>
      </c>
      <c r="BR1271" s="302">
        <v>102.9</v>
      </c>
      <c r="BS1271" s="302">
        <v>102.9</v>
      </c>
      <c r="BT1271" s="302" t="s">
        <v>3300</v>
      </c>
      <c r="BU1271" s="153">
        <f t="shared" si="80"/>
        <v>3.2096288866599827E-2</v>
      </c>
      <c r="BV1271" s="154">
        <f t="shared" si="81"/>
        <v>2.9000000000000057E-2</v>
      </c>
      <c r="BW1271" s="154">
        <f t="shared" si="82"/>
        <v>2.9000000000000057E-2</v>
      </c>
    </row>
    <row r="1272" spans="1:75" x14ac:dyDescent="0.550000000000000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v>101.8</v>
      </c>
      <c r="BR1272" s="302">
        <v>101.8</v>
      </c>
      <c r="BS1272" s="302">
        <v>101.8</v>
      </c>
      <c r="BT1272" s="302" t="s">
        <v>3300</v>
      </c>
      <c r="BU1272" s="153">
        <f t="shared" si="80"/>
        <v>1.7999999999999971E-2</v>
      </c>
      <c r="BV1272" s="154">
        <f t="shared" si="81"/>
        <v>2.004008016032064E-2</v>
      </c>
      <c r="BW1272" s="154">
        <f t="shared" si="82"/>
        <v>2.004008016032064E-2</v>
      </c>
    </row>
    <row r="1273" spans="1:75" x14ac:dyDescent="0.550000000000000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v>107.1</v>
      </c>
      <c r="BR1273" s="302">
        <v>107.1</v>
      </c>
      <c r="BS1273" s="302">
        <v>106.9</v>
      </c>
      <c r="BT1273" s="302" t="s">
        <v>3300</v>
      </c>
      <c r="BU1273" s="153">
        <f t="shared" si="80"/>
        <v>8.4178498985801334E-2</v>
      </c>
      <c r="BV1273" s="154">
        <f t="shared" si="81"/>
        <v>6.1569016881827233E-2</v>
      </c>
      <c r="BW1273" s="154">
        <f t="shared" si="82"/>
        <v>6.1569016881827233E-2</v>
      </c>
    </row>
    <row r="1274" spans="1:75" x14ac:dyDescent="0.550000000000000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v>106.4</v>
      </c>
      <c r="BR1274" s="302">
        <v>106.4</v>
      </c>
      <c r="BS1274" s="302">
        <v>106.5</v>
      </c>
      <c r="BT1274" s="302" t="s">
        <v>3300</v>
      </c>
      <c r="BU1274" s="153">
        <f t="shared" si="80"/>
        <v>6.5000000000000002E-2</v>
      </c>
      <c r="BV1274" s="154">
        <f t="shared" si="81"/>
        <v>6.5000000000000002E-2</v>
      </c>
      <c r="BW1274" s="154">
        <f t="shared" si="82"/>
        <v>4.514229636898915E-2</v>
      </c>
    </row>
    <row r="1275" spans="1:75" x14ac:dyDescent="0.550000000000000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v>106.4</v>
      </c>
      <c r="BR1275" s="302">
        <v>106.4</v>
      </c>
      <c r="BS1275" s="302">
        <v>106.5</v>
      </c>
      <c r="BT1275" s="302" t="s">
        <v>3300</v>
      </c>
      <c r="BU1275" s="153">
        <f t="shared" si="80"/>
        <v>6.5000000000000002E-2</v>
      </c>
      <c r="BV1275" s="154">
        <f t="shared" si="81"/>
        <v>6.5000000000000002E-2</v>
      </c>
      <c r="BW1275" s="154">
        <f t="shared" si="82"/>
        <v>4.514229636898915E-2</v>
      </c>
    </row>
    <row r="1276" spans="1:75" x14ac:dyDescent="0.550000000000000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104.7</v>
      </c>
      <c r="BQ1276" s="302">
        <v>104.8</v>
      </c>
      <c r="BR1276" s="302">
        <v>104.9</v>
      </c>
      <c r="BS1276" s="302">
        <v>105.5</v>
      </c>
      <c r="BT1276" s="302" t="s">
        <v>3300</v>
      </c>
      <c r="BU1276" s="153">
        <f t="shared" si="80"/>
        <v>5.1844466600199431E-2</v>
      </c>
      <c r="BV1276" s="154">
        <f t="shared" si="81"/>
        <v>5.6056056056055993E-2</v>
      </c>
      <c r="BW1276" s="154">
        <f t="shared" si="82"/>
        <v>4.4554455445544552E-2</v>
      </c>
    </row>
    <row r="1277" spans="1:75" x14ac:dyDescent="0.550000000000000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v>100.1</v>
      </c>
      <c r="BR1277" s="302">
        <v>100.1</v>
      </c>
      <c r="BS1277" s="302">
        <v>100.1</v>
      </c>
      <c r="BT1277" s="302" t="s">
        <v>3300</v>
      </c>
      <c r="BU1277" s="153">
        <f t="shared" si="80"/>
        <v>9.9999999999994321E-4</v>
      </c>
      <c r="BV1277" s="154">
        <f t="shared" si="81"/>
        <v>9.9999999999994321E-4</v>
      </c>
      <c r="BW1277" s="154">
        <f t="shared" si="82"/>
        <v>9.9999999999994321E-4</v>
      </c>
    </row>
    <row r="1278" spans="1:75" x14ac:dyDescent="0.550000000000000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v>101</v>
      </c>
      <c r="BR1278" s="302">
        <v>101</v>
      </c>
      <c r="BS1278" s="302">
        <v>101</v>
      </c>
      <c r="BT1278" s="302" t="s">
        <v>3300</v>
      </c>
      <c r="BU1278" s="153">
        <f t="shared" si="80"/>
        <v>0.01</v>
      </c>
      <c r="BV1278" s="154">
        <f t="shared" si="81"/>
        <v>0.01</v>
      </c>
      <c r="BW1278" s="154">
        <f t="shared" si="82"/>
        <v>0.01</v>
      </c>
    </row>
    <row r="1279" spans="1:75" x14ac:dyDescent="0.550000000000000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100.1</v>
      </c>
      <c r="BQ1279" s="302">
        <v>100.1</v>
      </c>
      <c r="BR1279" s="302">
        <v>100.1</v>
      </c>
      <c r="BS1279" s="302">
        <v>100.3</v>
      </c>
      <c r="BT1279" s="302" t="s">
        <v>3300</v>
      </c>
      <c r="BU1279" s="153">
        <f t="shared" si="80"/>
        <v>2.9999999999999714E-3</v>
      </c>
      <c r="BV1279" s="154">
        <f t="shared" si="81"/>
        <v>2.9999999999999714E-3</v>
      </c>
      <c r="BW1279" s="154">
        <f t="shared" si="82"/>
        <v>2.9999999999999714E-3</v>
      </c>
    </row>
    <row r="1280" spans="1:75" x14ac:dyDescent="0.550000000000000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v>119.3</v>
      </c>
      <c r="BR1280" s="302">
        <v>119.7</v>
      </c>
      <c r="BS1280" s="302">
        <v>121.9</v>
      </c>
      <c r="BT1280" s="302" t="s">
        <v>3300</v>
      </c>
      <c r="BU1280" s="153">
        <f t="shared" si="80"/>
        <v>0.2021696252465483</v>
      </c>
      <c r="BV1280" s="154">
        <f t="shared" si="81"/>
        <v>0.22635814889336014</v>
      </c>
      <c r="BW1280" s="154">
        <f t="shared" si="82"/>
        <v>0.16986564299424187</v>
      </c>
    </row>
    <row r="1281" spans="1:75" x14ac:dyDescent="0.550000000000000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v>100</v>
      </c>
      <c r="BR1281" s="302">
        <v>100</v>
      </c>
      <c r="BS1281" s="302">
        <v>100</v>
      </c>
      <c r="BT1281" s="302" t="s">
        <v>3300</v>
      </c>
      <c r="BU1281" s="153">
        <f t="shared" si="80"/>
        <v>0</v>
      </c>
      <c r="BV1281" s="154">
        <f t="shared" si="81"/>
        <v>0</v>
      </c>
      <c r="BW1281" s="154">
        <f t="shared" si="82"/>
        <v>0</v>
      </c>
    </row>
    <row r="1282" spans="1:75" x14ac:dyDescent="0.550000000000000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v>100</v>
      </c>
      <c r="BR1282" s="302">
        <v>100</v>
      </c>
      <c r="BS1282" s="302">
        <v>100</v>
      </c>
      <c r="BT1282" s="302" t="s">
        <v>3300</v>
      </c>
      <c r="BU1282" s="153">
        <f t="shared" si="80"/>
        <v>0</v>
      </c>
      <c r="BV1282" s="154">
        <f t="shared" si="81"/>
        <v>0</v>
      </c>
      <c r="BW1282" s="154">
        <f t="shared" si="82"/>
        <v>0</v>
      </c>
    </row>
    <row r="1283" spans="1:75" x14ac:dyDescent="0.550000000000000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v>122.5</v>
      </c>
      <c r="BR1283" s="302">
        <v>126.1</v>
      </c>
      <c r="BS1283" s="302">
        <v>127.9</v>
      </c>
      <c r="BT1283" s="302" t="s">
        <v>3300</v>
      </c>
      <c r="BU1283" s="153">
        <f t="shared" si="80"/>
        <v>0.12489006156552333</v>
      </c>
      <c r="BV1283" s="154">
        <f t="shared" si="81"/>
        <v>0.3563096500530224</v>
      </c>
      <c r="BW1283" s="154">
        <f t="shared" si="82"/>
        <v>0.53725961538461542</v>
      </c>
    </row>
    <row r="1284" spans="1:75" x14ac:dyDescent="0.550000000000000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v>122.5</v>
      </c>
      <c r="BR1284" s="302">
        <v>126.1</v>
      </c>
      <c r="BS1284" s="302">
        <v>127.9</v>
      </c>
      <c r="BT1284" s="302" t="s">
        <v>3300</v>
      </c>
      <c r="BU1284" s="153">
        <f t="shared" si="80"/>
        <v>0.12489006156552333</v>
      </c>
      <c r="BV1284" s="154">
        <f t="shared" si="81"/>
        <v>0.3563096500530224</v>
      </c>
      <c r="BW1284" s="154">
        <f t="shared" si="82"/>
        <v>0.53725961538461542</v>
      </c>
    </row>
    <row r="1285" spans="1:75" x14ac:dyDescent="0.550000000000000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127.1</v>
      </c>
      <c r="BQ1285" s="302">
        <v>129</v>
      </c>
      <c r="BR1285" s="302">
        <v>132.30000000000001</v>
      </c>
      <c r="BS1285" s="302">
        <v>135.80000000000001</v>
      </c>
      <c r="BT1285" s="302" t="s">
        <v>3300</v>
      </c>
      <c r="BU1285" s="153">
        <f t="shared" si="80"/>
        <v>0.33793103448275874</v>
      </c>
      <c r="BV1285" s="154">
        <f t="shared" si="81"/>
        <v>0.3942505133470226</v>
      </c>
      <c r="BW1285" s="154">
        <f t="shared" si="82"/>
        <v>0.34722222222222238</v>
      </c>
    </row>
    <row r="1286" spans="1:75" x14ac:dyDescent="0.550000000000000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127.1</v>
      </c>
      <c r="BQ1286" s="302">
        <v>129</v>
      </c>
      <c r="BR1286" s="302">
        <v>132.30000000000001</v>
      </c>
      <c r="BS1286" s="302">
        <v>135.80000000000001</v>
      </c>
      <c r="BT1286" s="302" t="s">
        <v>3300</v>
      </c>
      <c r="BU1286" s="153">
        <f t="shared" si="80"/>
        <v>0.33793103448275874</v>
      </c>
      <c r="BV1286" s="154">
        <f t="shared" si="81"/>
        <v>0.3942505133470226</v>
      </c>
      <c r="BW1286" s="154">
        <f t="shared" si="82"/>
        <v>0.34722222222222238</v>
      </c>
    </row>
    <row r="1287" spans="1:75" x14ac:dyDescent="0.550000000000000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109.3</v>
      </c>
      <c r="BP1287" s="302">
        <v>105.2</v>
      </c>
      <c r="BQ1287" s="302">
        <v>106</v>
      </c>
      <c r="BR1287" s="302">
        <v>107.4</v>
      </c>
      <c r="BS1287" s="302">
        <v>109.4</v>
      </c>
      <c r="BT1287" s="302" t="s">
        <v>3300</v>
      </c>
      <c r="BU1287" s="153">
        <f t="shared" si="80"/>
        <v>0.11632653061224496</v>
      </c>
      <c r="BV1287" s="154">
        <f t="shared" si="81"/>
        <v>0.10616784630940343</v>
      </c>
      <c r="BW1287" s="154">
        <f t="shared" si="82"/>
        <v>9.9497487437185991E-2</v>
      </c>
    </row>
    <row r="1288" spans="1:75" x14ac:dyDescent="0.550000000000000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109.3</v>
      </c>
      <c r="BP1288" s="302">
        <v>105.2</v>
      </c>
      <c r="BQ1288" s="302">
        <v>106</v>
      </c>
      <c r="BR1288" s="302">
        <v>107.4</v>
      </c>
      <c r="BS1288" s="302">
        <v>109.4</v>
      </c>
      <c r="BT1288" s="302" t="s">
        <v>3300</v>
      </c>
      <c r="BU1288" s="153">
        <f t="shared" si="80"/>
        <v>0.11632653061224496</v>
      </c>
      <c r="BV1288" s="154">
        <f t="shared" si="81"/>
        <v>0.10616784630940343</v>
      </c>
      <c r="BW1288" s="154">
        <f t="shared" si="82"/>
        <v>9.9497487437185991E-2</v>
      </c>
    </row>
    <row r="1289" spans="1:75" x14ac:dyDescent="0.550000000000000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109.3</v>
      </c>
      <c r="BP1289" s="302">
        <v>105.2</v>
      </c>
      <c r="BQ1289" s="302">
        <v>106</v>
      </c>
      <c r="BR1289" s="302">
        <v>107.4</v>
      </c>
      <c r="BS1289" s="302">
        <v>109.4</v>
      </c>
      <c r="BT1289" s="302" t="s">
        <v>3300</v>
      </c>
      <c r="BU1289" s="153">
        <f t="shared" si="80"/>
        <v>0.11632653061224496</v>
      </c>
      <c r="BV1289" s="154">
        <f t="shared" si="81"/>
        <v>0.10616784630940343</v>
      </c>
      <c r="BW1289" s="154">
        <f t="shared" si="82"/>
        <v>9.9497487437185991E-2</v>
      </c>
    </row>
    <row r="1290" spans="1:75" x14ac:dyDescent="0.550000000000000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v>127.5</v>
      </c>
      <c r="BR1290" s="302">
        <v>127.5</v>
      </c>
      <c r="BS1290" s="302">
        <v>127.5</v>
      </c>
      <c r="BT1290" s="302" t="s">
        <v>3300</v>
      </c>
      <c r="BU1290" s="153">
        <f t="shared" si="80"/>
        <v>0.27500000000000002</v>
      </c>
      <c r="BV1290" s="154">
        <f t="shared" si="81"/>
        <v>0.27500000000000002</v>
      </c>
      <c r="BW1290" s="154">
        <f t="shared" si="82"/>
        <v>0.26992031872509953</v>
      </c>
    </row>
    <row r="1291" spans="1:75" x14ac:dyDescent="0.550000000000000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v>127.5</v>
      </c>
      <c r="BR1291" s="302">
        <v>127.5</v>
      </c>
      <c r="BS1291" s="302">
        <v>127.5</v>
      </c>
      <c r="BT1291" s="302" t="s">
        <v>3300</v>
      </c>
      <c r="BU1291" s="153">
        <f t="shared" si="80"/>
        <v>0.27500000000000002</v>
      </c>
      <c r="BV1291" s="154">
        <f t="shared" si="81"/>
        <v>0.27500000000000002</v>
      </c>
      <c r="BW1291" s="154">
        <f t="shared" si="82"/>
        <v>0.26992031872509953</v>
      </c>
    </row>
    <row r="1292" spans="1:75" x14ac:dyDescent="0.550000000000000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v>127.8</v>
      </c>
      <c r="BR1292" s="302">
        <v>127.8</v>
      </c>
      <c r="BS1292" s="302">
        <v>127.8</v>
      </c>
      <c r="BT1292" s="302" t="s">
        <v>3300</v>
      </c>
      <c r="BU1292" s="153">
        <f t="shared" si="80"/>
        <v>0.27799999999999997</v>
      </c>
      <c r="BV1292" s="154">
        <f t="shared" si="81"/>
        <v>0.27799999999999997</v>
      </c>
      <c r="BW1292" s="154">
        <f t="shared" si="82"/>
        <v>0.27799999999999997</v>
      </c>
    </row>
    <row r="1293" spans="1:75" x14ac:dyDescent="0.550000000000000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v>121.8</v>
      </c>
      <c r="BR1293" s="302">
        <v>121.8</v>
      </c>
      <c r="BS1293" s="302">
        <v>121.8</v>
      </c>
      <c r="BT1293" s="302" t="s">
        <v>3300</v>
      </c>
      <c r="BU1293" s="153">
        <f t="shared" si="80"/>
        <v>0.21799999999999997</v>
      </c>
      <c r="BV1293" s="154">
        <f t="shared" si="81"/>
        <v>0.21799999999999997</v>
      </c>
      <c r="BW1293" s="154">
        <f t="shared" si="82"/>
        <v>0.13091922005571024</v>
      </c>
    </row>
    <row r="1294" spans="1:75" x14ac:dyDescent="0.550000000000000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103.3</v>
      </c>
      <c r="BP1294" s="302">
        <v>103.3</v>
      </c>
      <c r="BQ1294" s="302">
        <v>103.3</v>
      </c>
      <c r="BR1294" s="302">
        <v>103.3</v>
      </c>
      <c r="BS1294" s="302">
        <v>104.4</v>
      </c>
      <c r="BT1294" s="302" t="s">
        <v>3300</v>
      </c>
      <c r="BU1294" s="153">
        <f t="shared" si="80"/>
        <v>3.7773359840954389E-2</v>
      </c>
      <c r="BV1294" s="154">
        <f t="shared" si="81"/>
        <v>4.2957042957043071E-2</v>
      </c>
      <c r="BW1294" s="154">
        <f t="shared" si="82"/>
        <v>5.1359516616314285E-2</v>
      </c>
    </row>
    <row r="1295" spans="1:75" x14ac:dyDescent="0.550000000000000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96.6</v>
      </c>
      <c r="BP1295" s="302">
        <v>96.6</v>
      </c>
      <c r="BQ1295" s="302">
        <v>96.6</v>
      </c>
      <c r="BR1295" s="302">
        <v>96.5</v>
      </c>
      <c r="BS1295" s="302">
        <v>97.9</v>
      </c>
      <c r="BT1295" s="302" t="s">
        <v>3300</v>
      </c>
      <c r="BU1295" s="153">
        <f t="shared" si="80"/>
        <v>-3.8310412573673791E-2</v>
      </c>
      <c r="BV1295" s="154">
        <f t="shared" si="81"/>
        <v>-1.5090543259557344E-2</v>
      </c>
      <c r="BW1295" s="154">
        <f t="shared" si="82"/>
        <v>0</v>
      </c>
    </row>
    <row r="1296" spans="1:75" x14ac:dyDescent="0.550000000000000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99.5</v>
      </c>
      <c r="BQ1296" s="302">
        <v>99.4</v>
      </c>
      <c r="BR1296" s="302">
        <v>99.3</v>
      </c>
      <c r="BS1296" s="302">
        <v>99.8</v>
      </c>
      <c r="BT1296" s="302" t="s">
        <v>3300</v>
      </c>
      <c r="BU1296" s="153">
        <f t="shared" si="80"/>
        <v>-1.0010010010010862E-3</v>
      </c>
      <c r="BV1296" s="154">
        <f t="shared" si="81"/>
        <v>-2.0000000000000282E-3</v>
      </c>
      <c r="BW1296" s="154">
        <f t="shared" si="82"/>
        <v>3.0150753768843934E-3</v>
      </c>
    </row>
    <row r="1297" spans="1:75" x14ac:dyDescent="0.550000000000000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v>94.6</v>
      </c>
      <c r="BR1297" s="302">
        <v>94.6</v>
      </c>
      <c r="BS1297" s="302">
        <v>94.6</v>
      </c>
      <c r="BT1297" s="302" t="s">
        <v>3300</v>
      </c>
      <c r="BU1297" s="153">
        <f t="shared" si="80"/>
        <v>-5.4000000000000055E-2</v>
      </c>
      <c r="BV1297" s="154">
        <f t="shared" si="81"/>
        <v>-5.4945054945054951E-2</v>
      </c>
      <c r="BW1297" s="154">
        <f t="shared" si="82"/>
        <v>-2.9743589743589802E-2</v>
      </c>
    </row>
    <row r="1298" spans="1:75" x14ac:dyDescent="0.550000000000000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v>100</v>
      </c>
      <c r="BR1298" s="302">
        <v>100.1</v>
      </c>
      <c r="BS1298" s="302">
        <v>100.1</v>
      </c>
      <c r="BT1298" s="302" t="s">
        <v>3300</v>
      </c>
      <c r="BU1298" s="153">
        <f t="shared" si="80"/>
        <v>9.9999999999994321E-4</v>
      </c>
      <c r="BV1298" s="154">
        <f t="shared" si="81"/>
        <v>9.9999999999994321E-4</v>
      </c>
      <c r="BW1298" s="154">
        <f t="shared" si="82"/>
        <v>-9.980039920160532E-4</v>
      </c>
    </row>
    <row r="1299" spans="1:75" x14ac:dyDescent="0.550000000000000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v>100</v>
      </c>
      <c r="BR1299" s="302">
        <v>100</v>
      </c>
      <c r="BS1299" s="302">
        <v>104.6</v>
      </c>
      <c r="BT1299" s="302" t="s">
        <v>3300</v>
      </c>
      <c r="BU1299" s="153">
        <f t="shared" si="80"/>
        <v>4.5999999999999944E-2</v>
      </c>
      <c r="BV1299" s="154">
        <f t="shared" si="81"/>
        <v>4.5999999999999944E-2</v>
      </c>
      <c r="BW1299" s="154">
        <f t="shared" si="82"/>
        <v>4.5999999999999944E-2</v>
      </c>
    </row>
    <row r="1300" spans="1:75" x14ac:dyDescent="0.550000000000000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v>98.4</v>
      </c>
      <c r="BR1300" s="302">
        <v>98.4</v>
      </c>
      <c r="BS1300" s="302">
        <v>98.4</v>
      </c>
      <c r="BT1300" s="302" t="s">
        <v>3300</v>
      </c>
      <c r="BU1300" s="153">
        <f t="shared" si="80"/>
        <v>-1.4028056112224364E-2</v>
      </c>
      <c r="BV1300" s="154">
        <f t="shared" si="81"/>
        <v>-1.6983016983016869E-2</v>
      </c>
      <c r="BW1300" s="154">
        <f t="shared" si="82"/>
        <v>-1.2048192771084223E-2</v>
      </c>
    </row>
    <row r="1301" spans="1:75" x14ac:dyDescent="0.550000000000000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107.6</v>
      </c>
      <c r="BQ1301" s="302">
        <v>107.3</v>
      </c>
      <c r="BR1301" s="302">
        <v>106.7</v>
      </c>
      <c r="BS1301" s="302">
        <v>106.6</v>
      </c>
      <c r="BT1301" s="302" t="s">
        <v>3300</v>
      </c>
      <c r="BU1301" s="153">
        <f t="shared" si="80"/>
        <v>6.7067067067066943E-2</v>
      </c>
      <c r="BV1301" s="154">
        <f t="shared" si="81"/>
        <v>6.4935064935064943E-2</v>
      </c>
      <c r="BW1301" s="154">
        <f t="shared" si="82"/>
        <v>6.4935064935064943E-2</v>
      </c>
    </row>
    <row r="1302" spans="1:75" x14ac:dyDescent="0.550000000000000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102.3</v>
      </c>
      <c r="BP1302" s="302">
        <v>102.3</v>
      </c>
      <c r="BQ1302" s="302">
        <v>102.3</v>
      </c>
      <c r="BR1302" s="302">
        <v>102.3</v>
      </c>
      <c r="BS1302" s="302">
        <v>102.3</v>
      </c>
      <c r="BT1302" s="302" t="s">
        <v>3300</v>
      </c>
      <c r="BU1302" s="153">
        <f t="shared" si="80"/>
        <v>1.4880952380952382E-2</v>
      </c>
      <c r="BV1302" s="154">
        <f t="shared" si="81"/>
        <v>2.5050100200400802E-2</v>
      </c>
      <c r="BW1302" s="154">
        <f t="shared" si="82"/>
        <v>2.1978021978022007E-2</v>
      </c>
    </row>
    <row r="1303" spans="1:75" x14ac:dyDescent="0.550000000000000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102.3</v>
      </c>
      <c r="BP1303" s="302">
        <v>102.3</v>
      </c>
      <c r="BQ1303" s="302">
        <v>102.3</v>
      </c>
      <c r="BR1303" s="302">
        <v>102.3</v>
      </c>
      <c r="BS1303" s="302">
        <v>102.3</v>
      </c>
      <c r="BT1303" s="302" t="s">
        <v>3300</v>
      </c>
      <c r="BU1303" s="153">
        <f t="shared" si="80"/>
        <v>1.4880952380952382E-2</v>
      </c>
      <c r="BV1303" s="154">
        <f t="shared" si="81"/>
        <v>2.5050100200400802E-2</v>
      </c>
      <c r="BW1303" s="154">
        <f t="shared" si="82"/>
        <v>2.1978021978022007E-2</v>
      </c>
    </row>
    <row r="1304" spans="1:75" x14ac:dyDescent="0.550000000000000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89.3</v>
      </c>
      <c r="BQ1304" s="302">
        <v>89.3</v>
      </c>
      <c r="BR1304" s="302">
        <v>89.3</v>
      </c>
      <c r="BS1304" s="302">
        <v>92.7</v>
      </c>
      <c r="BT1304" s="302" t="s">
        <v>3300</v>
      </c>
      <c r="BU1304" s="153">
        <f t="shared" si="80"/>
        <v>-0.1120689655172414</v>
      </c>
      <c r="BV1304" s="154">
        <f t="shared" si="81"/>
        <v>-5.8883248730964441E-2</v>
      </c>
      <c r="BW1304" s="154">
        <f t="shared" si="82"/>
        <v>-2.1119324181626188E-2</v>
      </c>
    </row>
    <row r="1305" spans="1:75" x14ac:dyDescent="0.550000000000000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89.3</v>
      </c>
      <c r="BQ1305" s="302">
        <v>89.3</v>
      </c>
      <c r="BR1305" s="302">
        <v>89.3</v>
      </c>
      <c r="BS1305" s="302">
        <v>92.7</v>
      </c>
      <c r="BT1305" s="302" t="s">
        <v>3300</v>
      </c>
      <c r="BU1305" s="153">
        <f t="shared" si="80"/>
        <v>-0.1120689655172414</v>
      </c>
      <c r="BV1305" s="154">
        <f t="shared" si="81"/>
        <v>-5.8883248730964441E-2</v>
      </c>
      <c r="BW1305" s="154">
        <f t="shared" si="82"/>
        <v>-2.1119324181626188E-2</v>
      </c>
    </row>
    <row r="1306" spans="1:75" x14ac:dyDescent="0.550000000000000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98.9</v>
      </c>
      <c r="BP1306" s="302">
        <v>98.9</v>
      </c>
      <c r="BQ1306" s="302">
        <v>98.9</v>
      </c>
      <c r="BR1306" s="302">
        <v>98.9</v>
      </c>
      <c r="BS1306" s="302">
        <v>98.9</v>
      </c>
      <c r="BT1306" s="302" t="s">
        <v>3300</v>
      </c>
      <c r="BU1306" s="153">
        <f t="shared" si="80"/>
        <v>-1.9821605550049554E-2</v>
      </c>
      <c r="BV1306" s="154">
        <f t="shared" si="81"/>
        <v>-2.0181634712410561E-3</v>
      </c>
      <c r="BW1306" s="154">
        <f t="shared" si="82"/>
        <v>-1.1988011988011875E-2</v>
      </c>
    </row>
    <row r="1307" spans="1:75" x14ac:dyDescent="0.550000000000000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98.9</v>
      </c>
      <c r="BP1307" s="302">
        <v>98.9</v>
      </c>
      <c r="BQ1307" s="302">
        <v>98.9</v>
      </c>
      <c r="BR1307" s="302">
        <v>98.9</v>
      </c>
      <c r="BS1307" s="302">
        <v>98.9</v>
      </c>
      <c r="BT1307" s="302" t="s">
        <v>3300</v>
      </c>
      <c r="BU1307" s="153">
        <f t="shared" si="80"/>
        <v>-1.9821605550049554E-2</v>
      </c>
      <c r="BV1307" s="154">
        <f t="shared" si="81"/>
        <v>-2.0181634712410561E-3</v>
      </c>
      <c r="BW1307" s="154">
        <f t="shared" si="82"/>
        <v>-1.1988011988011875E-2</v>
      </c>
    </row>
    <row r="1308" spans="1:75" x14ac:dyDescent="0.550000000000000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v>90.3</v>
      </c>
      <c r="BR1308" s="302">
        <v>90.3</v>
      </c>
      <c r="BS1308" s="302">
        <v>90.3</v>
      </c>
      <c r="BT1308" s="302" t="s">
        <v>3300</v>
      </c>
      <c r="BU1308" s="153">
        <f t="shared" si="80"/>
        <v>-0.12584704743465636</v>
      </c>
      <c r="BV1308" s="154">
        <f t="shared" si="81"/>
        <v>-6.6184074457083825E-2</v>
      </c>
      <c r="BW1308" s="154">
        <f t="shared" si="82"/>
        <v>-0.10149253731343287</v>
      </c>
    </row>
    <row r="1309" spans="1:75" x14ac:dyDescent="0.550000000000000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101.8</v>
      </c>
      <c r="BP1309" s="302">
        <v>101.8</v>
      </c>
      <c r="BQ1309" s="302">
        <v>101.8</v>
      </c>
      <c r="BR1309" s="302">
        <v>101.8</v>
      </c>
      <c r="BS1309" s="302">
        <v>101.8</v>
      </c>
      <c r="BT1309" s="302" t="s">
        <v>3300</v>
      </c>
      <c r="BU1309" s="153">
        <f t="shared" si="80"/>
        <v>1.7999999999999971E-2</v>
      </c>
      <c r="BV1309" s="154">
        <f t="shared" si="81"/>
        <v>1.7999999999999971E-2</v>
      </c>
      <c r="BW1309" s="154">
        <f t="shared" si="82"/>
        <v>1.7999999999999971E-2</v>
      </c>
    </row>
    <row r="1310" spans="1:75" x14ac:dyDescent="0.550000000000000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105.5</v>
      </c>
      <c r="BP1310" s="302">
        <v>105.5</v>
      </c>
      <c r="BQ1310" s="302">
        <v>105.4</v>
      </c>
      <c r="BR1310" s="302">
        <v>105.4</v>
      </c>
      <c r="BS1310" s="302">
        <v>106.5</v>
      </c>
      <c r="BT1310" s="302" t="s">
        <v>3300</v>
      </c>
      <c r="BU1310" s="153">
        <f t="shared" si="80"/>
        <v>6.3936063936063992E-2</v>
      </c>
      <c r="BV1310" s="154">
        <f t="shared" si="81"/>
        <v>6.1814556331007006E-2</v>
      </c>
      <c r="BW1310" s="154">
        <f t="shared" si="82"/>
        <v>7.0351758793969849E-2</v>
      </c>
    </row>
    <row r="1311" spans="1:75" x14ac:dyDescent="0.550000000000000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105.8</v>
      </c>
      <c r="BO1311" s="302">
        <v>106.4</v>
      </c>
      <c r="BP1311" s="302">
        <v>106.3</v>
      </c>
      <c r="BQ1311" s="302">
        <v>106.2</v>
      </c>
      <c r="BR1311" s="302">
        <v>106.3</v>
      </c>
      <c r="BS1311" s="302">
        <v>107.3</v>
      </c>
      <c r="BT1311" s="302" t="s">
        <v>3300</v>
      </c>
      <c r="BU1311" s="153">
        <f t="shared" si="80"/>
        <v>6.8725099601593537E-2</v>
      </c>
      <c r="BV1311" s="154">
        <f t="shared" si="81"/>
        <v>6.766169154228853E-2</v>
      </c>
      <c r="BW1311" s="154">
        <f t="shared" si="82"/>
        <v>8.1653225806451554E-2</v>
      </c>
    </row>
    <row r="1312" spans="1:75" x14ac:dyDescent="0.550000000000000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106.8</v>
      </c>
      <c r="BO1312" s="302">
        <v>107.4</v>
      </c>
      <c r="BP1312" s="302">
        <v>107.3</v>
      </c>
      <c r="BQ1312" s="302">
        <v>107.3</v>
      </c>
      <c r="BR1312" s="302">
        <v>107.3</v>
      </c>
      <c r="BS1312" s="302">
        <v>108.7</v>
      </c>
      <c r="BT1312" s="302" t="s">
        <v>3300</v>
      </c>
      <c r="BU1312" s="153">
        <f t="shared" si="80"/>
        <v>8.7000000000000022E-2</v>
      </c>
      <c r="BV1312" s="154">
        <f t="shared" si="81"/>
        <v>7.6237623762376264E-2</v>
      </c>
      <c r="BW1312" s="154">
        <f t="shared" si="82"/>
        <v>8.9178356713426915E-2</v>
      </c>
    </row>
    <row r="1313" spans="1:75" x14ac:dyDescent="0.550000000000000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110.3</v>
      </c>
      <c r="BP1313" s="302">
        <v>110.3</v>
      </c>
      <c r="BQ1313" s="302">
        <v>110.4</v>
      </c>
      <c r="BR1313" s="302">
        <v>110.4</v>
      </c>
      <c r="BS1313" s="302">
        <v>109.7</v>
      </c>
      <c r="BT1313" s="302" t="s">
        <v>3300</v>
      </c>
      <c r="BU1313" s="153">
        <f t="shared" si="80"/>
        <v>0.10140562248995993</v>
      </c>
      <c r="BV1313" s="154">
        <f t="shared" si="81"/>
        <v>9.9198396793587232E-2</v>
      </c>
      <c r="BW1313" s="154">
        <f t="shared" si="82"/>
        <v>9.1542288557213955E-2</v>
      </c>
    </row>
    <row r="1314" spans="1:75" x14ac:dyDescent="0.550000000000000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96.1</v>
      </c>
      <c r="BQ1314" s="302">
        <v>95.5</v>
      </c>
      <c r="BR1314" s="302">
        <v>95.6</v>
      </c>
      <c r="BS1314" s="302">
        <v>95</v>
      </c>
      <c r="BT1314" s="302" t="s">
        <v>3300</v>
      </c>
      <c r="BU1314" s="153">
        <f t="shared" si="80"/>
        <v>-8.4778420038535626E-2</v>
      </c>
      <c r="BV1314" s="154">
        <f t="shared" si="81"/>
        <v>-1.9607843137254961E-2</v>
      </c>
      <c r="BW1314" s="154">
        <f t="shared" si="82"/>
        <v>2.0408163265306183E-2</v>
      </c>
    </row>
    <row r="1315" spans="1:75" x14ac:dyDescent="0.550000000000000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104.2</v>
      </c>
      <c r="BQ1315" s="302">
        <v>104.3</v>
      </c>
      <c r="BR1315" s="302">
        <v>104.3</v>
      </c>
      <c r="BS1315" s="302">
        <v>105.4</v>
      </c>
      <c r="BT1315" s="302" t="s">
        <v>3300</v>
      </c>
      <c r="BU1315" s="153">
        <f t="shared" si="80"/>
        <v>5.6112224448897879E-2</v>
      </c>
      <c r="BV1315" s="154">
        <f t="shared" si="81"/>
        <v>5.4000000000000055E-2</v>
      </c>
      <c r="BW1315" s="154">
        <f t="shared" si="82"/>
        <v>5.5055055055055049E-2</v>
      </c>
    </row>
    <row r="1316" spans="1:75" x14ac:dyDescent="0.550000000000000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104.1</v>
      </c>
      <c r="BQ1316" s="302">
        <v>104.1</v>
      </c>
      <c r="BR1316" s="302">
        <v>104.1</v>
      </c>
      <c r="BS1316" s="302">
        <v>105.3</v>
      </c>
      <c r="BT1316" s="302" t="s">
        <v>3300</v>
      </c>
      <c r="BU1316" s="153">
        <f t="shared" si="80"/>
        <v>5.8291457286432133E-2</v>
      </c>
      <c r="BV1316" s="154">
        <f t="shared" si="81"/>
        <v>5.2999999999999971E-2</v>
      </c>
      <c r="BW1316" s="154">
        <f t="shared" si="82"/>
        <v>5.7228915662650634E-2</v>
      </c>
    </row>
    <row r="1317" spans="1:75" x14ac:dyDescent="0.550000000000000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v>105.7</v>
      </c>
      <c r="BR1317" s="302">
        <v>105.7</v>
      </c>
      <c r="BS1317" s="302">
        <v>107.1</v>
      </c>
      <c r="BT1317" s="302" t="s">
        <v>3300</v>
      </c>
      <c r="BU1317" s="153">
        <f t="shared" si="80"/>
        <v>7.207207207207196E-2</v>
      </c>
      <c r="BV1317" s="154">
        <f t="shared" si="81"/>
        <v>7.0999999999999938E-2</v>
      </c>
      <c r="BW1317" s="154">
        <f t="shared" si="82"/>
        <v>6.0396039603960339E-2</v>
      </c>
    </row>
    <row r="1318" spans="1:75" x14ac:dyDescent="0.550000000000000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v>102.5</v>
      </c>
      <c r="BR1318" s="302">
        <v>102.5</v>
      </c>
      <c r="BS1318" s="302">
        <v>102.4</v>
      </c>
      <c r="BT1318" s="302" t="s">
        <v>3300</v>
      </c>
      <c r="BU1318" s="153">
        <f t="shared" si="80"/>
        <v>2.4000000000000056E-2</v>
      </c>
      <c r="BV1318" s="154">
        <f t="shared" si="81"/>
        <v>2.2977022977023091E-2</v>
      </c>
      <c r="BW1318" s="154">
        <f t="shared" si="82"/>
        <v>3.9593908629441683E-2</v>
      </c>
    </row>
    <row r="1319" spans="1:75" x14ac:dyDescent="0.550000000000000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v>104</v>
      </c>
      <c r="BR1319" s="302">
        <v>104</v>
      </c>
      <c r="BS1319" s="302">
        <v>105.1</v>
      </c>
      <c r="BT1319" s="302" t="s">
        <v>3300</v>
      </c>
      <c r="BU1319" s="153">
        <f t="shared" si="80"/>
        <v>5.0999999999999941E-2</v>
      </c>
      <c r="BV1319" s="154">
        <f t="shared" si="81"/>
        <v>5.0999999999999941E-2</v>
      </c>
      <c r="BW1319" s="154">
        <f t="shared" si="82"/>
        <v>5.2052052052051934E-2</v>
      </c>
    </row>
    <row r="1320" spans="1:75" x14ac:dyDescent="0.550000000000000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v>
      </c>
      <c r="BO1320" s="302">
        <v>106.6</v>
      </c>
      <c r="BP1320" s="302">
        <v>106.6</v>
      </c>
      <c r="BQ1320" s="302">
        <v>106.9</v>
      </c>
      <c r="BR1320" s="302">
        <v>107</v>
      </c>
      <c r="BS1320" s="302">
        <v>107.4</v>
      </c>
      <c r="BT1320" s="302" t="s">
        <v>3300</v>
      </c>
      <c r="BU1320" s="153">
        <f t="shared" si="80"/>
        <v>6.126482213438738E-2</v>
      </c>
      <c r="BV1320" s="154">
        <f t="shared" si="81"/>
        <v>7.1856287425149726E-2</v>
      </c>
      <c r="BW1320" s="154">
        <f t="shared" si="82"/>
        <v>6.9721115537848599E-2</v>
      </c>
    </row>
    <row r="1321" spans="1:75" x14ac:dyDescent="0.550000000000000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v>
      </c>
      <c r="BO1321" s="302">
        <v>106.6</v>
      </c>
      <c r="BP1321" s="302">
        <v>106.6</v>
      </c>
      <c r="BQ1321" s="302">
        <v>106.9</v>
      </c>
      <c r="BR1321" s="302">
        <v>107</v>
      </c>
      <c r="BS1321" s="302">
        <v>107.4</v>
      </c>
      <c r="BT1321" s="302" t="s">
        <v>3300</v>
      </c>
      <c r="BU1321" s="153">
        <f t="shared" si="80"/>
        <v>6.126482213438738E-2</v>
      </c>
      <c r="BV1321" s="154">
        <f t="shared" si="81"/>
        <v>7.1856287425149726E-2</v>
      </c>
      <c r="BW1321" s="154">
        <f t="shared" si="82"/>
        <v>6.9721115537848599E-2</v>
      </c>
    </row>
    <row r="1322" spans="1:75" x14ac:dyDescent="0.550000000000000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111.9</v>
      </c>
      <c r="BO1322" s="302">
        <v>113.3</v>
      </c>
      <c r="BP1322" s="302">
        <v>113.1</v>
      </c>
      <c r="BQ1322" s="302">
        <v>113.9</v>
      </c>
      <c r="BR1322" s="302">
        <v>114.6</v>
      </c>
      <c r="BS1322" s="302">
        <v>115.2</v>
      </c>
      <c r="BT1322" s="302" t="s">
        <v>3300</v>
      </c>
      <c r="BU1322" s="153">
        <f t="shared" si="80"/>
        <v>0.11736178467507283</v>
      </c>
      <c r="BV1322" s="154">
        <f t="shared" si="81"/>
        <v>0.13946587537091998</v>
      </c>
      <c r="BW1322" s="154">
        <f t="shared" si="82"/>
        <v>0.12062256809338527</v>
      </c>
    </row>
    <row r="1323" spans="1:75" x14ac:dyDescent="0.550000000000000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96.2</v>
      </c>
      <c r="BQ1323" s="302">
        <v>96</v>
      </c>
      <c r="BR1323" s="302">
        <v>95.8</v>
      </c>
      <c r="BS1323" s="302">
        <v>95.8</v>
      </c>
      <c r="BT1323" s="302" t="s">
        <v>3300</v>
      </c>
      <c r="BU1323" s="153">
        <f t="shared" si="80"/>
        <v>-3.8152610441767043E-2</v>
      </c>
      <c r="BV1323" s="154">
        <f t="shared" si="81"/>
        <v>-3.7185929648241238E-2</v>
      </c>
      <c r="BW1323" s="154">
        <f t="shared" si="82"/>
        <v>-1.8442622950819644E-2</v>
      </c>
    </row>
    <row r="1324" spans="1:75" x14ac:dyDescent="0.550000000000000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106.9</v>
      </c>
      <c r="BQ1324" s="302">
        <v>107</v>
      </c>
      <c r="BR1324" s="302">
        <v>106.5</v>
      </c>
      <c r="BS1324" s="302">
        <v>106.8</v>
      </c>
      <c r="BT1324" s="302" t="s">
        <v>3300</v>
      </c>
      <c r="BU1324" s="153">
        <f t="shared" si="80"/>
        <v>6.7999999999999977E-2</v>
      </c>
      <c r="BV1324" s="154">
        <f t="shared" si="81"/>
        <v>7.4446680080482802E-2</v>
      </c>
      <c r="BW1324" s="154">
        <f t="shared" si="82"/>
        <v>7.2289156626506063E-2</v>
      </c>
    </row>
    <row r="1325" spans="1:75" x14ac:dyDescent="0.550000000000000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106</v>
      </c>
      <c r="BP1325" s="302">
        <v>106.3</v>
      </c>
      <c r="BQ1325" s="302">
        <v>106.5</v>
      </c>
      <c r="BR1325" s="302">
        <v>106.5</v>
      </c>
      <c r="BS1325" s="302">
        <v>107</v>
      </c>
      <c r="BT1325" s="302" t="s">
        <v>3300</v>
      </c>
      <c r="BU1325" s="153">
        <f t="shared" ref="BU1325:BU1388" si="84">(BS1325-H1325)/H1325</f>
        <v>7.0000000000000007E-2</v>
      </c>
      <c r="BV1325" s="154">
        <f t="shared" ref="BV1325:BV1388" si="85">(BS1325-T1325)/T1325</f>
        <v>6.7864271457085804E-2</v>
      </c>
      <c r="BW1325" s="154">
        <f t="shared" ref="BW1325:BW1388" si="86">(BS1325-AF1325)/AF1325</f>
        <v>5.4187192118226604E-2</v>
      </c>
    </row>
    <row r="1326" spans="1:75" x14ac:dyDescent="0.550000000000000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101.7</v>
      </c>
      <c r="BP1326" s="302">
        <v>101.7</v>
      </c>
      <c r="BQ1326" s="302">
        <v>102.1</v>
      </c>
      <c r="BR1326" s="302">
        <v>102.1</v>
      </c>
      <c r="BS1326" s="302">
        <v>102.7</v>
      </c>
      <c r="BT1326" s="302" t="s">
        <v>3300</v>
      </c>
      <c r="BU1326" s="153">
        <f t="shared" si="84"/>
        <v>2.7000000000000027E-2</v>
      </c>
      <c r="BV1326" s="154">
        <f t="shared" si="85"/>
        <v>2.5974025974026059E-2</v>
      </c>
      <c r="BW1326" s="154">
        <f t="shared" si="86"/>
        <v>2.1890547263681621E-2</v>
      </c>
    </row>
    <row r="1327" spans="1:75" x14ac:dyDescent="0.550000000000000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101.7</v>
      </c>
      <c r="BP1327" s="302">
        <v>101.7</v>
      </c>
      <c r="BQ1327" s="302">
        <v>102.1</v>
      </c>
      <c r="BR1327" s="302">
        <v>102.1</v>
      </c>
      <c r="BS1327" s="302">
        <v>102.7</v>
      </c>
      <c r="BT1327" s="302" t="s">
        <v>3300</v>
      </c>
      <c r="BU1327" s="153">
        <f t="shared" si="84"/>
        <v>2.7000000000000027E-2</v>
      </c>
      <c r="BV1327" s="154">
        <f t="shared" si="85"/>
        <v>2.5974025974026059E-2</v>
      </c>
      <c r="BW1327" s="154">
        <f t="shared" si="86"/>
        <v>2.1890547263681621E-2</v>
      </c>
    </row>
    <row r="1328" spans="1:75" x14ac:dyDescent="0.550000000000000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v>113.9</v>
      </c>
      <c r="BR1328" s="302">
        <v>113.9</v>
      </c>
      <c r="BS1328" s="302">
        <v>113.9</v>
      </c>
      <c r="BT1328" s="302" t="s">
        <v>3300</v>
      </c>
      <c r="BU1328" s="153">
        <f t="shared" si="84"/>
        <v>0.13900000000000007</v>
      </c>
      <c r="BV1328" s="154">
        <f t="shared" si="85"/>
        <v>0.13900000000000007</v>
      </c>
      <c r="BW1328" s="154">
        <f t="shared" si="86"/>
        <v>0.10154738878143132</v>
      </c>
    </row>
    <row r="1329" spans="1:75" x14ac:dyDescent="0.550000000000000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v>113.9</v>
      </c>
      <c r="BR1329" s="302">
        <v>113.9</v>
      </c>
      <c r="BS1329" s="302">
        <v>113.9</v>
      </c>
      <c r="BT1329" s="302" t="s">
        <v>3300</v>
      </c>
      <c r="BU1329" s="153">
        <f t="shared" si="84"/>
        <v>0.13900000000000007</v>
      </c>
      <c r="BV1329" s="154">
        <f t="shared" si="85"/>
        <v>0.13900000000000007</v>
      </c>
      <c r="BW1329" s="154">
        <f t="shared" si="86"/>
        <v>0.10154738878143132</v>
      </c>
    </row>
    <row r="1330" spans="1:75" x14ac:dyDescent="0.550000000000000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v>106.3</v>
      </c>
      <c r="BR1330" s="302">
        <v>106.3</v>
      </c>
      <c r="BS1330" s="302">
        <v>107.1</v>
      </c>
      <c r="BT1330" s="302" t="s">
        <v>3300</v>
      </c>
      <c r="BU1330" s="153">
        <f t="shared" si="84"/>
        <v>7.207207207207196E-2</v>
      </c>
      <c r="BV1330" s="154">
        <f t="shared" si="85"/>
        <v>6.5671641791044719E-2</v>
      </c>
      <c r="BW1330" s="154">
        <f t="shared" si="86"/>
        <v>5.9347181008902079E-2</v>
      </c>
    </row>
    <row r="1331" spans="1:75" x14ac:dyDescent="0.550000000000000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v>113.7</v>
      </c>
      <c r="BR1331" s="302">
        <v>114</v>
      </c>
      <c r="BS1331" s="302">
        <v>118.5</v>
      </c>
      <c r="BT1331" s="302" t="s">
        <v>3300</v>
      </c>
      <c r="BU1331" s="153">
        <f t="shared" si="84"/>
        <v>0.185</v>
      </c>
      <c r="BV1331" s="154">
        <f t="shared" si="85"/>
        <v>0.185</v>
      </c>
      <c r="BW1331" s="154">
        <f t="shared" si="86"/>
        <v>0.15160349854227398</v>
      </c>
    </row>
    <row r="1332" spans="1:75" x14ac:dyDescent="0.550000000000000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v>104.8</v>
      </c>
      <c r="BR1332" s="302">
        <v>104.8</v>
      </c>
      <c r="BS1332" s="302">
        <v>104.8</v>
      </c>
      <c r="BT1332" s="302" t="s">
        <v>3300</v>
      </c>
      <c r="BU1332" s="153">
        <f t="shared" si="84"/>
        <v>5.0100200400801605E-2</v>
      </c>
      <c r="BV1332" s="154">
        <f t="shared" si="85"/>
        <v>4.1749502982107389E-2</v>
      </c>
      <c r="BW1332" s="154">
        <f t="shared" si="86"/>
        <v>3.968253968253968E-2</v>
      </c>
    </row>
    <row r="1333" spans="1:75" x14ac:dyDescent="0.550000000000000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110.6</v>
      </c>
      <c r="BP1333" s="302">
        <v>110.6</v>
      </c>
      <c r="BQ1333" s="302">
        <v>111.1</v>
      </c>
      <c r="BR1333" s="302">
        <v>110.5</v>
      </c>
      <c r="BS1333" s="302">
        <v>110.9</v>
      </c>
      <c r="BT1333" s="302" t="s">
        <v>3300</v>
      </c>
      <c r="BU1333" s="153">
        <f t="shared" si="84"/>
        <v>0.10568295114656041</v>
      </c>
      <c r="BV1333" s="154">
        <f t="shared" si="85"/>
        <v>0.1134538152610443</v>
      </c>
      <c r="BW1333" s="154">
        <f t="shared" si="86"/>
        <v>9.1535433070866257E-2</v>
      </c>
    </row>
    <row r="1334" spans="1:75" x14ac:dyDescent="0.550000000000000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112.8</v>
      </c>
      <c r="BO1334" s="302">
        <v>113.1</v>
      </c>
      <c r="BP1334" s="302">
        <v>112.6</v>
      </c>
      <c r="BQ1334" s="302">
        <v>113.6</v>
      </c>
      <c r="BR1334" s="302">
        <v>113.1</v>
      </c>
      <c r="BS1334" s="302">
        <v>113.1</v>
      </c>
      <c r="BT1334" s="302" t="s">
        <v>3300</v>
      </c>
      <c r="BU1334" s="153">
        <f t="shared" si="84"/>
        <v>0.12649402390438236</v>
      </c>
      <c r="BV1334" s="154">
        <f t="shared" si="85"/>
        <v>0.14012096774193539</v>
      </c>
      <c r="BW1334" s="154">
        <f t="shared" si="86"/>
        <v>0.10991167811579969</v>
      </c>
    </row>
    <row r="1335" spans="1:75" x14ac:dyDescent="0.550000000000000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112.8</v>
      </c>
      <c r="BO1335" s="302">
        <v>113.1</v>
      </c>
      <c r="BP1335" s="302">
        <v>112.6</v>
      </c>
      <c r="BQ1335" s="302">
        <v>113.6</v>
      </c>
      <c r="BR1335" s="302">
        <v>113.1</v>
      </c>
      <c r="BS1335" s="302">
        <v>113.1</v>
      </c>
      <c r="BT1335" s="302" t="s">
        <v>3300</v>
      </c>
      <c r="BU1335" s="153">
        <f t="shared" si="84"/>
        <v>0.12649402390438236</v>
      </c>
      <c r="BV1335" s="154">
        <f t="shared" si="85"/>
        <v>0.14012096774193539</v>
      </c>
      <c r="BW1335" s="154">
        <f t="shared" si="86"/>
        <v>0.10991167811579969</v>
      </c>
    </row>
    <row r="1336" spans="1:75" x14ac:dyDescent="0.550000000000000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120.5</v>
      </c>
      <c r="BQ1336" s="302">
        <v>122.5</v>
      </c>
      <c r="BR1336" s="302">
        <v>122.5</v>
      </c>
      <c r="BS1336" s="302">
        <v>122.7</v>
      </c>
      <c r="BT1336" s="302" t="s">
        <v>3300</v>
      </c>
      <c r="BU1336" s="153">
        <f t="shared" si="84"/>
        <v>0.22089552238805973</v>
      </c>
      <c r="BV1336" s="154">
        <f t="shared" si="85"/>
        <v>0.2456852791878173</v>
      </c>
      <c r="BW1336" s="154">
        <f t="shared" si="86"/>
        <v>0.20530451866404723</v>
      </c>
    </row>
    <row r="1337" spans="1:75" x14ac:dyDescent="0.550000000000000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v>
      </c>
      <c r="BO1337" s="302">
        <v>118.3</v>
      </c>
      <c r="BP1337" s="302">
        <v>118.6</v>
      </c>
      <c r="BQ1337" s="302">
        <v>118.6</v>
      </c>
      <c r="BR1337" s="302">
        <v>119</v>
      </c>
      <c r="BS1337" s="302">
        <v>118</v>
      </c>
      <c r="BT1337" s="302" t="s">
        <v>3300</v>
      </c>
      <c r="BU1337" s="153">
        <f t="shared" si="84"/>
        <v>0.16600790513833988</v>
      </c>
      <c r="BV1337" s="154">
        <f t="shared" si="85"/>
        <v>0.205311542390194</v>
      </c>
      <c r="BW1337" s="154">
        <f t="shared" si="86"/>
        <v>0.17296222664015912</v>
      </c>
    </row>
    <row r="1338" spans="1:75" x14ac:dyDescent="0.550000000000000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v>117.4</v>
      </c>
      <c r="BR1338" s="302">
        <v>115.6</v>
      </c>
      <c r="BS1338" s="302">
        <v>115.8</v>
      </c>
      <c r="BT1338" s="302" t="s">
        <v>3300</v>
      </c>
      <c r="BU1338" s="153">
        <f t="shared" si="84"/>
        <v>0.16969696969696968</v>
      </c>
      <c r="BV1338" s="154">
        <f t="shared" si="85"/>
        <v>0.15338645418326685</v>
      </c>
      <c r="BW1338" s="154">
        <f t="shared" si="86"/>
        <v>0.1386430678466076</v>
      </c>
    </row>
    <row r="1339" spans="1:75" x14ac:dyDescent="0.550000000000000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99.8</v>
      </c>
      <c r="BO1339" s="302">
        <v>100.1</v>
      </c>
      <c r="BP1339" s="302">
        <v>98.6</v>
      </c>
      <c r="BQ1339" s="302">
        <v>98.4</v>
      </c>
      <c r="BR1339" s="302">
        <v>98.3</v>
      </c>
      <c r="BS1339" s="302">
        <v>99.7</v>
      </c>
      <c r="BT1339" s="302" t="s">
        <v>3300</v>
      </c>
      <c r="BU1339" s="153">
        <f t="shared" si="84"/>
        <v>-1.6765285996055253E-2</v>
      </c>
      <c r="BV1339" s="154">
        <f t="shared" si="85"/>
        <v>-1.7733990147783225E-2</v>
      </c>
      <c r="BW1339" s="154">
        <f t="shared" si="86"/>
        <v>-1.5794669299111493E-2</v>
      </c>
    </row>
    <row r="1340" spans="1:75" x14ac:dyDescent="0.550000000000000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119.3</v>
      </c>
      <c r="BQ1340" s="302">
        <v>120.3</v>
      </c>
      <c r="BR1340" s="302">
        <v>119.1</v>
      </c>
      <c r="BS1340" s="302">
        <v>121.6</v>
      </c>
      <c r="BT1340" s="302" t="s">
        <v>3300</v>
      </c>
      <c r="BU1340" s="153">
        <f t="shared" si="84"/>
        <v>0.23076923076923075</v>
      </c>
      <c r="BV1340" s="154">
        <f t="shared" si="85"/>
        <v>0.22088353413654618</v>
      </c>
      <c r="BW1340" s="154">
        <f t="shared" si="86"/>
        <v>0.18403115871470294</v>
      </c>
    </row>
    <row r="1341" spans="1:75" x14ac:dyDescent="0.550000000000000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110.8</v>
      </c>
      <c r="BP1341" s="302">
        <v>109.2</v>
      </c>
      <c r="BQ1341" s="302">
        <v>111</v>
      </c>
      <c r="BR1341" s="302">
        <v>110</v>
      </c>
      <c r="BS1341" s="302">
        <v>109.3</v>
      </c>
      <c r="BT1341" s="302" t="s">
        <v>3300</v>
      </c>
      <c r="BU1341" s="153">
        <f t="shared" si="84"/>
        <v>8.5402184707050591E-2</v>
      </c>
      <c r="BV1341" s="154">
        <f t="shared" si="85"/>
        <v>0.1051567239635995</v>
      </c>
      <c r="BW1341" s="154">
        <f t="shared" si="86"/>
        <v>2.3408239700374533E-2</v>
      </c>
    </row>
    <row r="1342" spans="1:75" x14ac:dyDescent="0.550000000000000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114.6</v>
      </c>
      <c r="BO1342" s="302">
        <v>113.8</v>
      </c>
      <c r="BP1342" s="302">
        <v>113.6</v>
      </c>
      <c r="BQ1342" s="302">
        <v>114.7</v>
      </c>
      <c r="BR1342" s="302">
        <v>113.9</v>
      </c>
      <c r="BS1342" s="302">
        <v>114.4</v>
      </c>
      <c r="BT1342" s="302" t="s">
        <v>3300</v>
      </c>
      <c r="BU1342" s="153">
        <f t="shared" si="84"/>
        <v>0.14629258517034077</v>
      </c>
      <c r="BV1342" s="154">
        <f t="shared" si="85"/>
        <v>0.16973415132924344</v>
      </c>
      <c r="BW1342" s="154">
        <f t="shared" si="86"/>
        <v>0.13379583746283449</v>
      </c>
    </row>
    <row r="1343" spans="1:75" x14ac:dyDescent="0.550000000000000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109.8</v>
      </c>
      <c r="BP1343" s="302">
        <v>110.6</v>
      </c>
      <c r="BQ1343" s="302">
        <v>109.7</v>
      </c>
      <c r="BR1343" s="302">
        <v>110.8</v>
      </c>
      <c r="BS1343" s="302">
        <v>111.1</v>
      </c>
      <c r="BT1343" s="302" t="s">
        <v>3300</v>
      </c>
      <c r="BU1343" s="153">
        <f t="shared" si="84"/>
        <v>0.10109018830525261</v>
      </c>
      <c r="BV1343" s="154">
        <f t="shared" si="85"/>
        <v>0.10109018830525261</v>
      </c>
      <c r="BW1343" s="154">
        <f t="shared" si="86"/>
        <v>9.2428711897738366E-2</v>
      </c>
    </row>
    <row r="1344" spans="1:75" x14ac:dyDescent="0.550000000000000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108.3</v>
      </c>
      <c r="BP1344" s="302">
        <v>107.2</v>
      </c>
      <c r="BQ1344" s="302">
        <v>107.6</v>
      </c>
      <c r="BR1344" s="302">
        <v>107.3</v>
      </c>
      <c r="BS1344" s="302">
        <v>105.6</v>
      </c>
      <c r="BT1344" s="302" t="s">
        <v>3300</v>
      </c>
      <c r="BU1344" s="153">
        <f t="shared" si="84"/>
        <v>4.3478260869565133E-2</v>
      </c>
      <c r="BV1344" s="154">
        <f t="shared" si="85"/>
        <v>5.9177532597793292E-2</v>
      </c>
      <c r="BW1344" s="154">
        <f t="shared" si="86"/>
        <v>4.5544554455445488E-2</v>
      </c>
    </row>
    <row r="1345" spans="1:75" x14ac:dyDescent="0.550000000000000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v>
      </c>
      <c r="BO1345" s="302">
        <v>106.1</v>
      </c>
      <c r="BP1345" s="302">
        <v>107</v>
      </c>
      <c r="BQ1345" s="302">
        <v>106.8</v>
      </c>
      <c r="BR1345" s="302">
        <v>105.8</v>
      </c>
      <c r="BS1345" s="302">
        <v>106.9</v>
      </c>
      <c r="BT1345" s="302" t="s">
        <v>3300</v>
      </c>
      <c r="BU1345" s="153">
        <f t="shared" si="84"/>
        <v>6.6866267465069892E-2</v>
      </c>
      <c r="BV1345" s="154">
        <f t="shared" si="85"/>
        <v>6.3681592039801047E-2</v>
      </c>
      <c r="BW1345" s="154">
        <f t="shared" si="86"/>
        <v>5.8415841584158475E-2</v>
      </c>
    </row>
    <row r="1346" spans="1:75" x14ac:dyDescent="0.550000000000000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v>
      </c>
      <c r="BO1346" s="302">
        <v>106.1</v>
      </c>
      <c r="BP1346" s="302">
        <v>107</v>
      </c>
      <c r="BQ1346" s="302">
        <v>106.8</v>
      </c>
      <c r="BR1346" s="302">
        <v>105.8</v>
      </c>
      <c r="BS1346" s="302">
        <v>106.9</v>
      </c>
      <c r="BT1346" s="302" t="s">
        <v>3300</v>
      </c>
      <c r="BU1346" s="153">
        <f t="shared" si="84"/>
        <v>6.6866267465069892E-2</v>
      </c>
      <c r="BV1346" s="154">
        <f t="shared" si="85"/>
        <v>6.3681592039801047E-2</v>
      </c>
      <c r="BW1346" s="154">
        <f t="shared" si="86"/>
        <v>5.8415841584158475E-2</v>
      </c>
    </row>
    <row r="1347" spans="1:75" x14ac:dyDescent="0.550000000000000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104.2</v>
      </c>
      <c r="BO1347" s="302">
        <v>104.3</v>
      </c>
      <c r="BP1347" s="302">
        <v>106.1</v>
      </c>
      <c r="BQ1347" s="302">
        <v>105.8</v>
      </c>
      <c r="BR1347" s="302">
        <v>103.8</v>
      </c>
      <c r="BS1347" s="302">
        <v>105.6</v>
      </c>
      <c r="BT1347" s="302" t="s">
        <v>3300</v>
      </c>
      <c r="BU1347" s="153">
        <f t="shared" si="84"/>
        <v>5.3892215568862187E-2</v>
      </c>
      <c r="BV1347" s="154">
        <f t="shared" si="85"/>
        <v>4.8659384309831098E-2</v>
      </c>
      <c r="BW1347" s="154">
        <f t="shared" si="86"/>
        <v>4.039408866995068E-2</v>
      </c>
    </row>
    <row r="1348" spans="1:75" x14ac:dyDescent="0.550000000000000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v>109.5</v>
      </c>
      <c r="BR1348" s="302">
        <v>109.5</v>
      </c>
      <c r="BS1348" s="302">
        <v>109.5</v>
      </c>
      <c r="BT1348" s="302" t="s">
        <v>3300</v>
      </c>
      <c r="BU1348" s="153">
        <f t="shared" si="84"/>
        <v>9.5000000000000001E-2</v>
      </c>
      <c r="BV1348" s="154">
        <f t="shared" si="85"/>
        <v>9.5000000000000001E-2</v>
      </c>
      <c r="BW1348" s="154">
        <f t="shared" si="86"/>
        <v>8.0947680157946719E-2</v>
      </c>
    </row>
    <row r="1349" spans="1:75" x14ac:dyDescent="0.550000000000000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v>101.4</v>
      </c>
      <c r="BR1349" s="302">
        <v>101.4</v>
      </c>
      <c r="BS1349" s="302">
        <v>101.4</v>
      </c>
      <c r="BT1349" s="302" t="s">
        <v>3300</v>
      </c>
      <c r="BU1349" s="153">
        <f t="shared" si="84"/>
        <v>1.4000000000000058E-2</v>
      </c>
      <c r="BV1349" s="154">
        <f t="shared" si="85"/>
        <v>1.4000000000000058E-2</v>
      </c>
      <c r="BW1349" s="154">
        <f t="shared" si="86"/>
        <v>1.4000000000000058E-2</v>
      </c>
    </row>
    <row r="1350" spans="1:75" x14ac:dyDescent="0.550000000000000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v>95.6</v>
      </c>
      <c r="BR1350" s="302">
        <v>94.6</v>
      </c>
      <c r="BS1350" s="302">
        <v>94.6</v>
      </c>
      <c r="BT1350" s="302" t="s">
        <v>3300</v>
      </c>
      <c r="BU1350" s="153">
        <f t="shared" si="84"/>
        <v>-5.4945054945054951E-2</v>
      </c>
      <c r="BV1350" s="154">
        <f t="shared" si="85"/>
        <v>-4.8289738430583609E-2</v>
      </c>
      <c r="BW1350" s="154">
        <f t="shared" si="86"/>
        <v>-4.8289738430583609E-2</v>
      </c>
    </row>
    <row r="1351" spans="1:75" x14ac:dyDescent="0.550000000000000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v>108.1</v>
      </c>
      <c r="BR1351" s="302">
        <v>107.9</v>
      </c>
      <c r="BS1351" s="302">
        <v>114.9</v>
      </c>
      <c r="BT1351" s="302" t="s">
        <v>3300</v>
      </c>
      <c r="BU1351" s="153">
        <f t="shared" si="84"/>
        <v>0.15361445783132543</v>
      </c>
      <c r="BV1351" s="154">
        <f t="shared" si="85"/>
        <v>0.14900000000000005</v>
      </c>
      <c r="BW1351" s="154">
        <f t="shared" si="86"/>
        <v>0.14670658682634732</v>
      </c>
    </row>
    <row r="1352" spans="1:75" x14ac:dyDescent="0.550000000000000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113.7</v>
      </c>
      <c r="BQ1352" s="302">
        <v>114</v>
      </c>
      <c r="BR1352" s="302">
        <v>113.5</v>
      </c>
      <c r="BS1352" s="302">
        <v>113.5</v>
      </c>
      <c r="BT1352" s="302" t="s">
        <v>3300</v>
      </c>
      <c r="BU1352" s="153">
        <f t="shared" si="84"/>
        <v>0.12376237623762376</v>
      </c>
      <c r="BV1352" s="154">
        <f t="shared" si="85"/>
        <v>0.12154150197628455</v>
      </c>
      <c r="BW1352" s="154">
        <f t="shared" si="86"/>
        <v>0.13047808764940233</v>
      </c>
    </row>
    <row r="1353" spans="1:75" x14ac:dyDescent="0.550000000000000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113.5</v>
      </c>
      <c r="BQ1353" s="302">
        <v>111.5</v>
      </c>
      <c r="BR1353" s="302">
        <v>123.5</v>
      </c>
      <c r="BS1353" s="302">
        <v>114.9</v>
      </c>
      <c r="BT1353" s="302" t="s">
        <v>3300</v>
      </c>
      <c r="BU1353" s="153">
        <f t="shared" si="84"/>
        <v>9.6374045801526795E-2</v>
      </c>
      <c r="BV1353" s="154">
        <f t="shared" si="85"/>
        <v>0.14785214785214798</v>
      </c>
      <c r="BW1353" s="154">
        <f t="shared" si="86"/>
        <v>7.9887218045112784E-2</v>
      </c>
    </row>
    <row r="1354" spans="1:75" x14ac:dyDescent="0.550000000000000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113.5</v>
      </c>
      <c r="BQ1354" s="302">
        <v>111.5</v>
      </c>
      <c r="BR1354" s="302">
        <v>123.5</v>
      </c>
      <c r="BS1354" s="302">
        <v>114.9</v>
      </c>
      <c r="BT1354" s="302" t="s">
        <v>3300</v>
      </c>
      <c r="BU1354" s="153">
        <f t="shared" si="84"/>
        <v>9.6374045801526795E-2</v>
      </c>
      <c r="BV1354" s="154">
        <f t="shared" si="85"/>
        <v>0.14785214785214798</v>
      </c>
      <c r="BW1354" s="154">
        <f t="shared" si="86"/>
        <v>7.9887218045112784E-2</v>
      </c>
    </row>
    <row r="1355" spans="1:75" x14ac:dyDescent="0.550000000000000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120.9</v>
      </c>
      <c r="BQ1355" s="302">
        <v>110.3</v>
      </c>
      <c r="BR1355" s="302">
        <v>132.1</v>
      </c>
      <c r="BS1355" s="302">
        <v>123.5</v>
      </c>
      <c r="BT1355" s="302" t="s">
        <v>3300</v>
      </c>
      <c r="BU1355" s="153">
        <f t="shared" si="84"/>
        <v>0.13929889298892983</v>
      </c>
      <c r="BV1355" s="154">
        <f t="shared" si="85"/>
        <v>0.23253493013972051</v>
      </c>
      <c r="BW1355" s="154">
        <f t="shared" si="86"/>
        <v>0.12477231329690348</v>
      </c>
    </row>
    <row r="1356" spans="1:75" x14ac:dyDescent="0.550000000000000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112.9</v>
      </c>
      <c r="BQ1356" s="302">
        <v>101.2</v>
      </c>
      <c r="BR1356" s="302">
        <v>117.3</v>
      </c>
      <c r="BS1356" s="302">
        <v>112.1</v>
      </c>
      <c r="BT1356" s="302" t="s">
        <v>3300</v>
      </c>
      <c r="BU1356" s="153">
        <f t="shared" si="84"/>
        <v>9.909909909909859E-3</v>
      </c>
      <c r="BV1356" s="154">
        <f t="shared" si="85"/>
        <v>8.5188770571151956E-2</v>
      </c>
      <c r="BW1356" s="154">
        <f t="shared" si="86"/>
        <v>8.8349514563106746E-2</v>
      </c>
    </row>
    <row r="1357" spans="1:75" x14ac:dyDescent="0.550000000000000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v>
      </c>
      <c r="BQ1357" s="302">
        <v>119.9</v>
      </c>
      <c r="BR1357" s="302">
        <v>148.9</v>
      </c>
      <c r="BS1357" s="302">
        <v>136.4</v>
      </c>
      <c r="BT1357" s="302" t="s">
        <v>3300</v>
      </c>
      <c r="BU1357" s="153">
        <f t="shared" si="84"/>
        <v>0.28195488721804512</v>
      </c>
      <c r="BV1357" s="154">
        <f t="shared" si="85"/>
        <v>0.40329218106995884</v>
      </c>
      <c r="BW1357" s="154">
        <f t="shared" si="86"/>
        <v>0.16481639624252786</v>
      </c>
    </row>
    <row r="1358" spans="1:75" x14ac:dyDescent="0.550000000000000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v>100</v>
      </c>
      <c r="BR1358" s="302">
        <v>100</v>
      </c>
      <c r="BS1358" s="302">
        <v>100</v>
      </c>
      <c r="BT1358" s="302" t="s">
        <v>3300</v>
      </c>
      <c r="BU1358" s="153">
        <f t="shared" si="84"/>
        <v>0</v>
      </c>
      <c r="BV1358" s="154">
        <f t="shared" si="85"/>
        <v>0</v>
      </c>
      <c r="BW1358" s="154">
        <f t="shared" si="86"/>
        <v>0</v>
      </c>
    </row>
    <row r="1359" spans="1:75" x14ac:dyDescent="0.550000000000000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113.7</v>
      </c>
      <c r="BP1359" s="302">
        <v>109.2</v>
      </c>
      <c r="BQ1359" s="302">
        <v>112.2</v>
      </c>
      <c r="BR1359" s="302">
        <v>118.4</v>
      </c>
      <c r="BS1359" s="302">
        <v>109.9</v>
      </c>
      <c r="BT1359" s="302" t="s">
        <v>3300</v>
      </c>
      <c r="BU1359" s="153">
        <f t="shared" si="84"/>
        <v>7.0107108081791658E-2</v>
      </c>
      <c r="BV1359" s="154">
        <f t="shared" si="85"/>
        <v>9.7902097902098015E-2</v>
      </c>
      <c r="BW1359" s="154">
        <f t="shared" si="86"/>
        <v>5.2681992337164751E-2</v>
      </c>
    </row>
    <row r="1360" spans="1:75" x14ac:dyDescent="0.550000000000000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v>105.1</v>
      </c>
      <c r="BR1360" s="302">
        <v>115.7</v>
      </c>
      <c r="BS1360" s="302">
        <v>99.8</v>
      </c>
      <c r="BT1360" s="302" t="s">
        <v>3300</v>
      </c>
      <c r="BU1360" s="153">
        <f t="shared" si="84"/>
        <v>-8.1031307550644541E-2</v>
      </c>
      <c r="BV1360" s="154">
        <f t="shared" si="85"/>
        <v>-1.7716535433070838E-2</v>
      </c>
      <c r="BW1360" s="154">
        <f t="shared" si="86"/>
        <v>-5.5818353831598916E-2</v>
      </c>
    </row>
    <row r="1361" spans="1:75" x14ac:dyDescent="0.550000000000000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104.3</v>
      </c>
      <c r="BQ1361" s="302">
        <v>104.3</v>
      </c>
      <c r="BR1361" s="302">
        <v>113.4</v>
      </c>
      <c r="BS1361" s="302">
        <v>100</v>
      </c>
      <c r="BT1361" s="302" t="s">
        <v>3300</v>
      </c>
      <c r="BU1361" s="153">
        <f t="shared" si="84"/>
        <v>-3.9840637450199766E-3</v>
      </c>
      <c r="BV1361" s="154">
        <f t="shared" si="85"/>
        <v>3.7344398340248899E-2</v>
      </c>
      <c r="BW1361" s="154">
        <f t="shared" si="86"/>
        <v>-1.6715830875122937E-2</v>
      </c>
    </row>
    <row r="1362" spans="1:75" x14ac:dyDescent="0.550000000000000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117</v>
      </c>
      <c r="BQ1362" s="302">
        <v>124.1</v>
      </c>
      <c r="BR1362" s="302">
        <v>132.19999999999999</v>
      </c>
      <c r="BS1362" s="302">
        <v>120.2</v>
      </c>
      <c r="BT1362" s="302" t="s">
        <v>3300</v>
      </c>
      <c r="BU1362" s="153">
        <f t="shared" si="84"/>
        <v>0.17153996101364533</v>
      </c>
      <c r="BV1362" s="154">
        <f t="shared" si="85"/>
        <v>0.19601990049751247</v>
      </c>
      <c r="BW1362" s="154">
        <f t="shared" si="86"/>
        <v>0.11090573012939002</v>
      </c>
    </row>
    <row r="1363" spans="1:75" x14ac:dyDescent="0.550000000000000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v>102.6</v>
      </c>
      <c r="BR1363" s="302">
        <v>107.1</v>
      </c>
      <c r="BS1363" s="302">
        <v>107.1</v>
      </c>
      <c r="BT1363" s="302" t="s">
        <v>3300</v>
      </c>
      <c r="BU1363" s="153">
        <f t="shared" si="84"/>
        <v>8.5106382978723319E-2</v>
      </c>
      <c r="BV1363" s="154">
        <f t="shared" si="85"/>
        <v>7.207207207207196E-2</v>
      </c>
      <c r="BW1363" s="154">
        <f t="shared" si="86"/>
        <v>7.9637096774193464E-2</v>
      </c>
    </row>
    <row r="1364" spans="1:75" x14ac:dyDescent="0.550000000000000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v>100.1</v>
      </c>
      <c r="BR1364" s="302">
        <v>100.1</v>
      </c>
      <c r="BS1364" s="302">
        <v>100.1</v>
      </c>
      <c r="BT1364" s="302" t="s">
        <v>3300</v>
      </c>
      <c r="BU1364" s="153">
        <f t="shared" si="84"/>
        <v>-9.8911968348170138E-3</v>
      </c>
      <c r="BV1364" s="154">
        <f t="shared" si="85"/>
        <v>1.5212981744421908E-2</v>
      </c>
      <c r="BW1364" s="154">
        <f t="shared" si="86"/>
        <v>5.0200803212851405E-3</v>
      </c>
    </row>
    <row r="1365" spans="1:75" x14ac:dyDescent="0.550000000000000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v>102.4</v>
      </c>
      <c r="BR1365" s="302">
        <v>102.4</v>
      </c>
      <c r="BS1365" s="302">
        <v>102.4</v>
      </c>
      <c r="BT1365" s="302" t="s">
        <v>3300</v>
      </c>
      <c r="BU1365" s="153">
        <f t="shared" si="84"/>
        <v>2.7081243731193607E-2</v>
      </c>
      <c r="BV1365" s="154">
        <f t="shared" si="85"/>
        <v>2.0937188434695997E-2</v>
      </c>
      <c r="BW1365" s="154">
        <f t="shared" si="86"/>
        <v>2.0937188434695997E-2</v>
      </c>
    </row>
    <row r="1366" spans="1:75" x14ac:dyDescent="0.550000000000000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v>102.9</v>
      </c>
      <c r="BR1366" s="302">
        <v>102.9</v>
      </c>
      <c r="BS1366" s="302">
        <v>104.4</v>
      </c>
      <c r="BT1366" s="302" t="s">
        <v>3300</v>
      </c>
      <c r="BU1366" s="153">
        <f t="shared" si="84"/>
        <v>5.3481331987891137E-2</v>
      </c>
      <c r="BV1366" s="154">
        <f t="shared" si="85"/>
        <v>4.0877367896311155E-2</v>
      </c>
      <c r="BW1366" s="154">
        <f t="shared" si="86"/>
        <v>4.0877367896311155E-2</v>
      </c>
    </row>
    <row r="1367" spans="1:75" x14ac:dyDescent="0.550000000000000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97.9</v>
      </c>
      <c r="BO1367" s="302">
        <v>90.8</v>
      </c>
      <c r="BP1367" s="302">
        <v>88.5</v>
      </c>
      <c r="BQ1367" s="302">
        <v>88.9</v>
      </c>
      <c r="BR1367" s="302">
        <v>86.8</v>
      </c>
      <c r="BS1367" s="302">
        <v>89.6</v>
      </c>
      <c r="BT1367" s="302" t="s">
        <v>3300</v>
      </c>
      <c r="BU1367" s="153">
        <f t="shared" si="84"/>
        <v>-0.15391879131255912</v>
      </c>
      <c r="BV1367" s="154">
        <f t="shared" si="85"/>
        <v>-6.1780104712041942E-2</v>
      </c>
      <c r="BW1367" s="154">
        <f t="shared" si="86"/>
        <v>-2.6086956521739191E-2</v>
      </c>
    </row>
    <row r="1368" spans="1:75" x14ac:dyDescent="0.550000000000000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111.4</v>
      </c>
      <c r="BQ1368" s="302">
        <v>111.8</v>
      </c>
      <c r="BR1368" s="302">
        <v>112.2</v>
      </c>
      <c r="BS1368" s="302">
        <v>114.4</v>
      </c>
      <c r="BT1368" s="302" t="s">
        <v>3300</v>
      </c>
      <c r="BU1368" s="153">
        <f t="shared" si="84"/>
        <v>0.14400000000000004</v>
      </c>
      <c r="BV1368" s="154">
        <f t="shared" si="85"/>
        <v>0.14514514514514515</v>
      </c>
      <c r="BW1368" s="154">
        <f t="shared" si="86"/>
        <v>0.13267326732673274</v>
      </c>
    </row>
    <row r="1369" spans="1:75" x14ac:dyDescent="0.550000000000000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v>109.9</v>
      </c>
      <c r="BR1369" s="302">
        <v>109.9</v>
      </c>
      <c r="BS1369" s="302">
        <v>110.9</v>
      </c>
      <c r="BT1369" s="302" t="s">
        <v>3300</v>
      </c>
      <c r="BU1369" s="153">
        <f t="shared" si="84"/>
        <v>0.1101101101101101</v>
      </c>
      <c r="BV1369" s="154">
        <f t="shared" si="85"/>
        <v>0.10678642714570862</v>
      </c>
      <c r="BW1369" s="154">
        <f t="shared" si="86"/>
        <v>9.2610837438423702E-2</v>
      </c>
    </row>
    <row r="1370" spans="1:75" x14ac:dyDescent="0.550000000000000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v>100.3</v>
      </c>
      <c r="BR1370" s="302">
        <v>100.3</v>
      </c>
      <c r="BS1370" s="302">
        <v>100.3</v>
      </c>
      <c r="BT1370" s="302" t="s">
        <v>3300</v>
      </c>
      <c r="BU1370" s="153">
        <f t="shared" si="84"/>
        <v>2.9999999999999714E-3</v>
      </c>
      <c r="BV1370" s="154">
        <f t="shared" si="85"/>
        <v>1.9980019980020266E-3</v>
      </c>
      <c r="BW1370" s="154">
        <f t="shared" si="86"/>
        <v>1.9980019980020266E-3</v>
      </c>
    </row>
    <row r="1371" spans="1:75" x14ac:dyDescent="0.550000000000000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v>100.3</v>
      </c>
      <c r="BR1371" s="302">
        <v>100.3</v>
      </c>
      <c r="BS1371" s="302">
        <v>100.3</v>
      </c>
      <c r="BT1371" s="302" t="s">
        <v>3300</v>
      </c>
      <c r="BU1371" s="153">
        <f t="shared" si="84"/>
        <v>2.9999999999999714E-3</v>
      </c>
      <c r="BV1371" s="154">
        <f t="shared" si="85"/>
        <v>1.9980019980020266E-3</v>
      </c>
      <c r="BW1371" s="154">
        <f t="shared" si="86"/>
        <v>1.9980019980020266E-3</v>
      </c>
    </row>
    <row r="1372" spans="1:75" x14ac:dyDescent="0.550000000000000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v>112.1</v>
      </c>
      <c r="BR1372" s="302">
        <v>112.1</v>
      </c>
      <c r="BS1372" s="302">
        <v>113.3</v>
      </c>
      <c r="BT1372" s="302" t="s">
        <v>3300</v>
      </c>
      <c r="BU1372" s="153">
        <f t="shared" si="84"/>
        <v>0.13527054108216433</v>
      </c>
      <c r="BV1372" s="154">
        <f t="shared" si="85"/>
        <v>0.13073852295409175</v>
      </c>
      <c r="BW1372" s="154">
        <f t="shared" si="86"/>
        <v>0.11296660117878193</v>
      </c>
    </row>
    <row r="1373" spans="1:75" x14ac:dyDescent="0.550000000000000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v>103.9</v>
      </c>
      <c r="BR1373" s="302">
        <v>103.9</v>
      </c>
      <c r="BS1373" s="302">
        <v>106.7</v>
      </c>
      <c r="BT1373" s="302" t="s">
        <v>3300</v>
      </c>
      <c r="BU1373" s="153">
        <f t="shared" si="84"/>
        <v>6.7000000000000032E-2</v>
      </c>
      <c r="BV1373" s="154">
        <f t="shared" si="85"/>
        <v>6.7000000000000032E-2</v>
      </c>
      <c r="BW1373" s="154">
        <f t="shared" si="86"/>
        <v>6.7000000000000032E-2</v>
      </c>
    </row>
    <row r="1374" spans="1:75" x14ac:dyDescent="0.550000000000000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v>116.8</v>
      </c>
      <c r="BR1374" s="302">
        <v>116.8</v>
      </c>
      <c r="BS1374" s="302">
        <v>117.1</v>
      </c>
      <c r="BT1374" s="302" t="s">
        <v>3300</v>
      </c>
      <c r="BU1374" s="153">
        <f t="shared" si="84"/>
        <v>0.17452357071213631</v>
      </c>
      <c r="BV1374" s="154">
        <f t="shared" si="85"/>
        <v>0.16749750747756728</v>
      </c>
      <c r="BW1374" s="154">
        <f t="shared" si="86"/>
        <v>0.13799805636540319</v>
      </c>
    </row>
    <row r="1375" spans="1:75" x14ac:dyDescent="0.550000000000000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112.9</v>
      </c>
      <c r="BQ1375" s="302">
        <v>113.1</v>
      </c>
      <c r="BR1375" s="302">
        <v>113.1</v>
      </c>
      <c r="BS1375" s="302">
        <v>113.5</v>
      </c>
      <c r="BT1375" s="302" t="s">
        <v>3300</v>
      </c>
      <c r="BU1375" s="153">
        <f t="shared" si="84"/>
        <v>0.13727454909819642</v>
      </c>
      <c r="BV1375" s="154">
        <f t="shared" si="85"/>
        <v>0.13160518444666006</v>
      </c>
      <c r="BW1375" s="154">
        <f t="shared" si="86"/>
        <v>0.13500000000000001</v>
      </c>
    </row>
    <row r="1376" spans="1:75" x14ac:dyDescent="0.550000000000000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108.9</v>
      </c>
      <c r="BQ1376" s="302">
        <v>108.9</v>
      </c>
      <c r="BR1376" s="302">
        <v>108.9</v>
      </c>
      <c r="BS1376" s="302">
        <v>110</v>
      </c>
      <c r="BT1376" s="302" t="s">
        <v>3300</v>
      </c>
      <c r="BU1376" s="153">
        <f t="shared" si="84"/>
        <v>0.1022044088176353</v>
      </c>
      <c r="BV1376" s="154">
        <f t="shared" si="85"/>
        <v>9.4527363184079602E-2</v>
      </c>
      <c r="BW1376" s="154">
        <f t="shared" si="86"/>
        <v>9.4527363184079602E-2</v>
      </c>
    </row>
    <row r="1377" spans="1:75" x14ac:dyDescent="0.550000000000000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108.9</v>
      </c>
      <c r="BQ1377" s="302">
        <v>108.9</v>
      </c>
      <c r="BR1377" s="302">
        <v>108.9</v>
      </c>
      <c r="BS1377" s="302">
        <v>110</v>
      </c>
      <c r="BT1377" s="302" t="s">
        <v>3300</v>
      </c>
      <c r="BU1377" s="153">
        <f t="shared" si="84"/>
        <v>0.1022044088176353</v>
      </c>
      <c r="BV1377" s="154">
        <f t="shared" si="85"/>
        <v>9.4527363184079602E-2</v>
      </c>
      <c r="BW1377" s="154">
        <f t="shared" si="86"/>
        <v>9.4527363184079602E-2</v>
      </c>
    </row>
    <row r="1378" spans="1:75" x14ac:dyDescent="0.550000000000000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115.1</v>
      </c>
      <c r="BQ1378" s="302">
        <v>115.4</v>
      </c>
      <c r="BR1378" s="302">
        <v>115.3</v>
      </c>
      <c r="BS1378" s="302">
        <v>115.3</v>
      </c>
      <c r="BT1378" s="302" t="s">
        <v>3300</v>
      </c>
      <c r="BU1378" s="153">
        <f t="shared" si="84"/>
        <v>0.15415415415415407</v>
      </c>
      <c r="BV1378" s="154">
        <f t="shared" si="85"/>
        <v>0.1518481518481519</v>
      </c>
      <c r="BW1378" s="154">
        <f t="shared" si="86"/>
        <v>0.15646940822467395</v>
      </c>
    </row>
    <row r="1379" spans="1:75" x14ac:dyDescent="0.550000000000000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116.6</v>
      </c>
      <c r="BQ1379" s="302">
        <v>116.9</v>
      </c>
      <c r="BR1379" s="302">
        <v>116.9</v>
      </c>
      <c r="BS1379" s="302">
        <v>116.9</v>
      </c>
      <c r="BT1379" s="302" t="s">
        <v>3300</v>
      </c>
      <c r="BU1379" s="153">
        <f t="shared" si="84"/>
        <v>0.17017017017017017</v>
      </c>
      <c r="BV1379" s="154">
        <f t="shared" si="85"/>
        <v>0.16666666666666669</v>
      </c>
      <c r="BW1379" s="154">
        <f t="shared" si="86"/>
        <v>0.17017017017017017</v>
      </c>
    </row>
    <row r="1380" spans="1:75" x14ac:dyDescent="0.550000000000000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104.1</v>
      </c>
      <c r="BQ1380" s="302">
        <v>104.1</v>
      </c>
      <c r="BR1380" s="302">
        <v>104.1</v>
      </c>
      <c r="BS1380" s="302">
        <v>104.1</v>
      </c>
      <c r="BT1380" s="302" t="s">
        <v>3300</v>
      </c>
      <c r="BU1380" s="153">
        <f t="shared" si="84"/>
        <v>4.2042042042041927E-2</v>
      </c>
      <c r="BV1380" s="154">
        <f t="shared" si="85"/>
        <v>4.3086172344689352E-2</v>
      </c>
      <c r="BW1380" s="154">
        <f t="shared" si="86"/>
        <v>6.3329928498467705E-2</v>
      </c>
    </row>
    <row r="1381" spans="1:75" x14ac:dyDescent="0.550000000000000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101.8</v>
      </c>
      <c r="BQ1381" s="302">
        <v>101.8</v>
      </c>
      <c r="BR1381" s="302">
        <v>101.8</v>
      </c>
      <c r="BS1381" s="302">
        <v>101.9</v>
      </c>
      <c r="BT1381" s="302" t="s">
        <v>3300</v>
      </c>
      <c r="BU1381" s="153">
        <f t="shared" si="84"/>
        <v>1.49402390438247E-2</v>
      </c>
      <c r="BV1381" s="154">
        <f t="shared" si="85"/>
        <v>2.104208416833676E-2</v>
      </c>
      <c r="BW1381" s="154">
        <f t="shared" si="86"/>
        <v>1.3930348258706524E-2</v>
      </c>
    </row>
    <row r="1382" spans="1:75" x14ac:dyDescent="0.550000000000000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v>101.2</v>
      </c>
      <c r="BR1382" s="302">
        <v>101.2</v>
      </c>
      <c r="BS1382" s="302">
        <v>101.2</v>
      </c>
      <c r="BT1382" s="302" t="s">
        <v>3300</v>
      </c>
      <c r="BU1382" s="153">
        <f t="shared" si="84"/>
        <v>7.9681274900398127E-3</v>
      </c>
      <c r="BV1382" s="154">
        <f t="shared" si="85"/>
        <v>1.4028056112224506E-2</v>
      </c>
      <c r="BW1382" s="154">
        <f t="shared" si="86"/>
        <v>6.9651741293532618E-3</v>
      </c>
    </row>
    <row r="1383" spans="1:75" x14ac:dyDescent="0.550000000000000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v>102</v>
      </c>
      <c r="BR1383" s="302">
        <v>102</v>
      </c>
      <c r="BS1383" s="302">
        <v>102</v>
      </c>
      <c r="BT1383" s="302" t="s">
        <v>3300</v>
      </c>
      <c r="BU1383" s="153">
        <f t="shared" si="84"/>
        <v>0.02</v>
      </c>
      <c r="BV1383" s="154">
        <f t="shared" si="85"/>
        <v>0.02</v>
      </c>
      <c r="BW1383" s="154">
        <f t="shared" si="86"/>
        <v>1.1904761904761934E-2</v>
      </c>
    </row>
    <row r="1384" spans="1:75" x14ac:dyDescent="0.550000000000000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101.5</v>
      </c>
      <c r="BQ1384" s="302">
        <v>101.5</v>
      </c>
      <c r="BR1384" s="302">
        <v>101.5</v>
      </c>
      <c r="BS1384" s="302">
        <v>101.2</v>
      </c>
      <c r="BT1384" s="302" t="s">
        <v>3300</v>
      </c>
      <c r="BU1384" s="153">
        <f t="shared" si="84"/>
        <v>1.2000000000000028E-2</v>
      </c>
      <c r="BV1384" s="154">
        <f t="shared" si="85"/>
        <v>1.2000000000000028E-2</v>
      </c>
      <c r="BW1384" s="154">
        <f t="shared" si="86"/>
        <v>1.2000000000000028E-2</v>
      </c>
    </row>
    <row r="1385" spans="1:75" x14ac:dyDescent="0.550000000000000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v>100</v>
      </c>
      <c r="BR1385" s="302">
        <v>100</v>
      </c>
      <c r="BS1385" s="302">
        <v>102.1</v>
      </c>
      <c r="BT1385" s="302" t="s">
        <v>3300</v>
      </c>
      <c r="BU1385" s="153">
        <f t="shared" si="84"/>
        <v>2.0999999999999942E-2</v>
      </c>
      <c r="BV1385" s="154">
        <f t="shared" si="85"/>
        <v>2.0999999999999942E-2</v>
      </c>
      <c r="BW1385" s="154">
        <f t="shared" si="86"/>
        <v>2.0999999999999942E-2</v>
      </c>
    </row>
    <row r="1386" spans="1:75" x14ac:dyDescent="0.550000000000000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v>99.6</v>
      </c>
      <c r="BR1386" s="302">
        <v>99.6</v>
      </c>
      <c r="BS1386" s="302">
        <v>99.6</v>
      </c>
      <c r="BT1386" s="302" t="s">
        <v>3300</v>
      </c>
      <c r="BU1386" s="153">
        <f t="shared" si="84"/>
        <v>-1.968503937007874E-2</v>
      </c>
      <c r="BV1386" s="154">
        <f t="shared" si="85"/>
        <v>3.0211480362537478E-3</v>
      </c>
      <c r="BW1386" s="154">
        <f t="shared" si="86"/>
        <v>9.1185410334345633E-3</v>
      </c>
    </row>
    <row r="1387" spans="1:75" x14ac:dyDescent="0.550000000000000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v>101.8</v>
      </c>
      <c r="BR1387" s="302">
        <v>101.8</v>
      </c>
      <c r="BS1387" s="302">
        <v>101.8</v>
      </c>
      <c r="BT1387" s="302" t="s">
        <v>3300</v>
      </c>
      <c r="BU1387" s="153">
        <f t="shared" si="84"/>
        <v>1.7999999999999971E-2</v>
      </c>
      <c r="BV1387" s="154">
        <f t="shared" si="85"/>
        <v>1.7999999999999971E-2</v>
      </c>
      <c r="BW1387" s="154">
        <f t="shared" si="86"/>
        <v>3.9447731755423224E-3</v>
      </c>
    </row>
    <row r="1388" spans="1:75" x14ac:dyDescent="0.550000000000000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v>106.9</v>
      </c>
      <c r="BR1388" s="302">
        <v>107.4</v>
      </c>
      <c r="BS1388" s="302">
        <v>107.5</v>
      </c>
      <c r="BT1388" s="302" t="s">
        <v>3300</v>
      </c>
      <c r="BU1388" s="153">
        <f t="shared" si="84"/>
        <v>7.2854291417165637E-2</v>
      </c>
      <c r="BV1388" s="154">
        <f t="shared" si="85"/>
        <v>8.2578046324269919E-2</v>
      </c>
      <c r="BW1388" s="154">
        <f t="shared" si="86"/>
        <v>7.0717131474103523E-2</v>
      </c>
    </row>
    <row r="1389" spans="1:75" x14ac:dyDescent="0.550000000000000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v>110.1</v>
      </c>
      <c r="BR1389" s="302">
        <v>113.6</v>
      </c>
      <c r="BS1389" s="302">
        <v>114.2</v>
      </c>
      <c r="BT1389" s="302" t="s">
        <v>3300</v>
      </c>
      <c r="BU1389" s="153">
        <f t="shared" ref="BU1389:BU1434" si="88">(BS1389-H1389)/H1389</f>
        <v>0.14085914085914095</v>
      </c>
      <c r="BV1389" s="154">
        <f t="shared" ref="BV1389:BV1434" si="89">(BS1389-T1389)/T1389</f>
        <v>0.14543630892678033</v>
      </c>
      <c r="BW1389" s="154">
        <f t="shared" ref="BW1389:BW1434" si="90">(BS1389-AF1389)/AF1389</f>
        <v>0.13406156901688182</v>
      </c>
    </row>
    <row r="1390" spans="1:75" x14ac:dyDescent="0.550000000000000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v>98.3</v>
      </c>
      <c r="BR1390" s="302">
        <v>98.3</v>
      </c>
      <c r="BS1390" s="302">
        <v>98.3</v>
      </c>
      <c r="BT1390" s="302" t="s">
        <v>3300</v>
      </c>
      <c r="BU1390" s="153">
        <f t="shared" si="88"/>
        <v>-2.9615004935834157E-2</v>
      </c>
      <c r="BV1390" s="154">
        <f t="shared" si="89"/>
        <v>-9.0725806451613482E-3</v>
      </c>
      <c r="BW1390" s="154">
        <f t="shared" si="90"/>
        <v>5.1124744376278121E-3</v>
      </c>
    </row>
    <row r="1391" spans="1:75" x14ac:dyDescent="0.550000000000000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109.6</v>
      </c>
      <c r="BQ1391" s="302">
        <v>109.6</v>
      </c>
      <c r="BR1391" s="302">
        <v>109.6</v>
      </c>
      <c r="BS1391" s="302">
        <v>109.4</v>
      </c>
      <c r="BT1391" s="302" t="s">
        <v>3300</v>
      </c>
      <c r="BU1391" s="153">
        <f t="shared" si="88"/>
        <v>9.2907092907093022E-2</v>
      </c>
      <c r="BV1391" s="154">
        <f t="shared" si="89"/>
        <v>0.1050505050505051</v>
      </c>
      <c r="BW1391" s="154">
        <f t="shared" si="90"/>
        <v>7.8895463510848127E-2</v>
      </c>
    </row>
    <row r="1392" spans="1:75" x14ac:dyDescent="0.550000000000000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103.7</v>
      </c>
      <c r="BQ1392" s="302">
        <v>103.7</v>
      </c>
      <c r="BR1392" s="302">
        <v>103.7</v>
      </c>
      <c r="BS1392" s="302">
        <v>104.1</v>
      </c>
      <c r="BT1392" s="302" t="s">
        <v>3300</v>
      </c>
      <c r="BU1392" s="153">
        <f t="shared" si="88"/>
        <v>4.3086172344689352E-2</v>
      </c>
      <c r="BV1392" s="154">
        <f t="shared" si="89"/>
        <v>3.996003996003996E-2</v>
      </c>
      <c r="BW1392" s="154">
        <f t="shared" si="90"/>
        <v>4.5180722891566265E-2</v>
      </c>
    </row>
    <row r="1393" spans="1:75" x14ac:dyDescent="0.550000000000000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116.7</v>
      </c>
      <c r="BP1393" s="302">
        <v>117</v>
      </c>
      <c r="BQ1393" s="302">
        <v>116.9</v>
      </c>
      <c r="BR1393" s="302">
        <v>118.5</v>
      </c>
      <c r="BS1393" s="302">
        <v>123.8</v>
      </c>
      <c r="BT1393" s="302" t="s">
        <v>3300</v>
      </c>
      <c r="BU1393" s="153">
        <f t="shared" si="88"/>
        <v>0.24422110552763815</v>
      </c>
      <c r="BV1393" s="154">
        <f t="shared" si="89"/>
        <v>0.23429710867397807</v>
      </c>
      <c r="BW1393" s="154">
        <f t="shared" si="90"/>
        <v>0.20662768031189088</v>
      </c>
    </row>
    <row r="1394" spans="1:75" x14ac:dyDescent="0.550000000000000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120.1</v>
      </c>
      <c r="BP1394" s="302">
        <v>120.8</v>
      </c>
      <c r="BQ1394" s="302">
        <v>120.6</v>
      </c>
      <c r="BR1394" s="302">
        <v>123.6</v>
      </c>
      <c r="BS1394" s="302">
        <v>127.2</v>
      </c>
      <c r="BT1394" s="302" t="s">
        <v>3300</v>
      </c>
      <c r="BU1394" s="153">
        <f t="shared" si="88"/>
        <v>0.28484848484848485</v>
      </c>
      <c r="BV1394" s="154">
        <f t="shared" si="89"/>
        <v>0.26946107784431139</v>
      </c>
      <c r="BW1394" s="154">
        <f t="shared" si="90"/>
        <v>0.23495145631067965</v>
      </c>
    </row>
    <row r="1395" spans="1:75" x14ac:dyDescent="0.550000000000000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123.1</v>
      </c>
      <c r="BO1395" s="302">
        <v>124.5</v>
      </c>
      <c r="BP1395" s="302">
        <v>129.5</v>
      </c>
      <c r="BQ1395" s="302">
        <v>126.8</v>
      </c>
      <c r="BR1395" s="302">
        <v>127.2</v>
      </c>
      <c r="BS1395" s="302">
        <v>134.1</v>
      </c>
      <c r="BT1395" s="302" t="s">
        <v>3300</v>
      </c>
      <c r="BU1395" s="153">
        <f t="shared" si="88"/>
        <v>0.33698903290129611</v>
      </c>
      <c r="BV1395" s="154">
        <f t="shared" si="89"/>
        <v>0.33167825223435937</v>
      </c>
      <c r="BW1395" s="154">
        <f t="shared" si="90"/>
        <v>0.30957031249999989</v>
      </c>
    </row>
    <row r="1396" spans="1:75" x14ac:dyDescent="0.550000000000000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v>110.3</v>
      </c>
      <c r="BR1396" s="302">
        <v>110.3</v>
      </c>
      <c r="BS1396" s="302">
        <v>111.5</v>
      </c>
      <c r="BT1396" s="302" t="s">
        <v>3300</v>
      </c>
      <c r="BU1396" s="153">
        <f t="shared" si="88"/>
        <v>0.115</v>
      </c>
      <c r="BV1396" s="154">
        <f t="shared" si="89"/>
        <v>0.115</v>
      </c>
      <c r="BW1396" s="154">
        <f t="shared" si="90"/>
        <v>0.115</v>
      </c>
    </row>
    <row r="1397" spans="1:75" x14ac:dyDescent="0.550000000000000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119</v>
      </c>
      <c r="BO1397" s="302">
        <v>118.3</v>
      </c>
      <c r="BP1397" s="302">
        <v>117.1</v>
      </c>
      <c r="BQ1397" s="302">
        <v>117.9</v>
      </c>
      <c r="BR1397" s="302">
        <v>122.2</v>
      </c>
      <c r="BS1397" s="302">
        <v>124.3</v>
      </c>
      <c r="BT1397" s="302" t="s">
        <v>3300</v>
      </c>
      <c r="BU1397" s="153">
        <f t="shared" si="88"/>
        <v>0.26449643947100715</v>
      </c>
      <c r="BV1397" s="154">
        <f t="shared" si="89"/>
        <v>0.24299999999999997</v>
      </c>
      <c r="BW1397" s="154">
        <f t="shared" si="90"/>
        <v>0.20329138431752178</v>
      </c>
    </row>
    <row r="1398" spans="1:75" x14ac:dyDescent="0.550000000000000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113.4</v>
      </c>
      <c r="BQ1398" s="302">
        <v>113.2</v>
      </c>
      <c r="BR1398" s="302">
        <v>113.2</v>
      </c>
      <c r="BS1398" s="302">
        <v>114.2</v>
      </c>
      <c r="BT1398" s="302" t="s">
        <v>3300</v>
      </c>
      <c r="BU1398" s="153">
        <f t="shared" si="88"/>
        <v>0.14200000000000002</v>
      </c>
      <c r="BV1398" s="154">
        <f t="shared" si="89"/>
        <v>0.14200000000000002</v>
      </c>
      <c r="BW1398" s="154">
        <f t="shared" si="90"/>
        <v>0.12957467853610297</v>
      </c>
    </row>
    <row r="1399" spans="1:75" x14ac:dyDescent="0.550000000000000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v>107.5</v>
      </c>
      <c r="BR1399" s="302">
        <v>107.5</v>
      </c>
      <c r="BS1399" s="302">
        <v>108.4</v>
      </c>
      <c r="BT1399" s="302" t="s">
        <v>3300</v>
      </c>
      <c r="BU1399" s="153">
        <f t="shared" si="88"/>
        <v>8.4000000000000061E-2</v>
      </c>
      <c r="BV1399" s="154">
        <f t="shared" si="89"/>
        <v>8.4000000000000061E-2</v>
      </c>
      <c r="BW1399" s="154">
        <f t="shared" si="90"/>
        <v>8.4000000000000061E-2</v>
      </c>
    </row>
    <row r="1400" spans="1:75" x14ac:dyDescent="0.550000000000000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v>109.9</v>
      </c>
      <c r="BR1400" s="302">
        <v>109.9</v>
      </c>
      <c r="BS1400" s="302">
        <v>109.9</v>
      </c>
      <c r="BT1400" s="302" t="s">
        <v>3300</v>
      </c>
      <c r="BU1400" s="153">
        <f t="shared" si="88"/>
        <v>9.7902097902098015E-2</v>
      </c>
      <c r="BV1400" s="154">
        <f t="shared" si="89"/>
        <v>0.10010010010010009</v>
      </c>
      <c r="BW1400" s="154">
        <f t="shared" si="90"/>
        <v>9.4621513944223107E-2</v>
      </c>
    </row>
    <row r="1401" spans="1:75" x14ac:dyDescent="0.550000000000000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124.9</v>
      </c>
      <c r="BQ1401" s="302">
        <v>124.5</v>
      </c>
      <c r="BR1401" s="302">
        <v>124.5</v>
      </c>
      <c r="BS1401" s="302">
        <v>126.7</v>
      </c>
      <c r="BT1401" s="302" t="s">
        <v>3300</v>
      </c>
      <c r="BU1401" s="153">
        <f t="shared" si="88"/>
        <v>0.26573426573426584</v>
      </c>
      <c r="BV1401" s="154">
        <f t="shared" si="89"/>
        <v>0.26700000000000002</v>
      </c>
      <c r="BW1401" s="154">
        <f t="shared" si="90"/>
        <v>0.22771317829457363</v>
      </c>
    </row>
    <row r="1402" spans="1:75" x14ac:dyDescent="0.550000000000000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112.7</v>
      </c>
      <c r="BQ1402" s="302">
        <v>112.7</v>
      </c>
      <c r="BR1402" s="302">
        <v>112.7</v>
      </c>
      <c r="BS1402" s="302">
        <v>121.6</v>
      </c>
      <c r="BT1402" s="302" t="s">
        <v>3300</v>
      </c>
      <c r="BU1402" s="153">
        <f t="shared" si="88"/>
        <v>0.21599999999999994</v>
      </c>
      <c r="BV1402" s="154">
        <f t="shared" si="89"/>
        <v>0.20874751491053678</v>
      </c>
      <c r="BW1402" s="154">
        <f t="shared" si="90"/>
        <v>0.18634146341463409</v>
      </c>
    </row>
    <row r="1403" spans="1:75" x14ac:dyDescent="0.550000000000000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112.8</v>
      </c>
      <c r="BQ1403" s="302">
        <v>112.8</v>
      </c>
      <c r="BR1403" s="302">
        <v>112.8</v>
      </c>
      <c r="BS1403" s="302">
        <v>123.6</v>
      </c>
      <c r="BT1403" s="302" t="s">
        <v>3300</v>
      </c>
      <c r="BU1403" s="153">
        <f t="shared" si="88"/>
        <v>0.23476523476523478</v>
      </c>
      <c r="BV1403" s="154">
        <f t="shared" si="89"/>
        <v>0.22985074626865665</v>
      </c>
      <c r="BW1403" s="154">
        <f t="shared" si="90"/>
        <v>0.19999999999999996</v>
      </c>
    </row>
    <row r="1404" spans="1:75" x14ac:dyDescent="0.550000000000000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v>112.5</v>
      </c>
      <c r="BR1404" s="302">
        <v>112.5</v>
      </c>
      <c r="BS1404" s="302">
        <v>116.1</v>
      </c>
      <c r="BT1404" s="302" t="s">
        <v>3300</v>
      </c>
      <c r="BU1404" s="153">
        <f t="shared" si="88"/>
        <v>0.16099999999999995</v>
      </c>
      <c r="BV1404" s="154">
        <f t="shared" si="89"/>
        <v>0.15178571428571427</v>
      </c>
      <c r="BW1404" s="154">
        <f t="shared" si="90"/>
        <v>0.14950495049504944</v>
      </c>
    </row>
    <row r="1405" spans="1:75" x14ac:dyDescent="0.550000000000000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108.6</v>
      </c>
      <c r="BP1405" s="302">
        <v>108.9</v>
      </c>
      <c r="BQ1405" s="302">
        <v>109.2</v>
      </c>
      <c r="BR1405" s="302">
        <v>109.3</v>
      </c>
      <c r="BS1405" s="302">
        <v>110.8</v>
      </c>
      <c r="BT1405" s="302" t="s">
        <v>3300</v>
      </c>
      <c r="BU1405" s="153">
        <f t="shared" si="88"/>
        <v>0.13641025641025639</v>
      </c>
      <c r="BV1405" s="154">
        <f t="shared" si="89"/>
        <v>0.10139165009940361</v>
      </c>
      <c r="BW1405" s="154">
        <f t="shared" si="90"/>
        <v>9.0551181102362238E-2</v>
      </c>
    </row>
    <row r="1406" spans="1:75" x14ac:dyDescent="0.550000000000000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109.4</v>
      </c>
      <c r="BP1406" s="302">
        <v>110.2</v>
      </c>
      <c r="BQ1406" s="302">
        <v>110.4</v>
      </c>
      <c r="BR1406" s="302">
        <v>110.8</v>
      </c>
      <c r="BS1406" s="302">
        <v>112</v>
      </c>
      <c r="BT1406" s="302" t="s">
        <v>3300</v>
      </c>
      <c r="BU1406" s="153">
        <f t="shared" si="88"/>
        <v>0.11221449851042697</v>
      </c>
      <c r="BV1406" s="154">
        <f t="shared" si="89"/>
        <v>0.12449799196787155</v>
      </c>
      <c r="BW1406" s="154">
        <f t="shared" si="90"/>
        <v>0.11665004985044869</v>
      </c>
    </row>
    <row r="1407" spans="1:75" x14ac:dyDescent="0.550000000000000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109.4</v>
      </c>
      <c r="BP1407" s="302">
        <v>110.2</v>
      </c>
      <c r="BQ1407" s="302">
        <v>110.4</v>
      </c>
      <c r="BR1407" s="302">
        <v>110.8</v>
      </c>
      <c r="BS1407" s="302">
        <v>112</v>
      </c>
      <c r="BT1407" s="302" t="s">
        <v>3300</v>
      </c>
      <c r="BU1407" s="153">
        <f t="shared" si="88"/>
        <v>0.11221449851042697</v>
      </c>
      <c r="BV1407" s="154">
        <f t="shared" si="89"/>
        <v>0.12449799196787155</v>
      </c>
      <c r="BW1407" s="154">
        <f t="shared" si="90"/>
        <v>0.11665004985044869</v>
      </c>
    </row>
    <row r="1408" spans="1:75" x14ac:dyDescent="0.550000000000000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v>109</v>
      </c>
      <c r="BR1408" s="302">
        <v>109.1</v>
      </c>
      <c r="BS1408" s="302">
        <v>110.6</v>
      </c>
      <c r="BT1408" s="302" t="s">
        <v>3300</v>
      </c>
      <c r="BU1408" s="153">
        <f t="shared" si="88"/>
        <v>0.13786008230452665</v>
      </c>
      <c r="BV1408" s="154">
        <f t="shared" si="89"/>
        <v>9.8311817279046587E-2</v>
      </c>
      <c r="BW1408" s="154">
        <f t="shared" si="90"/>
        <v>8.644400785854614E-2</v>
      </c>
    </row>
    <row r="1409" spans="1:75" x14ac:dyDescent="0.550000000000000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109</v>
      </c>
      <c r="BQ1409" s="302">
        <v>109.1</v>
      </c>
      <c r="BR1409" s="302">
        <v>109.3</v>
      </c>
      <c r="BS1409" s="302">
        <v>112.1</v>
      </c>
      <c r="BT1409" s="302" t="s">
        <v>3300</v>
      </c>
      <c r="BU1409" s="153">
        <f t="shared" si="88"/>
        <v>0.14504596527068425</v>
      </c>
      <c r="BV1409" s="154">
        <f t="shared" si="89"/>
        <v>0.11876247504990012</v>
      </c>
      <c r="BW1409" s="154">
        <f t="shared" si="90"/>
        <v>0.10117878192534378</v>
      </c>
    </row>
    <row r="1410" spans="1:75" x14ac:dyDescent="0.550000000000000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v>108</v>
      </c>
      <c r="BR1410" s="302">
        <v>108.1</v>
      </c>
      <c r="BS1410" s="302">
        <v>109</v>
      </c>
      <c r="BT1410" s="302" t="s">
        <v>3300</v>
      </c>
      <c r="BU1410" s="153">
        <f t="shared" si="88"/>
        <v>0.12836438923395452</v>
      </c>
      <c r="BV1410" s="154">
        <f t="shared" si="89"/>
        <v>7.8140454995054467E-2</v>
      </c>
      <c r="BW1410" s="154">
        <f t="shared" si="90"/>
        <v>7.0726915520628708E-2</v>
      </c>
    </row>
    <row r="1411" spans="1:75" x14ac:dyDescent="0.550000000000000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v>110</v>
      </c>
      <c r="BR1411" s="302">
        <v>110</v>
      </c>
      <c r="BS1411" s="302">
        <v>110.4</v>
      </c>
      <c r="BT1411" s="302" t="s">
        <v>3300</v>
      </c>
      <c r="BU1411" s="153">
        <f t="shared" si="88"/>
        <v>0.13931888544891641</v>
      </c>
      <c r="BV1411" s="154">
        <f t="shared" si="89"/>
        <v>9.3069306930693124E-2</v>
      </c>
      <c r="BW1411" s="154">
        <f t="shared" si="90"/>
        <v>8.5545722713864333E-2</v>
      </c>
    </row>
    <row r="1412" spans="1:75" x14ac:dyDescent="0.550000000000000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v>106.3</v>
      </c>
      <c r="BR1412" s="302">
        <v>106.3</v>
      </c>
      <c r="BS1412" s="302">
        <v>107.8</v>
      </c>
      <c r="BT1412" s="302" t="s">
        <v>3300</v>
      </c>
      <c r="BU1412" s="153">
        <f t="shared" si="88"/>
        <v>8.3417085427135648E-2</v>
      </c>
      <c r="BV1412" s="154">
        <f t="shared" si="89"/>
        <v>7.5848303393213509E-2</v>
      </c>
      <c r="BW1412" s="154">
        <f t="shared" si="90"/>
        <v>6.6271018793274017E-2</v>
      </c>
    </row>
    <row r="1413" spans="1:75" x14ac:dyDescent="0.550000000000000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v>107.8</v>
      </c>
      <c r="BR1413" s="302">
        <v>107.8</v>
      </c>
      <c r="BS1413" s="302">
        <v>109</v>
      </c>
      <c r="BT1413" s="302" t="s">
        <v>3300</v>
      </c>
      <c r="BU1413" s="153">
        <f t="shared" si="88"/>
        <v>9.6579476861166941E-2</v>
      </c>
      <c r="BV1413" s="154">
        <f t="shared" si="89"/>
        <v>8.7824351297405165E-2</v>
      </c>
      <c r="BW1413" s="154">
        <f t="shared" si="90"/>
        <v>7.1779744346116003E-2</v>
      </c>
    </row>
    <row r="1414" spans="1:75" x14ac:dyDescent="0.550000000000000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v>107.8</v>
      </c>
      <c r="BR1414" s="302">
        <v>107.8</v>
      </c>
      <c r="BS1414" s="302">
        <v>109</v>
      </c>
      <c r="BT1414" s="302" t="s">
        <v>3300</v>
      </c>
      <c r="BU1414" s="153">
        <f t="shared" si="88"/>
        <v>9.6579476861166941E-2</v>
      </c>
      <c r="BV1414" s="154">
        <f t="shared" si="89"/>
        <v>8.7824351297405165E-2</v>
      </c>
      <c r="BW1414" s="154">
        <f t="shared" si="90"/>
        <v>7.1779744346116003E-2</v>
      </c>
    </row>
    <row r="1415" spans="1:75" x14ac:dyDescent="0.550000000000000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v>102.6</v>
      </c>
      <c r="BR1415" s="302">
        <v>102.6</v>
      </c>
      <c r="BS1415" s="302">
        <v>104.8</v>
      </c>
      <c r="BT1415" s="302" t="s">
        <v>3300</v>
      </c>
      <c r="BU1415" s="153">
        <f t="shared" si="88"/>
        <v>5.1153460381143372E-2</v>
      </c>
      <c r="BV1415" s="154">
        <f t="shared" si="89"/>
        <v>4.7999999999999973E-2</v>
      </c>
      <c r="BW1415" s="154">
        <f t="shared" si="90"/>
        <v>5.2208835341365493E-2</v>
      </c>
    </row>
    <row r="1416" spans="1:75" x14ac:dyDescent="0.550000000000000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v>101.1</v>
      </c>
      <c r="BR1416" s="302">
        <v>101.3</v>
      </c>
      <c r="BS1416" s="302">
        <v>104.4</v>
      </c>
      <c r="BT1416" s="302" t="s">
        <v>3300</v>
      </c>
      <c r="BU1416" s="153">
        <f t="shared" si="88"/>
        <v>1.7543859649122917E-2</v>
      </c>
      <c r="BV1416" s="154">
        <f t="shared" si="89"/>
        <v>5.7750759878419482E-2</v>
      </c>
      <c r="BW1416" s="154">
        <f t="shared" si="90"/>
        <v>5.7750759878419482E-2</v>
      </c>
    </row>
    <row r="1417" spans="1:75" x14ac:dyDescent="0.550000000000000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v>103.1</v>
      </c>
      <c r="BR1417" s="302">
        <v>103.1</v>
      </c>
      <c r="BS1417" s="302">
        <v>105</v>
      </c>
      <c r="BT1417" s="302" t="s">
        <v>3300</v>
      </c>
      <c r="BU1417" s="153">
        <f t="shared" si="88"/>
        <v>6.4908722109533523E-2</v>
      </c>
      <c r="BV1417" s="154">
        <f t="shared" si="89"/>
        <v>4.4776119402985072E-2</v>
      </c>
      <c r="BW1417" s="154">
        <f t="shared" si="90"/>
        <v>5.105105105105099E-2</v>
      </c>
    </row>
    <row r="1418" spans="1:75" x14ac:dyDescent="0.550000000000000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126.6</v>
      </c>
      <c r="BP1418" s="302">
        <v>123.8</v>
      </c>
      <c r="BQ1418" s="302">
        <v>126.2</v>
      </c>
      <c r="BR1418" s="302">
        <v>127.4</v>
      </c>
      <c r="BS1418" s="302">
        <v>132.6</v>
      </c>
      <c r="BT1418" s="302" t="s">
        <v>3300</v>
      </c>
      <c r="BU1418" s="153">
        <f t="shared" si="88"/>
        <v>0.27133269415148609</v>
      </c>
      <c r="BV1418" s="154">
        <f t="shared" si="89"/>
        <v>0.35860655737704922</v>
      </c>
      <c r="BW1418" s="154">
        <f t="shared" si="90"/>
        <v>0.33266331658291454</v>
      </c>
    </row>
    <row r="1419" spans="1:75" x14ac:dyDescent="0.550000000000000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v>110.1</v>
      </c>
      <c r="BR1419" s="302">
        <v>110.1</v>
      </c>
      <c r="BS1419" s="302">
        <v>112.1</v>
      </c>
      <c r="BT1419" s="302" t="s">
        <v>3300</v>
      </c>
      <c r="BU1419" s="153">
        <f t="shared" si="88"/>
        <v>0.12212212212212201</v>
      </c>
      <c r="BV1419" s="154">
        <f t="shared" si="89"/>
        <v>0.11876247504990012</v>
      </c>
      <c r="BW1419" s="154">
        <f t="shared" si="90"/>
        <v>0.1143141153081511</v>
      </c>
    </row>
    <row r="1420" spans="1:75" x14ac:dyDescent="0.550000000000000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v>110.1</v>
      </c>
      <c r="BR1420" s="302">
        <v>110.1</v>
      </c>
      <c r="BS1420" s="302">
        <v>112.1</v>
      </c>
      <c r="BT1420" s="302" t="s">
        <v>3300</v>
      </c>
      <c r="BU1420" s="153">
        <f t="shared" si="88"/>
        <v>0.12212212212212201</v>
      </c>
      <c r="BV1420" s="154">
        <f t="shared" si="89"/>
        <v>0.11876247504990012</v>
      </c>
      <c r="BW1420" s="154">
        <f t="shared" si="90"/>
        <v>0.1143141153081511</v>
      </c>
    </row>
    <row r="1421" spans="1:75" x14ac:dyDescent="0.550000000000000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v>100.8</v>
      </c>
      <c r="BR1421" s="302">
        <v>100.8</v>
      </c>
      <c r="BS1421" s="302">
        <v>101.3</v>
      </c>
      <c r="BT1421" s="302" t="s">
        <v>3300</v>
      </c>
      <c r="BU1421" s="153">
        <f t="shared" si="88"/>
        <v>1.2999999999999972E-2</v>
      </c>
      <c r="BV1421" s="154">
        <f t="shared" si="89"/>
        <v>1.2999999999999972E-2</v>
      </c>
      <c r="BW1421" s="154">
        <f t="shared" si="90"/>
        <v>1.2999999999999972E-2</v>
      </c>
    </row>
    <row r="1422" spans="1:75" x14ac:dyDescent="0.550000000000000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v>100.8</v>
      </c>
      <c r="BR1422" s="302">
        <v>100.8</v>
      </c>
      <c r="BS1422" s="302">
        <v>101.3</v>
      </c>
      <c r="BT1422" s="302" t="s">
        <v>3300</v>
      </c>
      <c r="BU1422" s="153">
        <f t="shared" si="88"/>
        <v>1.2999999999999972E-2</v>
      </c>
      <c r="BV1422" s="154">
        <f t="shared" si="89"/>
        <v>1.2999999999999972E-2</v>
      </c>
      <c r="BW1422" s="154">
        <f t="shared" si="90"/>
        <v>1.2999999999999972E-2</v>
      </c>
    </row>
    <row r="1423" spans="1:75" x14ac:dyDescent="0.550000000000000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v>
      </c>
      <c r="BQ1423" s="302">
        <v>109.1</v>
      </c>
      <c r="BR1423" s="302">
        <v>109.4</v>
      </c>
      <c r="BS1423" s="302">
        <v>109.6</v>
      </c>
      <c r="BT1423" s="302" t="s">
        <v>3300</v>
      </c>
      <c r="BU1423" s="153">
        <f t="shared" si="88"/>
        <v>0.108190091001011</v>
      </c>
      <c r="BV1423" s="154">
        <f t="shared" si="89"/>
        <v>7.4509803921568571E-2</v>
      </c>
      <c r="BW1423" s="154">
        <f t="shared" si="90"/>
        <v>7.0312499999999889E-2</v>
      </c>
    </row>
    <row r="1424" spans="1:75" x14ac:dyDescent="0.550000000000000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v>
      </c>
      <c r="BQ1424" s="302">
        <v>109.1</v>
      </c>
      <c r="BR1424" s="302">
        <v>109.4</v>
      </c>
      <c r="BS1424" s="302">
        <v>109.6</v>
      </c>
      <c r="BT1424" s="302" t="s">
        <v>3300</v>
      </c>
      <c r="BU1424" s="153">
        <f t="shared" si="88"/>
        <v>0.108190091001011</v>
      </c>
      <c r="BV1424" s="154">
        <f t="shared" si="89"/>
        <v>7.4509803921568571E-2</v>
      </c>
      <c r="BW1424" s="154">
        <f t="shared" si="90"/>
        <v>7.0312499999999889E-2</v>
      </c>
    </row>
    <row r="1425" spans="1:75" x14ac:dyDescent="0.550000000000000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174.7</v>
      </c>
      <c r="BQ1425" s="302">
        <v>186.6</v>
      </c>
      <c r="BR1425" s="302">
        <v>193.2</v>
      </c>
      <c r="BS1425" s="302">
        <v>209.7</v>
      </c>
      <c r="BT1425" s="302" t="s">
        <v>3300</v>
      </c>
      <c r="BU1425" s="153">
        <f t="shared" si="88"/>
        <v>0.72734761120263569</v>
      </c>
      <c r="BV1425" s="154">
        <f t="shared" si="89"/>
        <v>1.4242774566473988</v>
      </c>
      <c r="BW1425" s="154">
        <f t="shared" si="90"/>
        <v>1.2190476190476189</v>
      </c>
    </row>
    <row r="1426" spans="1:75" x14ac:dyDescent="0.550000000000000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174.7</v>
      </c>
      <c r="BQ1426" s="302">
        <v>186.6</v>
      </c>
      <c r="BR1426" s="302">
        <v>193.2</v>
      </c>
      <c r="BS1426" s="302">
        <v>209.7</v>
      </c>
      <c r="BT1426" s="302" t="s">
        <v>3300</v>
      </c>
      <c r="BU1426" s="153">
        <f t="shared" si="88"/>
        <v>0.72734761120263569</v>
      </c>
      <c r="BV1426" s="154">
        <f t="shared" si="89"/>
        <v>1.4242774566473988</v>
      </c>
      <c r="BW1426" s="154">
        <f t="shared" si="90"/>
        <v>1.2190476190476189</v>
      </c>
    </row>
    <row r="1427" spans="1:75" x14ac:dyDescent="0.550000000000000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v>111.8</v>
      </c>
      <c r="BR1427" s="302">
        <v>111.8</v>
      </c>
      <c r="BS1427" s="302">
        <v>117.6</v>
      </c>
      <c r="BT1427" s="302" t="s">
        <v>3300</v>
      </c>
      <c r="BU1427" s="153">
        <f t="shared" si="88"/>
        <v>0.1926977687626775</v>
      </c>
      <c r="BV1427" s="154">
        <f t="shared" si="89"/>
        <v>0.16782522343594827</v>
      </c>
      <c r="BW1427" s="154">
        <f t="shared" si="90"/>
        <v>0.17131474103585645</v>
      </c>
    </row>
    <row r="1428" spans="1:75" x14ac:dyDescent="0.550000000000000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v>111.8</v>
      </c>
      <c r="BR1428" s="302">
        <v>111.8</v>
      </c>
      <c r="BS1428" s="302">
        <v>117.6</v>
      </c>
      <c r="BT1428" s="302" t="s">
        <v>3300</v>
      </c>
      <c r="BU1428" s="153">
        <f t="shared" si="88"/>
        <v>0.1926977687626775</v>
      </c>
      <c r="BV1428" s="154">
        <f t="shared" si="89"/>
        <v>0.16782522343594827</v>
      </c>
      <c r="BW1428" s="154">
        <f t="shared" si="90"/>
        <v>0.17131474103585645</v>
      </c>
    </row>
    <row r="1429" spans="1:75" x14ac:dyDescent="0.550000000000000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v>122.5</v>
      </c>
      <c r="BR1429" s="302">
        <v>122.5</v>
      </c>
      <c r="BS1429" s="302">
        <v>123.1</v>
      </c>
      <c r="BT1429" s="302" t="s">
        <v>3300</v>
      </c>
      <c r="BU1429" s="153">
        <f t="shared" si="88"/>
        <v>0.23099999999999996</v>
      </c>
      <c r="BV1429" s="154">
        <f t="shared" si="89"/>
        <v>0.23099999999999996</v>
      </c>
      <c r="BW1429" s="154">
        <f t="shared" si="90"/>
        <v>0.23099999999999996</v>
      </c>
    </row>
    <row r="1430" spans="1:75" x14ac:dyDescent="0.550000000000000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v>149.19999999999999</v>
      </c>
      <c r="BR1430" s="302">
        <v>149.19999999999999</v>
      </c>
      <c r="BS1430" s="302">
        <v>149.19999999999999</v>
      </c>
      <c r="BT1430" s="302" t="s">
        <v>3300</v>
      </c>
      <c r="BU1430" s="153">
        <f t="shared" si="88"/>
        <v>0.49199999999999988</v>
      </c>
      <c r="BV1430" s="154">
        <f t="shared" si="89"/>
        <v>0.49199999999999988</v>
      </c>
      <c r="BW1430" s="154">
        <f t="shared" si="90"/>
        <v>0.49199999999999988</v>
      </c>
    </row>
    <row r="1431" spans="1:75" x14ac:dyDescent="0.550000000000000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v>116.6</v>
      </c>
      <c r="BR1431" s="302">
        <v>116.6</v>
      </c>
      <c r="BS1431" s="302">
        <v>117.4</v>
      </c>
      <c r="BT1431" s="302" t="s">
        <v>3300</v>
      </c>
      <c r="BU1431" s="153">
        <f t="shared" si="88"/>
        <v>0.17400000000000004</v>
      </c>
      <c r="BV1431" s="154">
        <f t="shared" si="89"/>
        <v>0.17400000000000004</v>
      </c>
      <c r="BW1431" s="154">
        <f t="shared" si="90"/>
        <v>0.17400000000000004</v>
      </c>
    </row>
    <row r="1432" spans="1:75" x14ac:dyDescent="0.550000000000000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120.5</v>
      </c>
      <c r="BP1432" s="302">
        <v>118.4</v>
      </c>
      <c r="BQ1432" s="302">
        <v>118.3</v>
      </c>
      <c r="BR1432" s="302">
        <v>113.8</v>
      </c>
      <c r="BS1432" s="302">
        <v>117</v>
      </c>
      <c r="BT1432" s="302" t="s">
        <v>3300</v>
      </c>
      <c r="BU1432" s="153">
        <f t="shared" si="88"/>
        <v>7.1428571428571397E-2</v>
      </c>
      <c r="BV1432" s="154">
        <f t="shared" si="89"/>
        <v>0.19509703779366694</v>
      </c>
      <c r="BW1432" s="154">
        <f t="shared" si="90"/>
        <v>0.13813229571984439</v>
      </c>
    </row>
    <row r="1433" spans="1:75" x14ac:dyDescent="0.550000000000000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120.5</v>
      </c>
      <c r="BP1433" s="302">
        <v>118.4</v>
      </c>
      <c r="BQ1433" s="302">
        <v>118.3</v>
      </c>
      <c r="BR1433" s="302">
        <v>113.8</v>
      </c>
      <c r="BS1433" s="302">
        <v>117</v>
      </c>
      <c r="BT1433" s="302" t="s">
        <v>3300</v>
      </c>
      <c r="BU1433" s="153">
        <f t="shared" si="88"/>
        <v>7.1428571428571397E-2</v>
      </c>
      <c r="BV1433" s="154">
        <f t="shared" si="89"/>
        <v>0.19509703779366694</v>
      </c>
      <c r="BW1433" s="154">
        <f t="shared" si="90"/>
        <v>0.13813229571984439</v>
      </c>
    </row>
    <row r="1434" spans="1:75"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365">
        <v>106.3</v>
      </c>
      <c r="BQ1434" s="365">
        <v>107.4</v>
      </c>
      <c r="BR1434" s="365">
        <v>106.7</v>
      </c>
      <c r="BS1434" s="365">
        <v>107.7</v>
      </c>
      <c r="BT1434" s="365"/>
      <c r="BU1434" s="153">
        <f t="shared" si="88"/>
        <v>7.7000000000000027E-2</v>
      </c>
      <c r="BV1434" s="154">
        <f t="shared" si="89"/>
        <v>7.3778664007976127E-2</v>
      </c>
      <c r="BW1434" s="154">
        <f t="shared" si="90"/>
        <v>6.3178677196446251E-2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松本 光璃（産業労働政策課）</cp:lastModifiedBy>
  <cp:lastPrinted>2023-11-17T09:51:38Z</cp:lastPrinted>
  <dcterms:created xsi:type="dcterms:W3CDTF">2021-03-30T01:55:47Z</dcterms:created>
  <dcterms:modified xsi:type="dcterms:W3CDTF">2025-06-11T06:26:12Z</dcterms:modified>
  <cp:category/>
</cp:coreProperties>
</file>