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85" windowWidth="19515" windowHeight="4995" tabRatio="620" activeTab="0"/>
  </bookViews>
  <sheets>
    <sheet name="（１）震災復興特別交付税決定額" sheetId="1" r:id="rId1"/>
    <sheet name="（２）震災特別交付税主要項目" sheetId="2" r:id="rId2"/>
  </sheets>
  <definedNames>
    <definedName name="_Fill" hidden="1">#REF!</definedName>
    <definedName name="_xlnm.Print_Titles" localSheetId="0">'（１）震災復興特別交付税決定額'!$1:$7</definedName>
  </definedNames>
  <calcPr fullCalcOnLoad="1"/>
</workbook>
</file>

<file path=xl/sharedStrings.xml><?xml version="1.0" encoding="utf-8"?>
<sst xmlns="http://schemas.openxmlformats.org/spreadsheetml/2006/main" count="114" uniqueCount="102">
  <si>
    <t xml:space="preserve">  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</si>
  <si>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</si>
  <si>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</si>
  <si>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</si>
  <si>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</si>
  <si>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</si>
  <si>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</si>
  <si>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</si>
  <si>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</si>
  <si>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</si>
  <si>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</si>
  <si>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</si>
  <si>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</si>
  <si>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</si>
  <si>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</si>
  <si>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</si>
  <si>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</si>
  <si>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</si>
  <si>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</si>
  <si>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</si>
  <si>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</si>
  <si>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</si>
  <si>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</si>
  <si>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</si>
  <si>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</si>
  <si>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</si>
  <si>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</si>
  <si>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</si>
  <si>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</si>
  <si>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</si>
  <si>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</si>
  <si>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</si>
  <si>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</si>
  <si>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</si>
  <si>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</si>
  <si>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</si>
  <si>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</si>
  <si>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</si>
  <si>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</si>
  <si>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</si>
  <si>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</si>
  <si>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</si>
  <si>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</si>
  <si>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</si>
  <si>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</si>
  <si>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</si>
  <si>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</si>
  <si>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</si>
  <si>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</si>
  <si>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</si>
  <si>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</si>
  <si>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</si>
  <si>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</si>
  <si>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</si>
  <si>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</si>
  <si>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</si>
  <si>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</si>
  <si>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</si>
  <si>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</si>
  <si>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</si>
  <si>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都　市　計</t>
  </si>
  <si>
    <t>町　村　計</t>
  </si>
  <si>
    <t>ふじみ野市</t>
  </si>
  <si>
    <t>ときがわ町</t>
  </si>
  <si>
    <t>（単位：千円、％）</t>
  </si>
  <si>
    <t>交付決定額</t>
  </si>
  <si>
    <t>項目</t>
  </si>
  <si>
    <t xml:space="preserve">            A</t>
  </si>
  <si>
    <t xml:space="preserve">            B</t>
  </si>
  <si>
    <t>A-B     C</t>
  </si>
  <si>
    <t>C/B     D</t>
  </si>
  <si>
    <t>（単位：千円、％）</t>
  </si>
  <si>
    <t>増 減 額</t>
  </si>
  <si>
    <t>増 減 率</t>
  </si>
  <si>
    <t>増 減 率</t>
  </si>
  <si>
    <t>大　都　市　計</t>
  </si>
  <si>
    <t>美里町</t>
  </si>
  <si>
    <t>県　　計</t>
  </si>
  <si>
    <t>Ａ</t>
  </si>
  <si>
    <t>Ｂ</t>
  </si>
  <si>
    <t>（Ａ／Ｂ－１）×１００</t>
  </si>
  <si>
    <t>白岡市</t>
  </si>
  <si>
    <t>（１）震災復興特別交付税市町村別決定額</t>
  </si>
  <si>
    <t>　・・・東日本大震災の被災者に対し、地方税法や条例の規定に基づいて、課税免除や減免を行った場合の</t>
  </si>
  <si>
    <t>　　　 地方公共団体の減収額を基準として算定</t>
  </si>
  <si>
    <t>　　　 反映させた精算額を基準として算定</t>
  </si>
  <si>
    <t>　・・・原子力発電所の事故に伴い、被災団体が子どもたちの教育環境の整備及び安全・安心な環境の</t>
  </si>
  <si>
    <t>　　　 確保のために実施する施策のうち、 国庫補助の対象とならない地方単独事業に要する経費</t>
  </si>
  <si>
    <t>　　　 を基準として算定</t>
  </si>
  <si>
    <t>※　その他過大過少算定の精算による調整があるため、項目ごとの算定額の合計は交付決定額と一致しない。</t>
  </si>
  <si>
    <t>（２）震災復興特別交付税主要項目算定額</t>
  </si>
  <si>
    <t>令和３年度</t>
  </si>
  <si>
    <t>令和３年度</t>
  </si>
  <si>
    <t>①原発事故関係（子ども環境整備支援等）</t>
  </si>
  <si>
    <t>②地方税等の減収額</t>
  </si>
  <si>
    <t>①原発事故関係（原子力発電所の事故に伴い実施する子ども環境整備支援等）</t>
  </si>
  <si>
    <t>令和４年度</t>
  </si>
  <si>
    <t>令和４年度</t>
  </si>
  <si>
    <t>　・・・平成23年度から令和３年度における算定額について、事業費の確定に伴う算定額の異動等を</t>
  </si>
  <si>
    <t>③過年度算定分の過大過少算定額</t>
  </si>
  <si>
    <t>③過年度算定分の過大過少算定額</t>
  </si>
  <si>
    <t>令和４年度　震災復興特別交付税交付決定額（市町村分）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</si>
</sst>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  <numFmt numFmtId="179" formatCode="#,##0.0000;&quot;▲ &quot;#,##0.0000"/>
    <numFmt numFmtId="180" formatCode="#,##0_ "/>
    <numFmt numFmtId="181" formatCode="0.0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#,##0;&quot;△ &quot;#,##0"/>
    <numFmt numFmtId="188" formatCode="0.0%"/>
    <numFmt numFmtId="189" formatCode="#,##0.0;\-#,##0.0"/>
    <numFmt numFmtId="190" formatCode="#,##0;&quot;△&quot;\ #,##0"/>
    <numFmt numFmtId="191" formatCode="#,##0.0;&quot;△ &quot;#,##0.0"/>
    <numFmt numFmtId="192" formatCode="#,##0_);\(#,##0\)"/>
    <numFmt numFmtId="193" formatCode="#,##0.0_);\(#,##0.0\)"/>
    <numFmt numFmtId="194" formatCode="&quot;(&quot;#,##0&quot;)&quot;;&quot;(△&quot;#,##0&quot;)&quot;"/>
    <numFmt numFmtId="195" formatCode="&quot;(&quot;#,##0.0&quot;)&quot;;&quot;(△&quot;#,##0.0&quot;)&quot;"/>
    <numFmt numFmtId="196" formatCode="&quot;(&quot;#,##0&quot;)&quot;;&quot;(&quot;&quot;△&quot;#,##0&quot;)&quot;"/>
    <numFmt numFmtId="197" formatCode="#,##0.0_);[Red]\(#,##0.0\)"/>
    <numFmt numFmtId="198" formatCode="0_ "/>
    <numFmt numFmtId="199" formatCode="#,##0_ ;[Red]\-#,##0\ "/>
    <numFmt numFmtId="200" formatCode="#,##0;&quot;▲&quot;#,##0"/>
    <numFmt numFmtId="201" formatCode="#,##0.0;&quot;▲&quot;#,##0.0"/>
    <numFmt numFmtId="202" formatCode="0.00_ "/>
    <numFmt numFmtId="203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2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color indexed="8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/>
      <top>
        <color indexed="63"/>
      </top>
      <bottom style="double">
        <color indexed="8"/>
      </bottom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/>
      <top style="double">
        <color indexed="8"/>
      </top>
      <bottom style="medium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double">
        <color indexed="8"/>
      </bottom>
    </border>
    <border>
      <left style="medium">
        <color indexed="8"/>
      </left>
      <right style="thin"/>
      <top style="thin"/>
      <bottom style="double">
        <color indexed="8"/>
      </bottom>
    </border>
    <border>
      <left style="medium"/>
      <right style="medium"/>
      <top style="thin"/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37" fontId="3" fillId="0" borderId="10" xfId="0" applyNumberFormat="1" applyFont="1" applyFill="1" applyBorder="1" applyAlignment="1" applyProtection="1">
      <alignment horizontal="center"/>
      <protection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37" fontId="3" fillId="0" borderId="12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3" fillId="0" borderId="13" xfId="0" applyNumberFormat="1" applyFont="1" applyFill="1" applyBorder="1" applyAlignment="1" applyProtection="1">
      <alignment horizontal="center"/>
      <protection/>
    </xf>
    <xf numFmtId="37" fontId="3" fillId="0" borderId="14" xfId="0" applyNumberFormat="1" applyFont="1" applyFill="1" applyBorder="1" applyAlignment="1" applyProtection="1">
      <alignment horizontal="right"/>
      <protection/>
    </xf>
    <xf numFmtId="37" fontId="3" fillId="0" borderId="15" xfId="0" applyNumberFormat="1" applyFont="1" applyFill="1" applyBorder="1" applyAlignment="1" applyProtection="1">
      <alignment horizontal="right"/>
      <protection/>
    </xf>
    <xf numFmtId="37" fontId="3" fillId="0" borderId="16" xfId="0" applyNumberFormat="1" applyFont="1" applyFill="1" applyBorder="1" applyAlignment="1" applyProtection="1">
      <alignment horizontal="right"/>
      <protection/>
    </xf>
    <xf numFmtId="37" fontId="3" fillId="0" borderId="13" xfId="0" applyNumberFormat="1" applyFont="1" applyBorder="1" applyAlignment="1" applyProtection="1">
      <alignment horizontal="right"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13" xfId="0" applyNumberFormat="1" applyFont="1" applyFill="1" applyBorder="1" applyAlignment="1" applyProtection="1">
      <alignment vertical="center"/>
      <protection/>
    </xf>
    <xf numFmtId="178" fontId="9" fillId="0" borderId="18" xfId="0" applyNumberFormat="1" applyFont="1" applyFill="1" applyBorder="1" applyAlignment="1" applyProtection="1">
      <alignment horizontal="right" vertical="center"/>
      <protection/>
    </xf>
    <xf numFmtId="37" fontId="3" fillId="0" borderId="19" xfId="0" applyNumberFormat="1" applyFont="1" applyFill="1" applyBorder="1" applyAlignment="1" applyProtection="1">
      <alignment vertical="center"/>
      <protection/>
    </xf>
    <xf numFmtId="37" fontId="3" fillId="0" borderId="20" xfId="0" applyNumberFormat="1" applyFont="1" applyFill="1" applyBorder="1" applyAlignment="1" applyProtection="1">
      <alignment vertical="center"/>
      <protection/>
    </xf>
    <xf numFmtId="3" fontId="9" fillId="0" borderId="21" xfId="0" applyNumberFormat="1" applyFont="1" applyFill="1" applyBorder="1" applyAlignment="1" applyProtection="1">
      <alignment vertical="center"/>
      <protection/>
    </xf>
    <xf numFmtId="178" fontId="9" fillId="0" borderId="22" xfId="0" applyNumberFormat="1" applyFont="1" applyFill="1" applyBorder="1" applyAlignment="1" applyProtection="1">
      <alignment horizontal="right" vertical="center"/>
      <protection/>
    </xf>
    <xf numFmtId="3" fontId="9" fillId="0" borderId="23" xfId="0" applyNumberFormat="1" applyFont="1" applyFill="1" applyBorder="1" applyAlignment="1" applyProtection="1">
      <alignment vertical="center"/>
      <protection/>
    </xf>
    <xf numFmtId="3" fontId="9" fillId="0" borderId="24" xfId="0" applyNumberFormat="1" applyFont="1" applyFill="1" applyBorder="1" applyAlignment="1" applyProtection="1">
      <alignment vertical="center"/>
      <protection/>
    </xf>
    <xf numFmtId="178" fontId="9" fillId="0" borderId="25" xfId="0" applyNumberFormat="1" applyFont="1" applyFill="1" applyBorder="1" applyAlignment="1" applyProtection="1">
      <alignment horizontal="right" vertical="center"/>
      <protection/>
    </xf>
    <xf numFmtId="37" fontId="3" fillId="0" borderId="26" xfId="0" applyNumberFormat="1" applyFont="1" applyFill="1" applyBorder="1" applyAlignment="1" applyProtection="1">
      <alignment vertical="center"/>
      <protection/>
    </xf>
    <xf numFmtId="37" fontId="3" fillId="0" borderId="27" xfId="0" applyNumberFormat="1" applyFont="1" applyFill="1" applyBorder="1" applyAlignment="1" applyProtection="1">
      <alignment vertical="center"/>
      <protection/>
    </xf>
    <xf numFmtId="3" fontId="9" fillId="0" borderId="28" xfId="0" applyNumberFormat="1" applyFont="1" applyFill="1" applyBorder="1" applyAlignment="1" applyProtection="1">
      <alignment vertical="center"/>
      <protection/>
    </xf>
    <xf numFmtId="3" fontId="9" fillId="0" borderId="29" xfId="0" applyNumberFormat="1" applyFont="1" applyFill="1" applyBorder="1" applyAlignment="1" applyProtection="1">
      <alignment vertical="center"/>
      <protection/>
    </xf>
    <xf numFmtId="178" fontId="9" fillId="0" borderId="30" xfId="0" applyNumberFormat="1" applyFont="1" applyFill="1" applyBorder="1" applyAlignment="1" applyProtection="1">
      <alignment horizontal="right" vertical="center"/>
      <protection/>
    </xf>
    <xf numFmtId="37" fontId="3" fillId="0" borderId="29" xfId="0" applyNumberFormat="1" applyFont="1" applyBorder="1" applyAlignment="1" applyProtection="1">
      <alignment vertical="center"/>
      <protection/>
    </xf>
    <xf numFmtId="37" fontId="3" fillId="0" borderId="27" xfId="0" applyNumberFormat="1" applyFont="1" applyBorder="1" applyAlignment="1" applyProtection="1">
      <alignment vertical="center"/>
      <protection/>
    </xf>
    <xf numFmtId="3" fontId="9" fillId="0" borderId="31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37" fontId="3" fillId="0" borderId="33" xfId="0" applyNumberFormat="1" applyFont="1" applyBorder="1" applyAlignment="1" applyProtection="1">
      <alignment vertical="center"/>
      <protection/>
    </xf>
    <xf numFmtId="178" fontId="9" fillId="0" borderId="34" xfId="0" applyNumberFormat="1" applyFont="1" applyFill="1" applyBorder="1" applyAlignment="1" applyProtection="1">
      <alignment horizontal="right" vertical="center"/>
      <protection/>
    </xf>
    <xf numFmtId="37" fontId="3" fillId="0" borderId="35" xfId="0" applyNumberFormat="1" applyFont="1" applyFill="1" applyBorder="1" applyAlignment="1" applyProtection="1">
      <alignment vertical="center"/>
      <protection/>
    </xf>
    <xf numFmtId="3" fontId="9" fillId="0" borderId="36" xfId="0" applyNumberFormat="1" applyFont="1" applyFill="1" applyBorder="1" applyAlignment="1" applyProtection="1">
      <alignment vertical="center"/>
      <protection/>
    </xf>
    <xf numFmtId="3" fontId="9" fillId="0" borderId="37" xfId="0" applyNumberFormat="1" applyFont="1" applyFill="1" applyBorder="1" applyAlignment="1" applyProtection="1">
      <alignment vertical="center"/>
      <protection/>
    </xf>
    <xf numFmtId="3" fontId="9" fillId="0" borderId="38" xfId="0" applyNumberFormat="1" applyFont="1" applyFill="1" applyBorder="1" applyAlignment="1" applyProtection="1">
      <alignment vertical="center"/>
      <protection/>
    </xf>
    <xf numFmtId="3" fontId="9" fillId="0" borderId="39" xfId="0" applyNumberFormat="1" applyFont="1" applyFill="1" applyBorder="1" applyAlignment="1" applyProtection="1">
      <alignment vertical="center"/>
      <protection/>
    </xf>
    <xf numFmtId="178" fontId="9" fillId="0" borderId="4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41" xfId="0" applyNumberFormat="1" applyFont="1" applyFill="1" applyBorder="1" applyAlignment="1" applyProtection="1">
      <alignment vertical="center"/>
      <protection/>
    </xf>
    <xf numFmtId="37" fontId="3" fillId="0" borderId="42" xfId="0" applyNumberFormat="1" applyFont="1" applyBorder="1" applyAlignment="1" applyProtection="1">
      <alignment vertical="center"/>
      <protection/>
    </xf>
    <xf numFmtId="3" fontId="9" fillId="0" borderId="43" xfId="0" applyNumberFormat="1" applyFont="1" applyFill="1" applyBorder="1" applyAlignment="1" applyProtection="1">
      <alignment vertical="center"/>
      <protection/>
    </xf>
    <xf numFmtId="178" fontId="9" fillId="0" borderId="44" xfId="0" applyNumberFormat="1" applyFont="1" applyFill="1" applyBorder="1" applyAlignment="1" applyProtection="1">
      <alignment horizontal="right" vertical="center"/>
      <protection/>
    </xf>
    <xf numFmtId="37" fontId="3" fillId="0" borderId="45" xfId="0" applyNumberFormat="1" applyFont="1" applyFill="1" applyBorder="1" applyAlignment="1" applyProtection="1">
      <alignment vertical="center"/>
      <protection/>
    </xf>
    <xf numFmtId="37" fontId="3" fillId="0" borderId="46" xfId="0" applyNumberFormat="1" applyFont="1" applyFill="1" applyBorder="1" applyAlignment="1" applyProtection="1">
      <alignment vertical="center"/>
      <protection/>
    </xf>
    <xf numFmtId="3" fontId="9" fillId="0" borderId="47" xfId="0" applyNumberFormat="1" applyFont="1" applyFill="1" applyBorder="1" applyAlignment="1" applyProtection="1">
      <alignment vertical="center"/>
      <protection/>
    </xf>
    <xf numFmtId="178" fontId="9" fillId="0" borderId="48" xfId="0" applyNumberFormat="1" applyFont="1" applyFill="1" applyBorder="1" applyAlignment="1" applyProtection="1">
      <alignment horizontal="right" vertical="center"/>
      <protection/>
    </xf>
    <xf numFmtId="3" fontId="9" fillId="0" borderId="49" xfId="0" applyNumberFormat="1" applyFont="1" applyFill="1" applyBorder="1" applyAlignment="1" applyProtection="1">
      <alignment horizontal="right"/>
      <protection/>
    </xf>
    <xf numFmtId="3" fontId="9" fillId="0" borderId="50" xfId="0" applyNumberFormat="1" applyFont="1" applyFill="1" applyBorder="1" applyAlignment="1" applyProtection="1">
      <alignment horizontal="right"/>
      <protection/>
    </xf>
    <xf numFmtId="0" fontId="3" fillId="0" borderId="51" xfId="0" applyFont="1" applyBorder="1" applyAlignment="1">
      <alignment vertical="center"/>
    </xf>
    <xf numFmtId="37" fontId="11" fillId="0" borderId="18" xfId="0" applyNumberFormat="1" applyFont="1" applyFill="1" applyBorder="1" applyAlignment="1" applyProtection="1">
      <alignment horizontal="center" shrinkToFit="1"/>
      <protection/>
    </xf>
    <xf numFmtId="0" fontId="13" fillId="0" borderId="0" xfId="61" applyFont="1" applyAlignment="1">
      <alignment vertical="top"/>
      <protection/>
    </xf>
    <xf numFmtId="0" fontId="13" fillId="0" borderId="0" xfId="61" applyFont="1" applyAlignment="1">
      <alignment horizontal="right" vertical="top" wrapText="1"/>
      <protection/>
    </xf>
    <xf numFmtId="0" fontId="13" fillId="0" borderId="0" xfId="61" applyFont="1" applyAlignment="1">
      <alignment horizontal="right"/>
      <protection/>
    </xf>
    <xf numFmtId="0" fontId="3" fillId="0" borderId="0" xfId="61" applyFont="1">
      <alignment/>
      <protection/>
    </xf>
    <xf numFmtId="0" fontId="14" fillId="0" borderId="52" xfId="61" applyFont="1" applyBorder="1" applyAlignment="1">
      <alignment horizontal="center" vertical="center" wrapText="1"/>
      <protection/>
    </xf>
    <xf numFmtId="0" fontId="14" fillId="0" borderId="53" xfId="61" applyFont="1" applyBorder="1" applyAlignment="1">
      <alignment horizontal="right" vertical="center" wrapText="1"/>
      <protection/>
    </xf>
    <xf numFmtId="178" fontId="14" fillId="0" borderId="53" xfId="61" applyNumberFormat="1" applyFont="1" applyBorder="1" applyAlignment="1">
      <alignment horizontal="right" vertical="center"/>
      <protection/>
    </xf>
    <xf numFmtId="0" fontId="13" fillId="0" borderId="54" xfId="62" applyFont="1" applyFill="1" applyBorder="1" applyAlignment="1" applyProtection="1">
      <alignment vertical="center" shrinkToFit="1"/>
      <protection/>
    </xf>
    <xf numFmtId="0" fontId="14" fillId="0" borderId="55" xfId="61" applyFont="1" applyBorder="1" applyAlignment="1">
      <alignment vertical="center" shrinkToFit="1"/>
      <protection/>
    </xf>
    <xf numFmtId="0" fontId="14" fillId="0" borderId="0" xfId="61" applyFont="1" applyBorder="1" applyAlignment="1">
      <alignment horizontal="left" vertical="center"/>
      <protection/>
    </xf>
    <xf numFmtId="180" fontId="13" fillId="0" borderId="0" xfId="61" applyNumberFormat="1" applyFont="1" applyBorder="1" applyAlignment="1">
      <alignment horizontal="right" vertical="center"/>
      <protection/>
    </xf>
    <xf numFmtId="177" fontId="14" fillId="0" borderId="0" xfId="61" applyNumberFormat="1" applyFont="1" applyBorder="1" applyAlignment="1">
      <alignment horizontal="right" vertical="center"/>
      <protection/>
    </xf>
    <xf numFmtId="178" fontId="14" fillId="0" borderId="0" xfId="61" applyNumberFormat="1" applyFont="1" applyBorder="1" applyAlignment="1">
      <alignment horizontal="right" vertical="center"/>
      <protection/>
    </xf>
    <xf numFmtId="0" fontId="15" fillId="0" borderId="0" xfId="61" applyFont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0" fontId="15" fillId="0" borderId="0" xfId="61" applyFont="1">
      <alignment/>
      <protection/>
    </xf>
    <xf numFmtId="37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>
      <alignment horizontal="center" vertical="center"/>
    </xf>
    <xf numFmtId="37" fontId="3" fillId="0" borderId="59" xfId="0" applyNumberFormat="1" applyFont="1" applyBorder="1" applyAlignment="1" applyProtection="1">
      <alignment horizontal="center" vertical="center"/>
      <protection/>
    </xf>
    <xf numFmtId="0" fontId="3" fillId="0" borderId="60" xfId="0" applyFont="1" applyBorder="1" applyAlignment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/>
      <protection/>
    </xf>
    <xf numFmtId="0" fontId="3" fillId="0" borderId="58" xfId="0" applyFont="1" applyBorder="1" applyAlignment="1">
      <alignment horizontal="center" vertical="center"/>
    </xf>
    <xf numFmtId="37" fontId="9" fillId="0" borderId="61" xfId="0" applyNumberFormat="1" applyFont="1" applyBorder="1" applyAlignment="1" applyProtection="1">
      <alignment horizontal="center" vertical="center"/>
      <protection/>
    </xf>
    <xf numFmtId="37" fontId="9" fillId="0" borderId="62" xfId="0" applyNumberFormat="1" applyFont="1" applyBorder="1" applyAlignment="1" applyProtection="1">
      <alignment horizontal="center" vertical="center"/>
      <protection/>
    </xf>
    <xf numFmtId="37" fontId="9" fillId="0" borderId="13" xfId="0" applyNumberFormat="1" applyFont="1" applyBorder="1" applyAlignment="1" applyProtection="1">
      <alignment horizontal="center" vertical="center"/>
      <protection/>
    </xf>
    <xf numFmtId="37" fontId="9" fillId="0" borderId="63" xfId="0" applyNumberFormat="1" applyFont="1" applyBorder="1" applyAlignment="1" applyProtection="1">
      <alignment horizontal="center" vertical="center"/>
      <protection/>
    </xf>
    <xf numFmtId="37" fontId="9" fillId="0" borderId="15" xfId="0" applyNumberFormat="1" applyFont="1" applyBorder="1" applyAlignment="1" applyProtection="1">
      <alignment horizontal="center" vertical="center"/>
      <protection/>
    </xf>
    <xf numFmtId="37" fontId="9" fillId="0" borderId="64" xfId="0" applyNumberFormat="1" applyFont="1" applyBorder="1" applyAlignment="1" applyProtection="1">
      <alignment horizontal="center" vertical="center"/>
      <protection/>
    </xf>
    <xf numFmtId="37" fontId="9" fillId="0" borderId="61" xfId="0" applyNumberFormat="1" applyFont="1" applyFill="1" applyBorder="1" applyAlignment="1" applyProtection="1">
      <alignment horizontal="center" vertical="center"/>
      <protection/>
    </xf>
    <xf numFmtId="37" fontId="9" fillId="0" borderId="62" xfId="0" applyNumberFormat="1" applyFont="1" applyFill="1" applyBorder="1" applyAlignment="1" applyProtection="1">
      <alignment horizontal="center" vertical="center"/>
      <protection/>
    </xf>
    <xf numFmtId="37" fontId="9" fillId="0" borderId="13" xfId="0" applyNumberFormat="1" applyFont="1" applyFill="1" applyBorder="1" applyAlignment="1" applyProtection="1">
      <alignment horizontal="center" vertical="center"/>
      <protection/>
    </xf>
    <xf numFmtId="37" fontId="9" fillId="0" borderId="63" xfId="0" applyNumberFormat="1" applyFont="1" applyFill="1" applyBorder="1" applyAlignment="1" applyProtection="1">
      <alignment horizontal="center" vertical="center"/>
      <protection/>
    </xf>
    <xf numFmtId="37" fontId="9" fillId="0" borderId="15" xfId="0" applyNumberFormat="1" applyFont="1" applyFill="1" applyBorder="1" applyAlignment="1" applyProtection="1">
      <alignment horizontal="center" vertical="center"/>
      <protection/>
    </xf>
    <xf numFmtId="37" fontId="9" fillId="0" borderId="64" xfId="0" applyNumberFormat="1" applyFont="1" applyFill="1" applyBorder="1" applyAlignment="1" applyProtection="1">
      <alignment horizontal="center" vertical="center"/>
      <protection/>
    </xf>
    <xf numFmtId="0" fontId="14" fillId="0" borderId="65" xfId="61" applyFont="1" applyBorder="1" applyAlignment="1">
      <alignment horizontal="right" vertical="center" wrapText="1"/>
      <protection/>
    </xf>
    <xf numFmtId="0" fontId="14" fillId="0" borderId="53" xfId="61" applyFont="1" applyBorder="1" applyAlignment="1">
      <alignment horizontal="right" vertical="center" wrapText="1"/>
      <protection/>
    </xf>
    <xf numFmtId="177" fontId="13" fillId="0" borderId="66" xfId="61" applyNumberFormat="1" applyFont="1" applyBorder="1" applyAlignment="1">
      <alignment horizontal="right" vertical="center"/>
      <protection/>
    </xf>
    <xf numFmtId="177" fontId="13" fillId="0" borderId="67" xfId="61" applyNumberFormat="1" applyFont="1" applyBorder="1" applyAlignment="1">
      <alignment horizontal="right" vertical="center"/>
      <protection/>
    </xf>
    <xf numFmtId="177" fontId="14" fillId="0" borderId="66" xfId="61" applyNumberFormat="1" applyFont="1" applyBorder="1" applyAlignment="1">
      <alignment horizontal="right" vertical="center"/>
      <protection/>
    </xf>
    <xf numFmtId="177" fontId="14" fillId="0" borderId="67" xfId="61" applyNumberFormat="1" applyFont="1" applyBorder="1" applyAlignment="1">
      <alignment horizontal="right" vertical="center"/>
      <protection/>
    </xf>
    <xf numFmtId="0" fontId="14" fillId="0" borderId="68" xfId="61" applyFont="1" applyBorder="1" applyAlignment="1">
      <alignment horizontal="center" vertical="center" wrapText="1"/>
      <protection/>
    </xf>
    <xf numFmtId="0" fontId="14" fillId="0" borderId="52" xfId="61" applyFont="1" applyBorder="1" applyAlignment="1">
      <alignment horizontal="center" vertical="center" wrapText="1"/>
      <protection/>
    </xf>
    <xf numFmtId="0" fontId="13" fillId="0" borderId="68" xfId="61" applyFont="1" applyBorder="1" applyAlignment="1">
      <alignment horizontal="center" vertical="center" wrapText="1"/>
      <protection/>
    </xf>
    <xf numFmtId="0" fontId="13" fillId="0" borderId="52" xfId="61" applyFont="1" applyBorder="1" applyAlignment="1">
      <alignment horizontal="center" vertical="center" wrapText="1"/>
      <protection/>
    </xf>
    <xf numFmtId="0" fontId="12" fillId="0" borderId="69" xfId="61" applyFont="1" applyBorder="1" applyAlignment="1">
      <alignment horizontal="left" vertical="center" wrapText="1"/>
      <protection/>
    </xf>
    <xf numFmtId="0" fontId="14" fillId="0" borderId="70" xfId="61" applyFont="1" applyBorder="1" applyAlignment="1">
      <alignment horizontal="center" vertical="center" wrapText="1"/>
      <protection/>
    </xf>
    <xf numFmtId="0" fontId="14" fillId="0" borderId="7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tbkettei" xfId="61"/>
    <cellStyle name="標準_⑧特交項目別算定表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6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10.625" defaultRowHeight="13.5"/>
  <cols>
    <col min="1" max="1" width="4.00390625" style="1" bestFit="1" customWidth="1"/>
    <col min="2" max="2" width="4.00390625" style="3" customWidth="1"/>
    <col min="3" max="3" width="11.625" style="3" bestFit="1" customWidth="1"/>
    <col min="4" max="6" width="14.125" style="3" customWidth="1"/>
    <col min="7" max="7" width="3.75390625" style="3" customWidth="1"/>
    <col min="8" max="8" width="4.00390625" style="1" bestFit="1" customWidth="1"/>
    <col min="9" max="9" width="4.00390625" style="3" customWidth="1"/>
    <col min="10" max="10" width="11.625" style="3" bestFit="1" customWidth="1"/>
    <col min="11" max="13" width="14.125" style="3" customWidth="1"/>
    <col min="14" max="16384" width="10.625" style="3" customWidth="1"/>
  </cols>
  <sheetData>
    <row r="1" ht="27.75" customHeight="1"/>
    <row r="2" spans="2:13" ht="27.75" customHeight="1">
      <c r="B2" s="82" t="s">
        <v>101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2:13" ht="8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27.75" customHeight="1">
      <c r="B4" s="5" t="s">
        <v>82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21" customHeight="1" thickBot="1">
      <c r="B5" s="6"/>
      <c r="C5" s="6"/>
      <c r="D5" s="6"/>
      <c r="E5" s="6"/>
      <c r="F5" s="7" t="s">
        <v>64</v>
      </c>
      <c r="G5" s="8"/>
      <c r="I5" s="6"/>
      <c r="J5" s="6"/>
      <c r="K5" s="6"/>
      <c r="L5" s="6"/>
      <c r="M5" s="7" t="s">
        <v>64</v>
      </c>
    </row>
    <row r="6" spans="2:13" ht="21" customHeight="1">
      <c r="B6" s="89" t="s">
        <v>0</v>
      </c>
      <c r="C6" s="90"/>
      <c r="D6" s="12" t="s">
        <v>96</v>
      </c>
      <c r="E6" s="9" t="s">
        <v>91</v>
      </c>
      <c r="F6" s="10" t="s">
        <v>74</v>
      </c>
      <c r="G6" s="11"/>
      <c r="H6" s="2"/>
      <c r="I6" s="95" t="s">
        <v>0</v>
      </c>
      <c r="J6" s="96"/>
      <c r="K6" s="12" t="s">
        <v>96</v>
      </c>
      <c r="L6" s="9" t="s">
        <v>91</v>
      </c>
      <c r="M6" s="10" t="s">
        <v>74</v>
      </c>
    </row>
    <row r="7" spans="2:13" ht="21" customHeight="1">
      <c r="B7" s="91"/>
      <c r="C7" s="92"/>
      <c r="D7" s="13" t="s">
        <v>65</v>
      </c>
      <c r="E7" s="14" t="s">
        <v>65</v>
      </c>
      <c r="F7" s="63" t="s">
        <v>80</v>
      </c>
      <c r="G7" s="11"/>
      <c r="H7" s="2"/>
      <c r="I7" s="97"/>
      <c r="J7" s="98"/>
      <c r="K7" s="13" t="s">
        <v>65</v>
      </c>
      <c r="L7" s="14" t="s">
        <v>65</v>
      </c>
      <c r="M7" s="63" t="s">
        <v>80</v>
      </c>
    </row>
    <row r="8" spans="2:13" ht="21" customHeight="1" thickBot="1">
      <c r="B8" s="93"/>
      <c r="C8" s="94"/>
      <c r="D8" s="15" t="s">
        <v>78</v>
      </c>
      <c r="E8" s="16" t="s">
        <v>79</v>
      </c>
      <c r="F8" s="17"/>
      <c r="G8" s="11"/>
      <c r="H8" s="2"/>
      <c r="I8" s="99"/>
      <c r="J8" s="100"/>
      <c r="K8" s="15" t="s">
        <v>78</v>
      </c>
      <c r="L8" s="16" t="s">
        <v>79</v>
      </c>
      <c r="M8" s="17"/>
    </row>
    <row r="9" spans="2:13" ht="21" customHeight="1" thickBot="1">
      <c r="B9" s="18">
        <v>1</v>
      </c>
      <c r="C9" s="19" t="s">
        <v>1</v>
      </c>
      <c r="D9" s="20">
        <v>110</v>
      </c>
      <c r="E9" s="21">
        <v>557</v>
      </c>
      <c r="F9" s="22">
        <f>IF(D9=0,IF(E9=0,"-","皆減"),IF(E9=0,"皆増",ROUND((D9/E9-1)*100,1)))</f>
        <v>-80.3</v>
      </c>
      <c r="G9" s="11"/>
      <c r="H9" s="2"/>
      <c r="I9" s="23">
        <v>41</v>
      </c>
      <c r="J9" s="24" t="s">
        <v>39</v>
      </c>
      <c r="K9" s="25">
        <v>0</v>
      </c>
      <c r="L9" s="25">
        <v>0</v>
      </c>
      <c r="M9" s="26" t="str">
        <f>IF(K9=0,IF(L9=0,"-","皆減"),IF(L9=0,"皆増",ROUND((K9/L9-1)*100,1)))</f>
        <v>-</v>
      </c>
    </row>
    <row r="10" spans="2:13" ht="21" customHeight="1" thickBot="1" thickTop="1">
      <c r="B10" s="87" t="s">
        <v>75</v>
      </c>
      <c r="C10" s="88"/>
      <c r="D10" s="27">
        <f>D9</f>
        <v>110</v>
      </c>
      <c r="E10" s="28">
        <f>E9</f>
        <v>557</v>
      </c>
      <c r="F10" s="29">
        <f aca="true" t="shared" si="0" ref="F10:F50">IF(D10=0,IF(E10=0,"-","皆減"),IF(E10=0,"皆増",ROUND((D10/E10-1)*100,1)))</f>
        <v>-80.3</v>
      </c>
      <c r="G10" s="11"/>
      <c r="H10" s="2"/>
      <c r="I10" s="30">
        <v>42</v>
      </c>
      <c r="J10" s="31" t="s">
        <v>40</v>
      </c>
      <c r="K10" s="32">
        <v>0</v>
      </c>
      <c r="L10" s="32">
        <v>0</v>
      </c>
      <c r="M10" s="34" t="str">
        <f aca="true" t="shared" si="1" ref="M10:M33">IF(K10=0,IF(L10=0,"-","皆減"),IF(L10=0,"皆増",ROUND((K10/L10-1)*100,1)))</f>
        <v>-</v>
      </c>
    </row>
    <row r="11" spans="2:13" ht="21" customHeight="1" thickTop="1">
      <c r="B11" s="35">
        <v>2</v>
      </c>
      <c r="C11" s="36" t="s">
        <v>2</v>
      </c>
      <c r="D11" s="37">
        <v>471</v>
      </c>
      <c r="E11" s="37">
        <v>621</v>
      </c>
      <c r="F11" s="34">
        <f t="shared" si="0"/>
        <v>-24.2</v>
      </c>
      <c r="G11" s="11"/>
      <c r="H11" s="2"/>
      <c r="I11" s="30">
        <v>43</v>
      </c>
      <c r="J11" s="38" t="s">
        <v>41</v>
      </c>
      <c r="K11" s="32">
        <v>0</v>
      </c>
      <c r="L11" s="32">
        <v>0</v>
      </c>
      <c r="M11" s="34" t="str">
        <f t="shared" si="1"/>
        <v>-</v>
      </c>
    </row>
    <row r="12" spans="2:13" ht="21" customHeight="1">
      <c r="B12" s="35">
        <v>3</v>
      </c>
      <c r="C12" s="39" t="s">
        <v>3</v>
      </c>
      <c r="D12" s="33">
        <v>26</v>
      </c>
      <c r="E12" s="33">
        <v>115</v>
      </c>
      <c r="F12" s="40">
        <f t="shared" si="0"/>
        <v>-77.4</v>
      </c>
      <c r="G12" s="11"/>
      <c r="H12" s="2"/>
      <c r="I12" s="30">
        <v>44</v>
      </c>
      <c r="J12" s="31" t="s">
        <v>42</v>
      </c>
      <c r="K12" s="32">
        <v>0</v>
      </c>
      <c r="L12" s="32">
        <v>0</v>
      </c>
      <c r="M12" s="34" t="str">
        <f t="shared" si="1"/>
        <v>-</v>
      </c>
    </row>
    <row r="13" spans="2:13" ht="21" customHeight="1">
      <c r="B13" s="35">
        <v>4</v>
      </c>
      <c r="C13" s="36" t="s">
        <v>4</v>
      </c>
      <c r="D13" s="33">
        <v>177</v>
      </c>
      <c r="E13" s="33">
        <v>492</v>
      </c>
      <c r="F13" s="34">
        <f t="shared" si="0"/>
        <v>-64</v>
      </c>
      <c r="G13" s="11"/>
      <c r="H13" s="2"/>
      <c r="I13" s="30">
        <v>45</v>
      </c>
      <c r="J13" s="31" t="s">
        <v>43</v>
      </c>
      <c r="K13" s="32">
        <v>0</v>
      </c>
      <c r="L13" s="32">
        <v>0</v>
      </c>
      <c r="M13" s="34" t="str">
        <f t="shared" si="1"/>
        <v>-</v>
      </c>
    </row>
    <row r="14" spans="2:13" ht="21" customHeight="1">
      <c r="B14" s="35">
        <v>5</v>
      </c>
      <c r="C14" s="36" t="s">
        <v>5</v>
      </c>
      <c r="D14" s="33">
        <v>0</v>
      </c>
      <c r="E14" s="33">
        <v>24</v>
      </c>
      <c r="F14" s="34" t="str">
        <f t="shared" si="0"/>
        <v>皆減</v>
      </c>
      <c r="G14" s="11"/>
      <c r="H14" s="2"/>
      <c r="I14" s="30">
        <v>46</v>
      </c>
      <c r="J14" s="31" t="s">
        <v>44</v>
      </c>
      <c r="K14" s="32">
        <v>23</v>
      </c>
      <c r="L14" s="32">
        <v>56</v>
      </c>
      <c r="M14" s="34">
        <f t="shared" si="1"/>
        <v>-58.9</v>
      </c>
    </row>
    <row r="15" spans="2:13" ht="21" customHeight="1">
      <c r="B15" s="35">
        <v>6</v>
      </c>
      <c r="C15" s="36" t="s">
        <v>6</v>
      </c>
      <c r="D15" s="32">
        <v>10</v>
      </c>
      <c r="E15" s="32">
        <v>10</v>
      </c>
      <c r="F15" s="34">
        <f t="shared" si="0"/>
        <v>0</v>
      </c>
      <c r="G15" s="11"/>
      <c r="H15" s="2"/>
      <c r="I15" s="30">
        <v>47</v>
      </c>
      <c r="J15" s="31" t="s">
        <v>45</v>
      </c>
      <c r="K15" s="32">
        <v>0</v>
      </c>
      <c r="L15" s="32">
        <v>0</v>
      </c>
      <c r="M15" s="34" t="str">
        <f t="shared" si="1"/>
        <v>-</v>
      </c>
    </row>
    <row r="16" spans="2:13" ht="21" customHeight="1">
      <c r="B16" s="35">
        <v>7</v>
      </c>
      <c r="C16" s="36" t="s">
        <v>7</v>
      </c>
      <c r="D16" s="32">
        <v>69</v>
      </c>
      <c r="E16" s="32">
        <v>97</v>
      </c>
      <c r="F16" s="34">
        <f t="shared" si="0"/>
        <v>-28.9</v>
      </c>
      <c r="G16" s="11"/>
      <c r="H16" s="2"/>
      <c r="I16" s="30">
        <v>48</v>
      </c>
      <c r="J16" s="31" t="s">
        <v>46</v>
      </c>
      <c r="K16" s="32">
        <v>0</v>
      </c>
      <c r="L16" s="32">
        <v>0</v>
      </c>
      <c r="M16" s="34" t="str">
        <f t="shared" si="1"/>
        <v>-</v>
      </c>
    </row>
    <row r="17" spans="2:13" ht="21" customHeight="1">
      <c r="B17" s="35">
        <v>8</v>
      </c>
      <c r="C17" s="36" t="s">
        <v>8</v>
      </c>
      <c r="D17" s="32">
        <v>37</v>
      </c>
      <c r="E17" s="32">
        <v>87</v>
      </c>
      <c r="F17" s="34">
        <f t="shared" si="0"/>
        <v>-57.5</v>
      </c>
      <c r="G17" s="11"/>
      <c r="H17" s="2"/>
      <c r="I17" s="30">
        <v>49</v>
      </c>
      <c r="J17" s="31" t="s">
        <v>47</v>
      </c>
      <c r="K17" s="32">
        <v>0</v>
      </c>
      <c r="L17" s="32">
        <v>0</v>
      </c>
      <c r="M17" s="34" t="str">
        <f t="shared" si="1"/>
        <v>-</v>
      </c>
    </row>
    <row r="18" spans="2:13" ht="21" customHeight="1">
      <c r="B18" s="35">
        <v>9</v>
      </c>
      <c r="C18" s="36" t="s">
        <v>9</v>
      </c>
      <c r="D18" s="32">
        <v>930</v>
      </c>
      <c r="E18" s="32">
        <v>1720</v>
      </c>
      <c r="F18" s="34">
        <f t="shared" si="0"/>
        <v>-45.9</v>
      </c>
      <c r="G18" s="11"/>
      <c r="H18" s="2"/>
      <c r="I18" s="30">
        <v>50</v>
      </c>
      <c r="J18" s="31" t="s">
        <v>48</v>
      </c>
      <c r="K18" s="32">
        <v>8</v>
      </c>
      <c r="L18" s="32">
        <v>8</v>
      </c>
      <c r="M18" s="34">
        <f t="shared" si="1"/>
        <v>0</v>
      </c>
    </row>
    <row r="19" spans="2:13" ht="21" customHeight="1">
      <c r="B19" s="35">
        <v>10</v>
      </c>
      <c r="C19" s="36" t="s">
        <v>10</v>
      </c>
      <c r="D19" s="32">
        <v>0</v>
      </c>
      <c r="E19" s="32">
        <v>0</v>
      </c>
      <c r="F19" s="34" t="str">
        <f t="shared" si="0"/>
        <v>-</v>
      </c>
      <c r="G19" s="11"/>
      <c r="H19" s="2"/>
      <c r="I19" s="30">
        <v>51</v>
      </c>
      <c r="J19" s="31" t="s">
        <v>63</v>
      </c>
      <c r="K19" s="32">
        <v>0</v>
      </c>
      <c r="L19" s="32">
        <v>0</v>
      </c>
      <c r="M19" s="34" t="str">
        <f t="shared" si="1"/>
        <v>-</v>
      </c>
    </row>
    <row r="20" spans="2:13" ht="21" customHeight="1">
      <c r="B20" s="35">
        <v>11</v>
      </c>
      <c r="C20" s="36" t="s">
        <v>11</v>
      </c>
      <c r="D20" s="32">
        <v>281</v>
      </c>
      <c r="E20" s="32">
        <v>236</v>
      </c>
      <c r="F20" s="34">
        <f t="shared" si="0"/>
        <v>19.1</v>
      </c>
      <c r="G20" s="11"/>
      <c r="H20" s="2"/>
      <c r="I20" s="30">
        <v>52</v>
      </c>
      <c r="J20" s="31" t="s">
        <v>49</v>
      </c>
      <c r="K20" s="32">
        <v>0</v>
      </c>
      <c r="L20" s="32">
        <v>0</v>
      </c>
      <c r="M20" s="34" t="str">
        <f t="shared" si="1"/>
        <v>-</v>
      </c>
    </row>
    <row r="21" spans="2:13" ht="21" customHeight="1">
      <c r="B21" s="35">
        <v>12</v>
      </c>
      <c r="C21" s="36" t="s">
        <v>12</v>
      </c>
      <c r="D21" s="32">
        <v>115</v>
      </c>
      <c r="E21" s="32">
        <v>198</v>
      </c>
      <c r="F21" s="34">
        <f t="shared" si="0"/>
        <v>-41.9</v>
      </c>
      <c r="G21" s="11"/>
      <c r="H21" s="2"/>
      <c r="I21" s="30">
        <v>53</v>
      </c>
      <c r="J21" s="31" t="s">
        <v>50</v>
      </c>
      <c r="K21" s="32">
        <v>0</v>
      </c>
      <c r="L21" s="32">
        <v>0</v>
      </c>
      <c r="M21" s="34" t="str">
        <f t="shared" si="1"/>
        <v>-</v>
      </c>
    </row>
    <row r="22" spans="2:13" ht="21" customHeight="1">
      <c r="B22" s="35">
        <v>13</v>
      </c>
      <c r="C22" s="36" t="s">
        <v>13</v>
      </c>
      <c r="D22" s="32">
        <v>277</v>
      </c>
      <c r="E22" s="32">
        <v>413</v>
      </c>
      <c r="F22" s="34">
        <f t="shared" si="0"/>
        <v>-32.9</v>
      </c>
      <c r="G22" s="11"/>
      <c r="H22" s="2"/>
      <c r="I22" s="30">
        <v>54</v>
      </c>
      <c r="J22" s="31" t="s">
        <v>51</v>
      </c>
      <c r="K22" s="32">
        <v>0</v>
      </c>
      <c r="L22" s="32">
        <v>0</v>
      </c>
      <c r="M22" s="34" t="str">
        <f t="shared" si="1"/>
        <v>-</v>
      </c>
    </row>
    <row r="23" spans="2:13" ht="21" customHeight="1">
      <c r="B23" s="35">
        <v>14</v>
      </c>
      <c r="C23" s="36" t="s">
        <v>14</v>
      </c>
      <c r="D23" s="32">
        <v>46</v>
      </c>
      <c r="E23" s="32">
        <v>46</v>
      </c>
      <c r="F23" s="34">
        <f t="shared" si="0"/>
        <v>0</v>
      </c>
      <c r="G23" s="11"/>
      <c r="H23" s="2"/>
      <c r="I23" s="30">
        <v>55</v>
      </c>
      <c r="J23" s="31" t="s">
        <v>52</v>
      </c>
      <c r="K23" s="32">
        <v>0</v>
      </c>
      <c r="L23" s="32">
        <v>0</v>
      </c>
      <c r="M23" s="34" t="str">
        <f t="shared" si="1"/>
        <v>-</v>
      </c>
    </row>
    <row r="24" spans="2:13" ht="21" customHeight="1">
      <c r="B24" s="35">
        <v>15</v>
      </c>
      <c r="C24" s="36" t="s">
        <v>15</v>
      </c>
      <c r="D24" s="32">
        <v>65</v>
      </c>
      <c r="E24" s="32">
        <v>110</v>
      </c>
      <c r="F24" s="34">
        <f t="shared" si="0"/>
        <v>-40.9</v>
      </c>
      <c r="G24" s="11"/>
      <c r="H24" s="2"/>
      <c r="I24" s="30">
        <v>56</v>
      </c>
      <c r="J24" s="31" t="s">
        <v>53</v>
      </c>
      <c r="K24" s="32">
        <v>0</v>
      </c>
      <c r="L24" s="32">
        <v>0</v>
      </c>
      <c r="M24" s="34" t="str">
        <f t="shared" si="1"/>
        <v>-</v>
      </c>
    </row>
    <row r="25" spans="2:13" ht="21" customHeight="1">
      <c r="B25" s="35">
        <v>16</v>
      </c>
      <c r="C25" s="36" t="s">
        <v>16</v>
      </c>
      <c r="D25" s="32">
        <v>86</v>
      </c>
      <c r="E25" s="32">
        <v>123</v>
      </c>
      <c r="F25" s="34">
        <f t="shared" si="0"/>
        <v>-30.1</v>
      </c>
      <c r="G25" s="11"/>
      <c r="H25" s="2"/>
      <c r="I25" s="30">
        <v>57</v>
      </c>
      <c r="J25" s="31" t="s">
        <v>76</v>
      </c>
      <c r="K25" s="32">
        <v>0</v>
      </c>
      <c r="L25" s="32">
        <v>0</v>
      </c>
      <c r="M25" s="34" t="str">
        <f t="shared" si="1"/>
        <v>-</v>
      </c>
    </row>
    <row r="26" spans="2:13" ht="21" customHeight="1">
      <c r="B26" s="35">
        <v>17</v>
      </c>
      <c r="C26" s="36" t="s">
        <v>17</v>
      </c>
      <c r="D26" s="32">
        <v>152</v>
      </c>
      <c r="E26" s="32">
        <v>181</v>
      </c>
      <c r="F26" s="34">
        <f t="shared" si="0"/>
        <v>-16</v>
      </c>
      <c r="G26" s="11"/>
      <c r="H26" s="2"/>
      <c r="I26" s="30">
        <v>58</v>
      </c>
      <c r="J26" s="31" t="s">
        <v>54</v>
      </c>
      <c r="K26" s="32">
        <v>0</v>
      </c>
      <c r="L26" s="32">
        <v>0</v>
      </c>
      <c r="M26" s="34" t="str">
        <f t="shared" si="1"/>
        <v>-</v>
      </c>
    </row>
    <row r="27" spans="2:13" ht="21" customHeight="1">
      <c r="B27" s="35">
        <v>18</v>
      </c>
      <c r="C27" s="36" t="s">
        <v>18</v>
      </c>
      <c r="D27" s="32">
        <v>149</v>
      </c>
      <c r="E27" s="32">
        <v>157</v>
      </c>
      <c r="F27" s="34">
        <f t="shared" si="0"/>
        <v>-5.1</v>
      </c>
      <c r="G27" s="11"/>
      <c r="H27" s="2"/>
      <c r="I27" s="30">
        <v>59</v>
      </c>
      <c r="J27" s="31" t="s">
        <v>55</v>
      </c>
      <c r="K27" s="32">
        <v>0</v>
      </c>
      <c r="L27" s="32">
        <v>0</v>
      </c>
      <c r="M27" s="34" t="str">
        <f t="shared" si="1"/>
        <v>-</v>
      </c>
    </row>
    <row r="28" spans="2:13" ht="21" customHeight="1">
      <c r="B28" s="35">
        <v>19</v>
      </c>
      <c r="C28" s="36" t="s">
        <v>19</v>
      </c>
      <c r="D28" s="32">
        <v>132</v>
      </c>
      <c r="E28" s="32">
        <v>404</v>
      </c>
      <c r="F28" s="34">
        <f t="shared" si="0"/>
        <v>-67.3</v>
      </c>
      <c r="G28" s="11"/>
      <c r="H28" s="2"/>
      <c r="I28" s="30">
        <v>60</v>
      </c>
      <c r="J28" s="31" t="s">
        <v>56</v>
      </c>
      <c r="K28" s="32">
        <v>0</v>
      </c>
      <c r="L28" s="32">
        <v>37</v>
      </c>
      <c r="M28" s="34" t="str">
        <f t="shared" si="1"/>
        <v>皆減</v>
      </c>
    </row>
    <row r="29" spans="2:13" ht="21" customHeight="1">
      <c r="B29" s="35">
        <v>20</v>
      </c>
      <c r="C29" s="36" t="s">
        <v>20</v>
      </c>
      <c r="D29" s="32">
        <v>19</v>
      </c>
      <c r="E29" s="32">
        <v>19</v>
      </c>
      <c r="F29" s="34">
        <f t="shared" si="0"/>
        <v>0</v>
      </c>
      <c r="G29" s="11"/>
      <c r="H29" s="2"/>
      <c r="I29" s="30">
        <v>61</v>
      </c>
      <c r="J29" s="31" t="s">
        <v>57</v>
      </c>
      <c r="K29" s="32">
        <v>113</v>
      </c>
      <c r="L29" s="32">
        <v>129</v>
      </c>
      <c r="M29" s="34">
        <f t="shared" si="1"/>
        <v>-12.4</v>
      </c>
    </row>
    <row r="30" spans="2:13" ht="21" customHeight="1">
      <c r="B30" s="35">
        <v>21</v>
      </c>
      <c r="C30" s="36" t="s">
        <v>21</v>
      </c>
      <c r="D30" s="32">
        <v>61</v>
      </c>
      <c r="E30" s="32">
        <v>96</v>
      </c>
      <c r="F30" s="34">
        <f t="shared" si="0"/>
        <v>-36.5</v>
      </c>
      <c r="G30" s="11"/>
      <c r="H30" s="2"/>
      <c r="I30" s="30">
        <v>62</v>
      </c>
      <c r="J30" s="31" t="s">
        <v>58</v>
      </c>
      <c r="K30" s="32">
        <v>171</v>
      </c>
      <c r="L30" s="32">
        <v>270</v>
      </c>
      <c r="M30" s="34">
        <f t="shared" si="1"/>
        <v>-36.7</v>
      </c>
    </row>
    <row r="31" spans="2:13" ht="21" customHeight="1" thickBot="1">
      <c r="B31" s="35">
        <v>22</v>
      </c>
      <c r="C31" s="36" t="s">
        <v>22</v>
      </c>
      <c r="D31" s="32">
        <v>128</v>
      </c>
      <c r="E31" s="32">
        <v>79</v>
      </c>
      <c r="F31" s="34">
        <f t="shared" si="0"/>
        <v>62</v>
      </c>
      <c r="G31" s="11"/>
      <c r="H31" s="2"/>
      <c r="I31" s="41">
        <v>63</v>
      </c>
      <c r="J31" s="31" t="s">
        <v>59</v>
      </c>
      <c r="K31" s="42">
        <v>64</v>
      </c>
      <c r="L31" s="42">
        <v>41</v>
      </c>
      <c r="M31" s="34">
        <f t="shared" si="1"/>
        <v>56.1</v>
      </c>
    </row>
    <row r="32" spans="2:13" ht="21" customHeight="1" thickBot="1" thickTop="1">
      <c r="B32" s="35">
        <v>23</v>
      </c>
      <c r="C32" s="36" t="s">
        <v>23</v>
      </c>
      <c r="D32" s="32">
        <v>0</v>
      </c>
      <c r="E32" s="32">
        <v>0</v>
      </c>
      <c r="F32" s="34" t="str">
        <f t="shared" si="0"/>
        <v>-</v>
      </c>
      <c r="G32" s="11"/>
      <c r="H32" s="2"/>
      <c r="I32" s="83" t="s">
        <v>61</v>
      </c>
      <c r="J32" s="84"/>
      <c r="K32" s="27">
        <f>SUM(K9:K31)</f>
        <v>379</v>
      </c>
      <c r="L32" s="43">
        <f>SUM(L9:L31)</f>
        <v>541</v>
      </c>
      <c r="M32" s="29">
        <f t="shared" si="1"/>
        <v>-29.9</v>
      </c>
    </row>
    <row r="33" spans="2:13" ht="21" customHeight="1" thickBot="1" thickTop="1">
      <c r="B33" s="35">
        <v>24</v>
      </c>
      <c r="C33" s="36" t="s">
        <v>24</v>
      </c>
      <c r="D33" s="32">
        <v>201</v>
      </c>
      <c r="E33" s="32">
        <v>112</v>
      </c>
      <c r="F33" s="34">
        <f>IF(D33=0,IF(E33=0,"-","皆減"),IF(E33=0,"皆増",ROUND((D33/E33-1)*100,1)))</f>
        <v>79.5</v>
      </c>
      <c r="G33" s="11"/>
      <c r="H33" s="2"/>
      <c r="I33" s="80" t="s">
        <v>77</v>
      </c>
      <c r="J33" s="81"/>
      <c r="K33" s="44">
        <f>K32+D50+D10</f>
        <v>6198</v>
      </c>
      <c r="L33" s="45">
        <f>L32+E50+E10</f>
        <v>8483</v>
      </c>
      <c r="M33" s="46">
        <f t="shared" si="1"/>
        <v>-26.9</v>
      </c>
    </row>
    <row r="34" spans="2:13" ht="21" customHeight="1">
      <c r="B34" s="35">
        <v>25</v>
      </c>
      <c r="C34" s="36" t="s">
        <v>25</v>
      </c>
      <c r="D34" s="32">
        <v>0</v>
      </c>
      <c r="E34" s="32">
        <v>0</v>
      </c>
      <c r="F34" s="34" t="str">
        <f t="shared" si="0"/>
        <v>-</v>
      </c>
      <c r="G34" s="11"/>
      <c r="H34" s="2"/>
      <c r="I34" s="47"/>
      <c r="J34" s="47"/>
      <c r="K34" s="20"/>
      <c r="L34" s="20"/>
      <c r="M34" s="48"/>
    </row>
    <row r="35" spans="2:13" ht="21" customHeight="1">
      <c r="B35" s="35">
        <v>26</v>
      </c>
      <c r="C35" s="36" t="s">
        <v>26</v>
      </c>
      <c r="D35" s="32">
        <v>0</v>
      </c>
      <c r="E35" s="32">
        <v>0</v>
      </c>
      <c r="F35" s="34" t="str">
        <f t="shared" si="0"/>
        <v>-</v>
      </c>
      <c r="G35" s="11"/>
      <c r="H35" s="2"/>
      <c r="I35" s="49"/>
      <c r="J35" s="50"/>
      <c r="K35" s="50"/>
      <c r="L35" s="50"/>
      <c r="M35" s="50"/>
    </row>
    <row r="36" spans="2:13" ht="21" customHeight="1">
      <c r="B36" s="35">
        <v>27</v>
      </c>
      <c r="C36" s="36" t="s">
        <v>27</v>
      </c>
      <c r="D36" s="32">
        <v>0</v>
      </c>
      <c r="E36" s="32">
        <v>33</v>
      </c>
      <c r="F36" s="34" t="str">
        <f t="shared" si="0"/>
        <v>皆減</v>
      </c>
      <c r="G36" s="11"/>
      <c r="H36" s="2"/>
      <c r="I36" s="51"/>
      <c r="J36" s="50"/>
      <c r="K36" s="50"/>
      <c r="L36" s="50"/>
      <c r="M36" s="50"/>
    </row>
    <row r="37" spans="2:13" ht="21" customHeight="1">
      <c r="B37" s="35">
        <v>28</v>
      </c>
      <c r="C37" s="36" t="s">
        <v>28</v>
      </c>
      <c r="D37" s="32">
        <v>1004</v>
      </c>
      <c r="E37" s="32">
        <v>0</v>
      </c>
      <c r="F37" s="34" t="str">
        <f t="shared" si="0"/>
        <v>皆増</v>
      </c>
      <c r="G37" s="11"/>
      <c r="H37" s="2"/>
      <c r="I37" s="50"/>
      <c r="J37" s="50"/>
      <c r="K37" s="50"/>
      <c r="L37" s="50"/>
      <c r="M37" s="50"/>
    </row>
    <row r="38" spans="2:13" ht="21" customHeight="1">
      <c r="B38" s="35">
        <v>29</v>
      </c>
      <c r="C38" s="36" t="s">
        <v>29</v>
      </c>
      <c r="D38" s="32">
        <v>0</v>
      </c>
      <c r="E38" s="32">
        <v>34</v>
      </c>
      <c r="F38" s="34" t="str">
        <f t="shared" si="0"/>
        <v>皆減</v>
      </c>
      <c r="G38" s="11"/>
      <c r="H38" s="2"/>
      <c r="I38" s="50"/>
      <c r="J38" s="50"/>
      <c r="K38" s="50"/>
      <c r="L38" s="50"/>
      <c r="M38" s="50"/>
    </row>
    <row r="39" spans="2:13" ht="21" customHeight="1">
      <c r="B39" s="35">
        <v>30</v>
      </c>
      <c r="C39" s="36" t="s">
        <v>30</v>
      </c>
      <c r="D39" s="32">
        <v>349</v>
      </c>
      <c r="E39" s="32">
        <v>336</v>
      </c>
      <c r="F39" s="34">
        <f t="shared" si="0"/>
        <v>3.9</v>
      </c>
      <c r="G39" s="11"/>
      <c r="H39" s="2"/>
      <c r="I39" s="50"/>
      <c r="J39" s="50"/>
      <c r="K39" s="50"/>
      <c r="L39" s="50"/>
      <c r="M39" s="50"/>
    </row>
    <row r="40" spans="2:13" ht="21" customHeight="1">
      <c r="B40" s="35">
        <v>31</v>
      </c>
      <c r="C40" s="36" t="s">
        <v>31</v>
      </c>
      <c r="D40" s="32">
        <v>38</v>
      </c>
      <c r="E40" s="32">
        <v>162</v>
      </c>
      <c r="F40" s="34">
        <f t="shared" si="0"/>
        <v>-76.5</v>
      </c>
      <c r="G40" s="11"/>
      <c r="H40" s="2"/>
      <c r="I40" s="50"/>
      <c r="J40" s="50"/>
      <c r="K40" s="50"/>
      <c r="L40" s="50"/>
      <c r="M40" s="50"/>
    </row>
    <row r="41" spans="2:13" ht="21" customHeight="1">
      <c r="B41" s="35">
        <v>32</v>
      </c>
      <c r="C41" s="36" t="s">
        <v>32</v>
      </c>
      <c r="D41" s="32">
        <v>277</v>
      </c>
      <c r="E41" s="32">
        <v>323</v>
      </c>
      <c r="F41" s="34">
        <f t="shared" si="0"/>
        <v>-14.2</v>
      </c>
      <c r="G41" s="11"/>
      <c r="H41" s="2"/>
      <c r="I41" s="50"/>
      <c r="J41" s="50"/>
      <c r="K41" s="50"/>
      <c r="L41" s="50"/>
      <c r="M41" s="50"/>
    </row>
    <row r="42" spans="2:13" ht="21" customHeight="1">
      <c r="B42" s="35">
        <v>33</v>
      </c>
      <c r="C42" s="36" t="s">
        <v>33</v>
      </c>
      <c r="D42" s="32">
        <v>0</v>
      </c>
      <c r="E42" s="32">
        <v>35</v>
      </c>
      <c r="F42" s="34" t="str">
        <f t="shared" si="0"/>
        <v>皆減</v>
      </c>
      <c r="G42" s="11"/>
      <c r="H42" s="2"/>
      <c r="I42" s="50"/>
      <c r="J42" s="50"/>
      <c r="K42" s="50"/>
      <c r="L42" s="50"/>
      <c r="M42" s="50"/>
    </row>
    <row r="43" spans="2:13" ht="21" customHeight="1">
      <c r="B43" s="35">
        <v>34</v>
      </c>
      <c r="C43" s="36" t="s">
        <v>34</v>
      </c>
      <c r="D43" s="32">
        <v>306</v>
      </c>
      <c r="E43" s="32">
        <v>389</v>
      </c>
      <c r="F43" s="34">
        <f t="shared" si="0"/>
        <v>-21.3</v>
      </c>
      <c r="G43" s="11"/>
      <c r="H43" s="2"/>
      <c r="I43" s="50"/>
      <c r="J43" s="50"/>
      <c r="K43" s="50"/>
      <c r="L43" s="50"/>
      <c r="M43" s="50"/>
    </row>
    <row r="44" spans="2:13" ht="21" customHeight="1">
      <c r="B44" s="35">
        <v>35</v>
      </c>
      <c r="C44" s="36" t="s">
        <v>35</v>
      </c>
      <c r="D44" s="32">
        <v>0</v>
      </c>
      <c r="E44" s="32">
        <v>0</v>
      </c>
      <c r="F44" s="34" t="str">
        <f t="shared" si="0"/>
        <v>-</v>
      </c>
      <c r="G44" s="11"/>
      <c r="H44" s="2"/>
      <c r="I44" s="50"/>
      <c r="J44" s="50"/>
      <c r="K44" s="50"/>
      <c r="L44" s="50"/>
      <c r="M44" s="50"/>
    </row>
    <row r="45" spans="2:13" ht="21" customHeight="1">
      <c r="B45" s="35">
        <v>36</v>
      </c>
      <c r="C45" s="36" t="s">
        <v>36</v>
      </c>
      <c r="D45" s="32">
        <v>63</v>
      </c>
      <c r="E45" s="32">
        <v>123</v>
      </c>
      <c r="F45" s="34">
        <f t="shared" si="0"/>
        <v>-48.8</v>
      </c>
      <c r="G45" s="11"/>
      <c r="H45" s="2"/>
      <c r="I45" s="50"/>
      <c r="J45" s="50"/>
      <c r="K45" s="50"/>
      <c r="L45" s="50"/>
      <c r="M45" s="50"/>
    </row>
    <row r="46" spans="2:13" ht="21" customHeight="1">
      <c r="B46" s="35">
        <v>37</v>
      </c>
      <c r="C46" s="36" t="s">
        <v>37</v>
      </c>
      <c r="D46" s="32">
        <v>0</v>
      </c>
      <c r="E46" s="32">
        <v>0</v>
      </c>
      <c r="F46" s="34" t="str">
        <f t="shared" si="0"/>
        <v>-</v>
      </c>
      <c r="G46" s="11"/>
      <c r="H46" s="2"/>
      <c r="I46" s="50"/>
      <c r="J46" s="50"/>
      <c r="K46" s="50"/>
      <c r="L46" s="50"/>
      <c r="M46" s="50"/>
    </row>
    <row r="47" spans="2:13" ht="21" customHeight="1">
      <c r="B47" s="35">
        <v>38</v>
      </c>
      <c r="C47" s="19" t="s">
        <v>38</v>
      </c>
      <c r="D47" s="52">
        <v>82</v>
      </c>
      <c r="E47" s="52">
        <v>331</v>
      </c>
      <c r="F47" s="22">
        <f t="shared" si="0"/>
        <v>-75.2</v>
      </c>
      <c r="G47" s="11"/>
      <c r="H47" s="2"/>
      <c r="I47" s="50"/>
      <c r="J47" s="50"/>
      <c r="K47" s="50"/>
      <c r="L47" s="50"/>
      <c r="M47" s="50"/>
    </row>
    <row r="48" spans="2:13" ht="21" customHeight="1">
      <c r="B48" s="35">
        <v>39</v>
      </c>
      <c r="C48" s="53" t="s">
        <v>62</v>
      </c>
      <c r="D48" s="54">
        <v>158</v>
      </c>
      <c r="E48" s="54">
        <v>279</v>
      </c>
      <c r="F48" s="55">
        <f t="shared" si="0"/>
        <v>-43.4</v>
      </c>
      <c r="G48" s="11"/>
      <c r="H48" s="2"/>
      <c r="I48" s="50"/>
      <c r="J48" s="50"/>
      <c r="K48" s="50"/>
      <c r="L48" s="50"/>
      <c r="M48" s="50"/>
    </row>
    <row r="49" spans="2:13" ht="21" customHeight="1" thickBot="1">
      <c r="B49" s="56">
        <v>40</v>
      </c>
      <c r="C49" s="57" t="s">
        <v>81</v>
      </c>
      <c r="D49" s="58">
        <v>0</v>
      </c>
      <c r="E49" s="58">
        <v>0</v>
      </c>
      <c r="F49" s="59" t="str">
        <f t="shared" si="0"/>
        <v>-</v>
      </c>
      <c r="G49" s="11"/>
      <c r="H49" s="2"/>
      <c r="I49" s="50"/>
      <c r="J49" s="50"/>
      <c r="K49" s="50"/>
      <c r="L49" s="50"/>
      <c r="M49" s="50"/>
    </row>
    <row r="50" spans="2:13" ht="21" customHeight="1" thickBot="1" thickTop="1">
      <c r="B50" s="85" t="s">
        <v>60</v>
      </c>
      <c r="C50" s="86"/>
      <c r="D50" s="60">
        <f>SUM(D11:D49)</f>
        <v>5709</v>
      </c>
      <c r="E50" s="61">
        <f>SUM(E11:E49)</f>
        <v>7385</v>
      </c>
      <c r="F50" s="46">
        <f t="shared" si="0"/>
        <v>-22.7</v>
      </c>
      <c r="G50" s="11"/>
      <c r="H50" s="2"/>
      <c r="K50" s="50"/>
      <c r="L50" s="50"/>
      <c r="M50" s="50"/>
    </row>
    <row r="51" spans="4:13" ht="21" customHeight="1">
      <c r="D51" s="62"/>
      <c r="E51" s="62"/>
      <c r="F51" s="62"/>
      <c r="K51" s="50"/>
      <c r="L51" s="50"/>
      <c r="M51" s="50"/>
    </row>
    <row r="52" spans="11:13" ht="21" customHeight="1">
      <c r="K52" s="50"/>
      <c r="L52" s="50"/>
      <c r="M52" s="50"/>
    </row>
    <row r="53" spans="11:13" ht="21" customHeight="1">
      <c r="K53" s="50"/>
      <c r="L53" s="50"/>
      <c r="M53" s="50"/>
    </row>
    <row r="54" spans="11:13" ht="21" customHeight="1">
      <c r="K54" s="50"/>
      <c r="L54" s="50"/>
      <c r="M54" s="50"/>
    </row>
    <row r="55" spans="11:13" ht="21" customHeight="1">
      <c r="K55" s="50"/>
      <c r="L55" s="50"/>
      <c r="M55" s="50"/>
    </row>
    <row r="56" spans="11:13" ht="21" customHeight="1">
      <c r="K56" s="50"/>
      <c r="L56" s="50"/>
      <c r="M56" s="50"/>
    </row>
    <row r="57" spans="11:13" ht="21" customHeight="1">
      <c r="K57" s="50"/>
      <c r="L57" s="50"/>
      <c r="M57" s="50"/>
    </row>
    <row r="58" spans="11:13" ht="21" customHeight="1">
      <c r="K58" s="50"/>
      <c r="L58" s="50"/>
      <c r="M58" s="50"/>
    </row>
    <row r="59" spans="11:13" ht="21" customHeight="1">
      <c r="K59" s="50"/>
      <c r="L59" s="50"/>
      <c r="M59" s="50"/>
    </row>
    <row r="60" spans="11:13" ht="21" customHeight="1">
      <c r="K60" s="50"/>
      <c r="L60" s="50"/>
      <c r="M60" s="50"/>
    </row>
    <row r="61" spans="11:13" ht="21" customHeight="1">
      <c r="K61" s="50"/>
      <c r="L61" s="50"/>
      <c r="M61" s="50"/>
    </row>
    <row r="62" spans="11:13" ht="21" customHeight="1">
      <c r="K62" s="50"/>
      <c r="L62" s="50"/>
      <c r="M62" s="50"/>
    </row>
    <row r="63" spans="11:13" ht="21" customHeight="1">
      <c r="K63" s="50"/>
      <c r="L63" s="50"/>
      <c r="M63" s="50"/>
    </row>
    <row r="64" spans="11:13" ht="21" customHeight="1">
      <c r="K64" s="50"/>
      <c r="L64" s="50"/>
      <c r="M64" s="50"/>
    </row>
    <row r="65" spans="11:13" ht="21" customHeight="1">
      <c r="K65" s="50"/>
      <c r="L65" s="50"/>
      <c r="M65" s="50"/>
    </row>
    <row r="66" spans="11:13" ht="21" customHeight="1">
      <c r="K66" s="50"/>
      <c r="L66" s="50"/>
      <c r="M66" s="50"/>
    </row>
    <row r="67" spans="11:13" ht="21" customHeight="1">
      <c r="K67" s="50"/>
      <c r="L67" s="50"/>
      <c r="M67" s="50"/>
    </row>
    <row r="68" spans="11:13" ht="21" customHeight="1">
      <c r="K68" s="50"/>
      <c r="L68" s="50"/>
      <c r="M68" s="50"/>
    </row>
    <row r="69" spans="11:13" ht="21" customHeight="1">
      <c r="K69" s="50"/>
      <c r="L69" s="50"/>
      <c r="M69" s="50"/>
    </row>
    <row r="70" spans="11:13" ht="21" customHeight="1">
      <c r="K70" s="50"/>
      <c r="L70" s="50"/>
      <c r="M70" s="50"/>
    </row>
    <row r="71" spans="11:13" ht="21" customHeight="1">
      <c r="K71" s="50"/>
      <c r="L71" s="50"/>
      <c r="M71" s="50"/>
    </row>
    <row r="72" spans="11:13" ht="21" customHeight="1">
      <c r="K72" s="50"/>
      <c r="L72" s="50"/>
      <c r="M72" s="50"/>
    </row>
    <row r="73" spans="11:13" ht="21" customHeight="1">
      <c r="K73" s="50"/>
      <c r="L73" s="50"/>
      <c r="M73" s="50"/>
    </row>
    <row r="74" spans="11:13" ht="21" customHeight="1">
      <c r="K74" s="50"/>
      <c r="L74" s="50"/>
      <c r="M74" s="50"/>
    </row>
    <row r="75" spans="11:13" ht="21" customHeight="1">
      <c r="K75" s="50"/>
      <c r="L75" s="50"/>
      <c r="M75" s="50"/>
    </row>
    <row r="76" spans="11:13" ht="21" customHeight="1">
      <c r="K76" s="50"/>
      <c r="L76" s="50"/>
      <c r="M76" s="50"/>
    </row>
    <row r="77" ht="21" customHeight="1"/>
    <row r="78" ht="21" customHeight="1"/>
    <row r="79" ht="21.75" customHeight="1"/>
    <row r="80" ht="21" customHeight="1"/>
  </sheetData>
  <sheetProtection/>
  <mergeCells count="7">
    <mergeCell ref="I33:J33"/>
    <mergeCell ref="B2:M2"/>
    <mergeCell ref="I32:J32"/>
    <mergeCell ref="B50:C50"/>
    <mergeCell ref="B10:C10"/>
    <mergeCell ref="B6:C8"/>
    <mergeCell ref="I6:J8"/>
  </mergeCells>
  <printOptions/>
  <pageMargins left="0.9055118110236221" right="0.984251968503937" top="0.7874015748031497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="85" zoomScaleSheetLayoutView="85" zoomScalePageLayoutView="0" workbookViewId="0" topLeftCell="A4">
      <selection activeCell="A16" sqref="A16"/>
    </sheetView>
  </sheetViews>
  <sheetFormatPr defaultColWidth="9.00390625" defaultRowHeight="13.5"/>
  <cols>
    <col min="1" max="1" width="37.50390625" style="67" bestFit="1" customWidth="1"/>
    <col min="2" max="5" width="9.625" style="67" customWidth="1"/>
    <col min="6" max="6" width="9.25390625" style="67" customWidth="1"/>
    <col min="7" max="7" width="5.625" style="67" customWidth="1"/>
    <col min="8" max="8" width="11.75390625" style="67" customWidth="1"/>
    <col min="9" max="10" width="9.00390625" style="67" customWidth="1"/>
    <col min="11" max="16384" width="9.00390625" style="67" customWidth="1"/>
  </cols>
  <sheetData>
    <row r="1" spans="1:8" ht="25.5" customHeight="1">
      <c r="A1" s="111" t="s">
        <v>90</v>
      </c>
      <c r="B1" s="111"/>
      <c r="C1" s="111"/>
      <c r="D1" s="64"/>
      <c r="E1" s="65"/>
      <c r="F1" s="65"/>
      <c r="G1" s="65"/>
      <c r="H1" s="66" t="s">
        <v>71</v>
      </c>
    </row>
    <row r="2" spans="1:8" ht="18.75" customHeight="1">
      <c r="A2" s="112" t="s">
        <v>66</v>
      </c>
      <c r="B2" s="109" t="s">
        <v>97</v>
      </c>
      <c r="C2" s="110"/>
      <c r="D2" s="109" t="s">
        <v>92</v>
      </c>
      <c r="E2" s="110"/>
      <c r="F2" s="107" t="s">
        <v>72</v>
      </c>
      <c r="G2" s="108"/>
      <c r="H2" s="68" t="s">
        <v>73</v>
      </c>
    </row>
    <row r="3" spans="1:8" ht="18.75" customHeight="1">
      <c r="A3" s="113"/>
      <c r="B3" s="101" t="s">
        <v>67</v>
      </c>
      <c r="C3" s="102"/>
      <c r="D3" s="101" t="s">
        <v>68</v>
      </c>
      <c r="E3" s="102"/>
      <c r="F3" s="101" t="s">
        <v>69</v>
      </c>
      <c r="G3" s="102"/>
      <c r="H3" s="69" t="s">
        <v>70</v>
      </c>
    </row>
    <row r="4" spans="1:8" ht="22.5" customHeight="1">
      <c r="A4" s="71" t="s">
        <v>93</v>
      </c>
      <c r="B4" s="103">
        <v>254</v>
      </c>
      <c r="C4" s="104"/>
      <c r="D4" s="103">
        <v>432</v>
      </c>
      <c r="E4" s="104"/>
      <c r="F4" s="105">
        <f>B4-D4</f>
        <v>-178</v>
      </c>
      <c r="G4" s="106"/>
      <c r="H4" s="70">
        <f>IF(AND(B4=0,D4=0),"－",IF(B4=0,"皆減",IF(D4=0,"皆増",ROUND(F4/D4*100,1))))</f>
        <v>-41.2</v>
      </c>
    </row>
    <row r="5" spans="1:8" ht="22.5" customHeight="1">
      <c r="A5" s="72" t="s">
        <v>94</v>
      </c>
      <c r="B5" s="103">
        <v>6451</v>
      </c>
      <c r="C5" s="104"/>
      <c r="D5" s="103">
        <v>12431</v>
      </c>
      <c r="E5" s="104"/>
      <c r="F5" s="105">
        <f>B5-D5</f>
        <v>-5980</v>
      </c>
      <c r="G5" s="106"/>
      <c r="H5" s="70">
        <f>IF(AND(B5=0,D5=0),"－",IF(B5=0,"皆減",IF(D5=0,"皆増",ROUND(F5/D5*100,1))))</f>
        <v>-48.1</v>
      </c>
    </row>
    <row r="6" spans="1:8" ht="22.5" customHeight="1">
      <c r="A6" s="72" t="s">
        <v>99</v>
      </c>
      <c r="B6" s="103">
        <v>378</v>
      </c>
      <c r="C6" s="104"/>
      <c r="D6" s="103">
        <v>-11844</v>
      </c>
      <c r="E6" s="104"/>
      <c r="F6" s="105">
        <f>B6-D6</f>
        <v>12222</v>
      </c>
      <c r="G6" s="106"/>
      <c r="H6" s="70">
        <f>IF(AND(B6=0,D6=0),"－",IF(B6=0,"皆減",IF(D6=0,"皆増",ROUND(F6/D6*100,1))))</f>
        <v>-103.2</v>
      </c>
    </row>
    <row r="7" spans="1:8" ht="19.5" customHeight="1">
      <c r="A7" s="73" t="s">
        <v>89</v>
      </c>
      <c r="B7" s="74"/>
      <c r="C7" s="74"/>
      <c r="D7" s="74"/>
      <c r="E7" s="74"/>
      <c r="F7" s="75"/>
      <c r="G7" s="75"/>
      <c r="H7" s="76"/>
    </row>
    <row r="8" spans="1:8" ht="19.5" customHeight="1">
      <c r="A8" s="73"/>
      <c r="B8" s="74"/>
      <c r="C8" s="74"/>
      <c r="D8" s="74"/>
      <c r="E8" s="74"/>
      <c r="F8" s="75"/>
      <c r="G8" s="75"/>
      <c r="H8" s="76"/>
    </row>
    <row r="9" s="77" customFormat="1" ht="18.75" customHeight="1">
      <c r="A9" s="77" t="s">
        <v>95</v>
      </c>
    </row>
    <row r="10" s="77" customFormat="1" ht="18.75" customHeight="1">
      <c r="A10" s="77" t="s">
        <v>86</v>
      </c>
    </row>
    <row r="11" s="77" customFormat="1" ht="18.75" customHeight="1">
      <c r="A11" s="77" t="s">
        <v>87</v>
      </c>
    </row>
    <row r="12" s="77" customFormat="1" ht="18.75" customHeight="1">
      <c r="A12" s="77" t="s">
        <v>88</v>
      </c>
    </row>
    <row r="13" spans="1:5" s="77" customFormat="1" ht="18.75" customHeight="1">
      <c r="A13" s="78" t="s">
        <v>94</v>
      </c>
      <c r="B13" s="78"/>
      <c r="C13" s="78"/>
      <c r="D13" s="78"/>
      <c r="E13" s="78"/>
    </row>
    <row r="14" spans="1:5" s="77" customFormat="1" ht="18.75" customHeight="1">
      <c r="A14" s="78" t="s">
        <v>83</v>
      </c>
      <c r="B14" s="78"/>
      <c r="C14" s="78"/>
      <c r="D14" s="78"/>
      <c r="E14" s="78"/>
    </row>
    <row r="15" spans="1:5" s="77" customFormat="1" ht="18.75" customHeight="1">
      <c r="A15" s="78" t="s">
        <v>84</v>
      </c>
      <c r="B15" s="78"/>
      <c r="C15" s="78"/>
      <c r="D15" s="78"/>
      <c r="E15" s="78"/>
    </row>
    <row r="16" s="77" customFormat="1" ht="18.75" customHeight="1">
      <c r="A16" s="77" t="s">
        <v>100</v>
      </c>
    </row>
    <row r="17" s="79" customFormat="1" ht="18.75" customHeight="1">
      <c r="A17" s="79" t="s">
        <v>98</v>
      </c>
    </row>
    <row r="18" s="79" customFormat="1" ht="18.75" customHeight="1">
      <c r="A18" s="79" t="s">
        <v>85</v>
      </c>
    </row>
  </sheetData>
  <sheetProtection/>
  <mergeCells count="17">
    <mergeCell ref="B6:C6"/>
    <mergeCell ref="D4:E4"/>
    <mergeCell ref="F4:G4"/>
    <mergeCell ref="A1:C1"/>
    <mergeCell ref="B5:C5"/>
    <mergeCell ref="D5:E5"/>
    <mergeCell ref="B2:C2"/>
    <mergeCell ref="B4:C4"/>
    <mergeCell ref="A2:A3"/>
    <mergeCell ref="B3:C3"/>
    <mergeCell ref="D3:E3"/>
    <mergeCell ref="D6:E6"/>
    <mergeCell ref="F6:G6"/>
    <mergeCell ref="F5:G5"/>
    <mergeCell ref="F2:G2"/>
    <mergeCell ref="F3:G3"/>
    <mergeCell ref="D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2023-03-29T01:31:57Z</cp:lastPrinted>
  <dcterms:created xsi:type="dcterms:W3CDTF">2004-03-12T12:55:15Z</dcterms:created>
  <dcterms:modified xsi:type="dcterms:W3CDTF">2023-03-29T01:33:03Z</dcterms:modified>
  <cp:category/>
  <cp:version/>
  <cp:contentType/>
  <cp:contentStatus/>
</cp:coreProperties>
</file>