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'一般会計債の内訳'!$A$1:$X$120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<sst xmlns="http://schemas.openxmlformats.org/spreadsheetml/2006/main" count="473" uniqueCount="180">
  <si>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</si>
  <si>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</si>
  <si>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</si>
  <si>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</si>
  <si>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</si>
  <si>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</si>
  <si>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</si>
  <si>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</si>
  <si>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</si>
  <si>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</si>
  <si>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</si>
  <si>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</si>
  <si>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</si>
  <si>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</si>
  <si>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</si>
  <si>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</si>
  <si>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</si>
  <si>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</si>
  <si>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</si>
  <si>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</si>
  <si>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</si>
  <si>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</si>
  <si>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</si>
  <si>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</si>
  <si>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</si>
  <si>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</si>
  <si>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</si>
  <si>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</si>
  <si>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</si>
  <si>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</si>
  <si>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</si>
  <si>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</si>
  <si>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</si>
  <si>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</si>
  <si>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</si>
  <si>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</si>
  <si>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</si>
  <si>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</si>
  <si>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</si>
  <si>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</si>
  <si>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</si>
  <si>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</si>
  <si>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</si>
  <si>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</si>
  <si>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</si>
  <si>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</si>
  <si>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</si>
  <si>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</si>
  <si>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</si>
  <si>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</si>
  <si>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</si>
  <si>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</si>
  <si>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</si>
  <si>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</si>
  <si>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</si>
  <si>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</si>
  <si>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</si>
  <si>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</si>
  <si>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</si>
  <si>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</si>
  <si>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</si>
  <si>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</si>
  <si>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</si>
  <si>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</si>
  <si>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</si>
  <si>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</si>
  <si>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</si>
  <si>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</si>
  <si>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</si>
  <si>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</si>
  <si>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</si>
  <si>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</si>
  <si>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</si>
  <si>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</si>
  <si>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</si>
  <si>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</si>
  <si>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</si>
  <si>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</si>
  <si>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</si>
  <si>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</si>
  <si>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</si>
  <si>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</si>
  <si>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</si>
  <si>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</si>
  <si>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</si>
  <si>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</si>
  <si>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</si>
  <si>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</si>
  <si>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</si>
  <si>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</si>
  <si>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</si>
  <si>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</si>
  <si>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</si>
  <si>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</si>
  <si>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</si>
  <si>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</si>
  <si>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</si>
  <si>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</si>
  <si>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</si>
  <si>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</si>
  <si>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</si>
  <si>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</si>
  <si>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</si>
  <si>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</si>
  <si>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</si>
  <si>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</si>
  <si>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</si>
  <si>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</si>
  <si>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</si>
  <si>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</si>
  <si>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</si>
  <si>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</si>
  <si>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</si>
  <si>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</si>
  <si>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</si>
  <si>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</si>
  <si>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</si>
  <si>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</si>
  <si>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</si>
  <si>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</si>
  <si>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</si>
  <si>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</si>
  <si>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</si>
  <si>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</si>
  <si>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</si>
  <si>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</si>
  <si>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</si>
  <si>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</si>
  <si>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</si>
  <si>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</si>
  <si>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</si>
  <si>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</si>
  <si>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</si>
  <si>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</si>
  <si>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</si>
  <si>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</si>
  <si>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</si>
  <si>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</si>
  <si>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</si>
  <si>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</si>
  <si>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</si>
  <si>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</si>
  <si>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</si>
  <si>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</si>
  <si>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</si>
  <si>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</si>
  <si>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</si>
  <si>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</si>
  <si>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</si>
  <si>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</si>
  <si>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</si>
  <si>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</si>
  <si>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</si>
  <si>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</si>
  <si>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</si>
  <si>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</si>
  <si>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</si>
  <si>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</si>
  <si>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</si>
  <si>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</si>
  <si>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</si>
  <si>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</si>
  <si>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</si>
  <si>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</si>
  <si>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</si>
  <si>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</si>
  <si>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</si>
  <si>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届出を受けた地方債（1月分）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</si>
  <si>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</si>
  <si>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</si>
  <si>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</si>
  <si>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</si>
  <si>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</si>
  <si>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</si>
  <si>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</si>
  <si>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</si>
  <si>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</si>
  <si>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</si>
  <si>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特別措置分</t>
  </si>
  <si>
    <t>白岡市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</si>
</sst>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3" fontId="3" fillId="0" borderId="15" xfId="60" applyNumberFormat="1" applyFill="1" applyBorder="1" applyAlignment="1">
      <alignment vertical="center" shrinkToFit="1"/>
      <protection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189" fontId="3" fillId="0" borderId="15" xfId="60" applyNumberFormat="1" applyFon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C19" sqref="C19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84" t="s">
        <v>167</v>
      </c>
      <c r="B1" s="84"/>
      <c r="C1" s="84"/>
      <c r="D1" s="84"/>
      <c r="E1" s="84"/>
      <c r="F1" s="84"/>
      <c r="G1" s="84"/>
      <c r="H1" s="84"/>
    </row>
    <row r="2" ht="14.25" thickBot="1">
      <c r="H2" s="2" t="s">
        <v>97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6" t="s">
        <v>69</v>
      </c>
      <c r="E3" s="6" t="s">
        <v>70</v>
      </c>
      <c r="F3" s="7" t="s">
        <v>128</v>
      </c>
      <c r="G3" s="6" t="s">
        <v>71</v>
      </c>
      <c r="H3" s="8" t="s">
        <v>75</v>
      </c>
      <c r="I3" s="30" t="s">
        <v>125</v>
      </c>
      <c r="J3" t="s">
        <v>127</v>
      </c>
    </row>
    <row r="4" spans="1:9" ht="34.5" customHeight="1">
      <c r="A4" s="3" t="s">
        <v>0</v>
      </c>
      <c r="B4" s="55">
        <f>VLOOKUP(A4,'一般会計債の内訳'!$B$4:$C$115,2,FALSE)</f>
        <v>0</v>
      </c>
      <c r="C4" s="37">
        <f>VLOOKUP(A4,'公営企業債の内訳'!$B$5:$C$116,2,FALSE)</f>
        <v>0</v>
      </c>
      <c r="D4" s="75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127</v>
      </c>
    </row>
    <row r="5" spans="1:9" ht="34.5" customHeight="1">
      <c r="A5" s="4" t="s">
        <v>1</v>
      </c>
      <c r="B5" s="56">
        <f>VLOOKUP(A5,'一般会計債の内訳'!$B$4:$C$115,2,FALSE)</f>
        <v>0</v>
      </c>
      <c r="C5" s="40">
        <f>VLOOKUP(A5,'公営企業債の内訳'!$B$5:$C$116,2,FALSE)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126</v>
      </c>
    </row>
    <row r="6" spans="1:9" ht="34.5" customHeight="1">
      <c r="A6" s="4" t="s">
        <v>2</v>
      </c>
      <c r="B6" s="56">
        <f>VLOOKUP(A6,'一般会計債の内訳'!$B$4:$C$115,2,FALSE)</f>
        <v>0</v>
      </c>
      <c r="C6" s="40">
        <f>VLOOKUP(A6,'公営企業債の内訳'!$B$5:$C$116,2,FALSE)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126</v>
      </c>
    </row>
    <row r="7" spans="1:9" ht="34.5" customHeight="1">
      <c r="A7" s="4" t="s">
        <v>3</v>
      </c>
      <c r="B7" s="56">
        <f>VLOOKUP(A7,'一般会計債の内訳'!$B$4:$C$115,2,FALSE)</f>
        <v>0</v>
      </c>
      <c r="C7" s="40">
        <f>VLOOKUP(A7,'公営企業債の内訳'!$B$5:$C$116,2,FALSE)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126</v>
      </c>
    </row>
    <row r="8" spans="1:9" ht="34.5" customHeight="1">
      <c r="A8" s="4" t="s">
        <v>4</v>
      </c>
      <c r="B8" s="56">
        <f>VLOOKUP(A8,'一般会計債の内訳'!$B$4:$C$115,2,FALSE)</f>
        <v>0</v>
      </c>
      <c r="C8" s="40">
        <f>VLOOKUP(A8,'公営企業債の内訳'!$B$5:$C$116,2,FALSE)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126</v>
      </c>
    </row>
    <row r="9" spans="1:9" ht="34.5" customHeight="1">
      <c r="A9" s="4" t="s">
        <v>5</v>
      </c>
      <c r="B9" s="56">
        <f>VLOOKUP(A9,'一般会計債の内訳'!$B$4:$C$115,2,FALSE)</f>
        <v>166100</v>
      </c>
      <c r="C9" s="40">
        <f>VLOOKUP(A9,'公営企業債の内訳'!$B$5:$C$116,2,FALSE)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166100</v>
      </c>
      <c r="I9" s="29" t="s">
        <v>126</v>
      </c>
    </row>
    <row r="10" spans="1:9" ht="34.5" customHeight="1">
      <c r="A10" s="4" t="s">
        <v>6</v>
      </c>
      <c r="B10" s="56">
        <f>VLOOKUP(A10,'一般会計債の内訳'!$B$4:$C$115,2,FALSE)</f>
        <v>0</v>
      </c>
      <c r="C10" s="40">
        <f>VLOOKUP(A10,'公営企業債の内訳'!$B$5:$C$116,2,FALSE)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126</v>
      </c>
    </row>
    <row r="11" spans="1:9" ht="34.5" customHeight="1">
      <c r="A11" s="4" t="s">
        <v>7</v>
      </c>
      <c r="B11" s="56">
        <f>VLOOKUP(A11,'一般会計債の内訳'!$B$4:$C$115,2,FALSE)</f>
        <v>0</v>
      </c>
      <c r="C11" s="40">
        <f>VLOOKUP(A11,'公営企業債の内訳'!$B$5:$C$116,2,FALSE)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126</v>
      </c>
    </row>
    <row r="12" spans="1:9" ht="34.5" customHeight="1">
      <c r="A12" s="4" t="s">
        <v>8</v>
      </c>
      <c r="B12" s="56">
        <f>VLOOKUP(A12,'一般会計債の内訳'!$B$4:$C$115,2,FALSE)</f>
        <v>0</v>
      </c>
      <c r="C12" s="40">
        <f>VLOOKUP(A12,'公営企業債の内訳'!$B$5:$C$116,2,FALSE)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126</v>
      </c>
    </row>
    <row r="13" spans="1:9" ht="34.5" customHeight="1">
      <c r="A13" s="4" t="s">
        <v>9</v>
      </c>
      <c r="B13" s="56">
        <f>VLOOKUP(A13,'一般会計債の内訳'!$B$4:$C$115,2,FALSE)</f>
        <v>0</v>
      </c>
      <c r="C13" s="40">
        <f>VLOOKUP(A13,'公営企業債の内訳'!$B$5:$C$116,2,FALSE)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126</v>
      </c>
    </row>
    <row r="14" spans="1:9" ht="34.5" customHeight="1">
      <c r="A14" s="4" t="s">
        <v>10</v>
      </c>
      <c r="B14" s="56">
        <f>VLOOKUP(A14,'一般会計債の内訳'!$B$4:$C$115,2,FALSE)</f>
        <v>0</v>
      </c>
      <c r="C14" s="40">
        <f>VLOOKUP(A14,'公営企業債の内訳'!$B$5:$C$116,2,FALSE)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126</v>
      </c>
    </row>
    <row r="15" spans="1:9" ht="34.5" customHeight="1">
      <c r="A15" s="4" t="s">
        <v>11</v>
      </c>
      <c r="B15" s="56">
        <f>VLOOKUP(A15,'一般会計債の内訳'!$B$4:$C$115,2,FALSE)</f>
        <v>0</v>
      </c>
      <c r="C15" s="40">
        <f>VLOOKUP(A15,'公営企業債の内訳'!$B$5:$C$116,2,FALSE)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126</v>
      </c>
    </row>
    <row r="16" spans="1:9" ht="34.5" customHeight="1">
      <c r="A16" s="4" t="s">
        <v>12</v>
      </c>
      <c r="B16" s="56">
        <f>VLOOKUP(A16,'一般会計債の内訳'!$B$4:$C$115,2,FALSE)</f>
        <v>134800</v>
      </c>
      <c r="C16" s="40">
        <f>VLOOKUP(A16,'公営企業債の内訳'!$B$5:$C$116,2,FALSE)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134800</v>
      </c>
      <c r="I16" s="29" t="s">
        <v>126</v>
      </c>
    </row>
    <row r="17" spans="1:9" ht="34.5" customHeight="1">
      <c r="A17" s="4" t="s">
        <v>13</v>
      </c>
      <c r="B17" s="56">
        <f>VLOOKUP(A17,'一般会計債の内訳'!$B$4:$C$115,2,FALSE)</f>
        <v>0</v>
      </c>
      <c r="C17" s="40">
        <f>VLOOKUP(A17,'公営企業債の内訳'!$B$5:$C$116,2,FALSE)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126</v>
      </c>
    </row>
    <row r="18" spans="1:9" ht="34.5" customHeight="1">
      <c r="A18" s="4" t="s">
        <v>14</v>
      </c>
      <c r="B18" s="56">
        <f>VLOOKUP(A18,'一般会計債の内訳'!$B$4:$C$115,2,FALSE)</f>
        <v>0</v>
      </c>
      <c r="C18" s="40">
        <f>VLOOKUP(A18,'公営企業債の内訳'!$B$5:$C$116,2,FALSE)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126</v>
      </c>
    </row>
    <row r="19" spans="1:9" ht="34.5" customHeight="1">
      <c r="A19" s="4" t="s">
        <v>15</v>
      </c>
      <c r="B19" s="56">
        <f>VLOOKUP(A19,'一般会計債の内訳'!$B$4:$C$115,2,FALSE)</f>
        <v>2544800</v>
      </c>
      <c r="C19" s="40">
        <f>VLOOKUP(A19,'公営企業債の内訳'!$B$5:$C$116,2,FALSE)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2544800</v>
      </c>
      <c r="I19" s="29" t="s">
        <v>126</v>
      </c>
    </row>
    <row r="20" spans="1:9" ht="34.5" customHeight="1">
      <c r="A20" s="4" t="s">
        <v>16</v>
      </c>
      <c r="B20" s="56">
        <f>VLOOKUP(A20,'一般会計債の内訳'!$B$4:$C$115,2,FALSE)</f>
        <v>0</v>
      </c>
      <c r="C20" s="40">
        <f>VLOOKUP(A20,'公営企業債の内訳'!$B$5:$C$116,2,FALSE)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126</v>
      </c>
    </row>
    <row r="21" spans="1:9" ht="34.5" customHeight="1">
      <c r="A21" s="4" t="s">
        <v>17</v>
      </c>
      <c r="B21" s="56">
        <f>VLOOKUP(A21,'一般会計債の内訳'!$B$4:$C$115,2,FALSE)</f>
        <v>75500</v>
      </c>
      <c r="C21" s="40">
        <f>VLOOKUP(A21,'公営企業債の内訳'!$B$5:$C$116,2,FALSE)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75500</v>
      </c>
      <c r="I21" s="29" t="s">
        <v>126</v>
      </c>
    </row>
    <row r="22" spans="1:9" ht="34.5" customHeight="1">
      <c r="A22" s="4" t="s">
        <v>18</v>
      </c>
      <c r="B22" s="56">
        <f>VLOOKUP(A22,'一般会計債の内訳'!$B$4:$C$115,2,FALSE)</f>
        <v>0</v>
      </c>
      <c r="C22" s="40">
        <f>VLOOKUP(A22,'公営企業債の内訳'!$B$5:$C$116,2,FALSE)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126</v>
      </c>
    </row>
    <row r="23" spans="1:9" ht="34.5" customHeight="1">
      <c r="A23" s="4" t="s">
        <v>19</v>
      </c>
      <c r="B23" s="56">
        <f>VLOOKUP(A23,'一般会計債の内訳'!$B$4:$C$115,2,FALSE)</f>
        <v>0</v>
      </c>
      <c r="C23" s="40">
        <f>VLOOKUP(A23,'公営企業債の内訳'!$B$5:$C$116,2,FALSE)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126</v>
      </c>
    </row>
    <row r="24" spans="1:9" ht="34.5" customHeight="1">
      <c r="A24" s="4" t="s">
        <v>20</v>
      </c>
      <c r="B24" s="56">
        <f>VLOOKUP(A24,'一般会計債の内訳'!$B$4:$C$115,2,FALSE)</f>
        <v>0</v>
      </c>
      <c r="C24" s="40">
        <f>VLOOKUP(A24,'公営企業債の内訳'!$B$5:$C$116,2,FALSE)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126</v>
      </c>
    </row>
    <row r="25" spans="1:9" ht="34.5" customHeight="1">
      <c r="A25" s="4" t="s">
        <v>21</v>
      </c>
      <c r="B25" s="56">
        <f>VLOOKUP(A25,'一般会計債の内訳'!$B$4:$C$115,2,FALSE)</f>
        <v>0</v>
      </c>
      <c r="C25" s="40">
        <f>VLOOKUP(A25,'公営企業債の内訳'!$B$5:$C$116,2,FALSE)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126</v>
      </c>
    </row>
    <row r="26" spans="1:9" ht="34.5" customHeight="1">
      <c r="A26" s="4" t="s">
        <v>22</v>
      </c>
      <c r="B26" s="56">
        <f>VLOOKUP(A26,'一般会計債の内訳'!$B$4:$C$115,2,FALSE)</f>
        <v>0</v>
      </c>
      <c r="C26" s="40">
        <f>VLOOKUP(A26,'公営企業債の内訳'!$B$5:$C$116,2,FALSE)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126</v>
      </c>
    </row>
    <row r="27" spans="1:9" ht="34.5" customHeight="1">
      <c r="A27" s="4" t="s">
        <v>23</v>
      </c>
      <c r="B27" s="56">
        <f>VLOOKUP(A27,'一般会計債の内訳'!$B$4:$C$115,2,FALSE)</f>
        <v>0</v>
      </c>
      <c r="C27" s="40">
        <f>VLOOKUP(A27,'公営企業債の内訳'!$B$5:$C$116,2,FALSE)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126</v>
      </c>
    </row>
    <row r="28" spans="1:9" ht="34.5" customHeight="1">
      <c r="A28" s="4" t="s">
        <v>24</v>
      </c>
      <c r="B28" s="56">
        <f>VLOOKUP(A28,'一般会計債の内訳'!$B$4:$C$115,2,FALSE)</f>
        <v>0</v>
      </c>
      <c r="C28" s="40">
        <f>VLOOKUP(A28,'公営企業債の内訳'!$B$5:$C$116,2,FALSE)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126</v>
      </c>
    </row>
    <row r="29" spans="1:9" ht="34.5" customHeight="1">
      <c r="A29" s="4" t="s">
        <v>25</v>
      </c>
      <c r="B29" s="56">
        <f>VLOOKUP(A29,'一般会計債の内訳'!$B$4:$C$115,2,FALSE)</f>
        <v>0</v>
      </c>
      <c r="C29" s="40">
        <f>VLOOKUP(A29,'公営企業債の内訳'!$B$5:$C$116,2,FALSE)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126</v>
      </c>
    </row>
    <row r="30" spans="1:9" ht="34.5" customHeight="1">
      <c r="A30" s="4" t="s">
        <v>26</v>
      </c>
      <c r="B30" s="56">
        <f>VLOOKUP(A30,'一般会計債の内訳'!$B$4:$C$115,2,FALSE)</f>
        <v>0</v>
      </c>
      <c r="C30" s="40">
        <f>VLOOKUP(A30,'公営企業債の内訳'!$B$5:$C$116,2,FALSE)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126</v>
      </c>
    </row>
    <row r="31" spans="1:9" ht="34.5" customHeight="1">
      <c r="A31" s="4" t="s">
        <v>27</v>
      </c>
      <c r="B31" s="56">
        <f>VLOOKUP(A31,'一般会計債の内訳'!$B$4:$C$115,2,FALSE)</f>
        <v>0</v>
      </c>
      <c r="C31" s="40">
        <f>VLOOKUP(A31,'公営企業債の内訳'!$B$5:$C$116,2,FALSE)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126</v>
      </c>
    </row>
    <row r="32" spans="1:9" ht="34.5" customHeight="1">
      <c r="A32" s="4" t="s">
        <v>28</v>
      </c>
      <c r="B32" s="56">
        <f>VLOOKUP(A32,'一般会計債の内訳'!$B$4:$C$115,2,FALSE)</f>
        <v>0</v>
      </c>
      <c r="C32" s="40">
        <f>VLOOKUP(A32,'公営企業債の内訳'!$B$5:$C$116,2,FALSE)</f>
        <v>1080000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1080000</v>
      </c>
      <c r="I32" s="29" t="s">
        <v>126</v>
      </c>
    </row>
    <row r="33" spans="1:9" ht="34.5" customHeight="1">
      <c r="A33" s="4" t="s">
        <v>29</v>
      </c>
      <c r="B33" s="56">
        <f>VLOOKUP(A33,'一般会計債の内訳'!$B$4:$C$115,2,FALSE)</f>
        <v>0</v>
      </c>
      <c r="C33" s="40">
        <f>VLOOKUP(A33,'公営企業債の内訳'!$B$5:$C$116,2,FALSE)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126</v>
      </c>
    </row>
    <row r="34" spans="1:9" ht="34.5" customHeight="1">
      <c r="A34" s="4" t="s">
        <v>30</v>
      </c>
      <c r="B34" s="56">
        <f>VLOOKUP(A34,'一般会計債の内訳'!$B$4:$C$115,2,FALSE)</f>
        <v>0</v>
      </c>
      <c r="C34" s="40">
        <f>VLOOKUP(A34,'公営企業債の内訳'!$B$5:$C$116,2,FALSE)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126</v>
      </c>
    </row>
    <row r="35" spans="1:9" ht="34.5" customHeight="1">
      <c r="A35" s="4" t="s">
        <v>31</v>
      </c>
      <c r="B35" s="56">
        <f>VLOOKUP(A35,'一般会計債の内訳'!$B$4:$C$115,2,FALSE)</f>
        <v>0</v>
      </c>
      <c r="C35" s="40">
        <f>VLOOKUP(A35,'公営企業債の内訳'!$B$5:$C$116,2,FALSE)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126</v>
      </c>
    </row>
    <row r="36" spans="1:9" ht="34.5" customHeight="1">
      <c r="A36" s="4" t="s">
        <v>32</v>
      </c>
      <c r="B36" s="56">
        <f>VLOOKUP(A36,'一般会計債の内訳'!$B$4:$C$115,2,FALSE)</f>
        <v>282900</v>
      </c>
      <c r="C36" s="40">
        <f>VLOOKUP(A36,'公営企業債の内訳'!$B$5:$C$116,2,FALSE)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282900</v>
      </c>
      <c r="I36" s="29" t="s">
        <v>126</v>
      </c>
    </row>
    <row r="37" spans="1:9" ht="34.5" customHeight="1">
      <c r="A37" s="4" t="s">
        <v>33</v>
      </c>
      <c r="B37" s="56">
        <f>VLOOKUP(A37,'一般会計債の内訳'!$B$4:$C$115,2,FALSE)</f>
        <v>0</v>
      </c>
      <c r="C37" s="40">
        <f>VLOOKUP(A37,'公営企業債の内訳'!$B$5:$C$116,2,FALSE)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126</v>
      </c>
    </row>
    <row r="38" spans="1:9" ht="34.5" customHeight="1">
      <c r="A38" s="4" t="s">
        <v>34</v>
      </c>
      <c r="B38" s="56">
        <f>VLOOKUP(A38,'一般会計債の内訳'!$B$4:$C$115,2,FALSE)</f>
        <v>0</v>
      </c>
      <c r="C38" s="40">
        <f>VLOOKUP(A38,'公営企業債の内訳'!$B$5:$C$116,2,FALSE)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126</v>
      </c>
    </row>
    <row r="39" spans="1:9" ht="34.5" customHeight="1">
      <c r="A39" s="4" t="s">
        <v>35</v>
      </c>
      <c r="B39" s="56">
        <f>VLOOKUP(A39,'一般会計債の内訳'!$B$4:$C$115,2,FALSE)</f>
        <v>0</v>
      </c>
      <c r="C39" s="40">
        <f>VLOOKUP(A39,'公営企業債の内訳'!$B$5:$C$116,2,FALSE)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126</v>
      </c>
    </row>
    <row r="40" spans="1:9" ht="34.5" customHeight="1">
      <c r="A40" s="4" t="s">
        <v>36</v>
      </c>
      <c r="B40" s="56">
        <f>VLOOKUP(A40,'一般会計債の内訳'!$B$4:$C$115,2,FALSE)</f>
        <v>0</v>
      </c>
      <c r="C40" s="40">
        <f>VLOOKUP(A40,'公営企業債の内訳'!$B$5:$C$116,2,FALSE)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126</v>
      </c>
    </row>
    <row r="41" spans="1:9" ht="34.5" customHeight="1">
      <c r="A41" s="4" t="s">
        <v>81</v>
      </c>
      <c r="B41" s="56">
        <f>VLOOKUP(A41,'一般会計債の内訳'!$B$4:$C$115,2,FALSE)</f>
        <v>0</v>
      </c>
      <c r="C41" s="40">
        <f>VLOOKUP(A41,'公営企業債の内訳'!$B$5:$C$116,2,FALSE)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126</v>
      </c>
    </row>
    <row r="42" spans="1:9" ht="34.5" customHeight="1">
      <c r="A42" s="4" t="s">
        <v>142</v>
      </c>
      <c r="B42" s="56">
        <f>VLOOKUP(A42,'一般会計債の内訳'!$B$4:$C$115,2,FALSE)</f>
        <v>0</v>
      </c>
      <c r="C42" s="40">
        <f>VLOOKUP(A42,'公営企業債の内訳'!$B$5:$C$116,2,FALSE)</f>
        <v>30300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30300</v>
      </c>
      <c r="I42" s="29" t="s">
        <v>126</v>
      </c>
    </row>
    <row r="43" spans="1:9" ht="34.5" customHeight="1">
      <c r="A43" s="4" t="s">
        <v>37</v>
      </c>
      <c r="B43" s="56">
        <f>VLOOKUP(A43,'一般会計債の内訳'!$B$4:$C$115,2,FALSE)</f>
        <v>0</v>
      </c>
      <c r="C43" s="40">
        <f>VLOOKUP(A43,'公営企業債の内訳'!$B$5:$C$116,2,FALSE)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126</v>
      </c>
    </row>
    <row r="44" spans="1:9" ht="34.5" customHeight="1">
      <c r="A44" s="4" t="s">
        <v>38</v>
      </c>
      <c r="B44" s="56">
        <f>VLOOKUP(A44,'一般会計債の内訳'!$B$4:$C$115,2,FALSE)</f>
        <v>0</v>
      </c>
      <c r="C44" s="40">
        <f>VLOOKUP(A44,'公営企業債の内訳'!$B$5:$C$116,2,FALSE)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126</v>
      </c>
    </row>
    <row r="45" spans="1:9" ht="34.5" customHeight="1">
      <c r="A45" s="4" t="s">
        <v>39</v>
      </c>
      <c r="B45" s="56">
        <f>VLOOKUP(A45,'一般会計債の内訳'!$B$4:$C$115,2,FALSE)</f>
        <v>0</v>
      </c>
      <c r="C45" s="40">
        <f>VLOOKUP(A45,'公営企業債の内訳'!$B$5:$C$116,2,FALSE)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126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126</v>
      </c>
    </row>
    <row r="47" spans="1:9" ht="34.5" customHeight="1">
      <c r="A47" s="4" t="s">
        <v>41</v>
      </c>
      <c r="B47" s="56">
        <f>VLOOKUP(A47,'一般会計債の内訳'!$B$4:$C$115,2,FALSE)</f>
        <v>0</v>
      </c>
      <c r="C47" s="40">
        <f>VLOOKUP(A47,'公営企業債の内訳'!$B$5:$C$116,2,FALSE)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126</v>
      </c>
    </row>
    <row r="48" spans="1:9" ht="34.5" customHeight="1">
      <c r="A48" s="4" t="s">
        <v>42</v>
      </c>
      <c r="B48" s="56">
        <f>VLOOKUP(A48,'一般会計債の内訳'!$B$4:$C$115,2,FALSE)</f>
        <v>0</v>
      </c>
      <c r="C48" s="40">
        <f>VLOOKUP(A48,'公営企業債の内訳'!$B$5:$C$116,2,FALSE)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126</v>
      </c>
    </row>
    <row r="49" spans="1:9" ht="34.5" customHeight="1">
      <c r="A49" s="4" t="s">
        <v>43</v>
      </c>
      <c r="B49" s="56">
        <f>VLOOKUP(A49,'一般会計債の内訳'!$B$4:$C$115,2,FALSE)</f>
        <v>0</v>
      </c>
      <c r="C49" s="40">
        <f>VLOOKUP(A49,'公営企業債の内訳'!$B$5:$C$116,2,FALSE)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126</v>
      </c>
    </row>
    <row r="50" spans="1:9" ht="34.5" customHeight="1">
      <c r="A50" s="4" t="s">
        <v>44</v>
      </c>
      <c r="B50" s="56">
        <f>VLOOKUP(A50,'一般会計債の内訳'!$B$4:$C$115,2,FALSE)</f>
        <v>0</v>
      </c>
      <c r="C50" s="40">
        <f>VLOOKUP(A50,'公営企業債の内訳'!$B$5:$C$116,2,FALSE)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126</v>
      </c>
    </row>
    <row r="51" spans="1:9" ht="34.5" customHeight="1">
      <c r="A51" s="4" t="s">
        <v>45</v>
      </c>
      <c r="B51" s="56">
        <f>VLOOKUP(A51,'一般会計債の内訳'!$B$4:$C$115,2,FALSE)</f>
        <v>0</v>
      </c>
      <c r="C51" s="40">
        <f>VLOOKUP(A51,'公営企業債の内訳'!$B$5:$C$116,2,FALSE)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126</v>
      </c>
    </row>
    <row r="52" spans="1:9" ht="34.5" customHeight="1">
      <c r="A52" s="4" t="s">
        <v>46</v>
      </c>
      <c r="B52" s="56">
        <f>VLOOKUP(A52,'一般会計債の内訳'!$B$4:$C$115,2,FALSE)</f>
        <v>0</v>
      </c>
      <c r="C52" s="40">
        <f>VLOOKUP(A52,'公営企業債の内訳'!$B$5:$C$116,2,FALSE)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126</v>
      </c>
    </row>
    <row r="53" spans="1:9" ht="34.5" customHeight="1">
      <c r="A53" s="4" t="s">
        <v>82</v>
      </c>
      <c r="B53" s="56">
        <f>VLOOKUP(A53,'一般会計債の内訳'!$B$4:$C$115,2,FALSE)</f>
        <v>3400</v>
      </c>
      <c r="C53" s="40">
        <f>VLOOKUP(A53,'公営企業債の内訳'!$B$5:$C$116,2,FALSE)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3400</v>
      </c>
      <c r="I53" s="29" t="s">
        <v>126</v>
      </c>
    </row>
    <row r="54" spans="1:9" ht="34.5" customHeight="1">
      <c r="A54" s="4" t="s">
        <v>47</v>
      </c>
      <c r="B54" s="56">
        <f>VLOOKUP(A54,'一般会計債の内訳'!$B$4:$C$115,2,FALSE)</f>
        <v>0</v>
      </c>
      <c r="C54" s="40">
        <f>VLOOKUP(A54,'公営企業債の内訳'!$B$5:$C$116,2,FALSE)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126</v>
      </c>
    </row>
    <row r="55" spans="1:9" ht="34.5" customHeight="1">
      <c r="A55" s="4" t="s">
        <v>48</v>
      </c>
      <c r="B55" s="56">
        <f>VLOOKUP(A55,'一般会計債の内訳'!$B$4:$C$115,2,FALSE)</f>
        <v>0</v>
      </c>
      <c r="C55" s="40">
        <f>VLOOKUP(A55,'公営企業債の内訳'!$B$5:$C$116,2,FALSE)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126</v>
      </c>
    </row>
    <row r="56" spans="1:9" ht="34.5" customHeight="1">
      <c r="A56" s="4" t="s">
        <v>49</v>
      </c>
      <c r="B56" s="56">
        <f>VLOOKUP(A56,'一般会計債の内訳'!$B$4:$C$115,2,FALSE)</f>
        <v>0</v>
      </c>
      <c r="C56" s="40">
        <f>VLOOKUP(A56,'公営企業債の内訳'!$B$5:$C$116,2,FALSE)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126</v>
      </c>
    </row>
    <row r="57" spans="1:9" ht="34.5" customHeight="1">
      <c r="A57" s="4" t="s">
        <v>50</v>
      </c>
      <c r="B57" s="56">
        <f>VLOOKUP(A57,'一般会計債の内訳'!$B$4:$C$115,2,FALSE)</f>
        <v>0</v>
      </c>
      <c r="C57" s="40">
        <f>VLOOKUP(A57,'公営企業債の内訳'!$B$5:$C$116,2,FALSE)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126</v>
      </c>
    </row>
    <row r="58" spans="1:9" ht="34.5" customHeight="1">
      <c r="A58" s="4" t="s">
        <v>51</v>
      </c>
      <c r="B58" s="56">
        <f>VLOOKUP(A58,'一般会計債の内訳'!$B$4:$C$115,2,FALSE)</f>
        <v>0</v>
      </c>
      <c r="C58" s="40">
        <f>VLOOKUP(A58,'公営企業債の内訳'!$B$5:$C$116,2,FALSE)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126</v>
      </c>
    </row>
    <row r="59" spans="1:9" ht="34.5" customHeight="1">
      <c r="A59" s="4" t="s">
        <v>52</v>
      </c>
      <c r="B59" s="56">
        <f>VLOOKUP(A59,'一般会計債の内訳'!$B$4:$C$115,2,FALSE)</f>
        <v>0</v>
      </c>
      <c r="C59" s="40">
        <f>VLOOKUP(A59,'公営企業債の内訳'!$B$5:$C$116,2,FALSE)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126</v>
      </c>
    </row>
    <row r="60" spans="1:9" ht="34.5" customHeight="1">
      <c r="A60" s="4" t="s">
        <v>53</v>
      </c>
      <c r="B60" s="56">
        <f>VLOOKUP(A60,'一般会計債の内訳'!$B$4:$C$115,2,FALSE)</f>
        <v>0</v>
      </c>
      <c r="C60" s="40">
        <f>VLOOKUP(A60,'公営企業債の内訳'!$B$5:$C$116,2,FALSE)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126</v>
      </c>
    </row>
    <row r="61" spans="1:9" ht="34.5" customHeight="1">
      <c r="A61" s="4" t="s">
        <v>54</v>
      </c>
      <c r="B61" s="56">
        <f>VLOOKUP(A61,'一般会計債の内訳'!$B$4:$C$115,2,FALSE)</f>
        <v>0</v>
      </c>
      <c r="C61" s="40">
        <f>VLOOKUP(A61,'公営企業債の内訳'!$B$5:$C$116,2,FALSE)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126</v>
      </c>
    </row>
    <row r="62" spans="1:9" ht="34.5" customHeight="1">
      <c r="A62" s="4" t="s">
        <v>55</v>
      </c>
      <c r="B62" s="56">
        <f>VLOOKUP(A62,'一般会計債の内訳'!$B$4:$C$115,2,FALSE)</f>
        <v>0</v>
      </c>
      <c r="C62" s="40">
        <f>VLOOKUP(A62,'公営企業債の内訳'!$B$5:$C$116,2,FALSE)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126</v>
      </c>
    </row>
    <row r="63" spans="1:9" ht="34.5" customHeight="1">
      <c r="A63" s="4" t="s">
        <v>56</v>
      </c>
      <c r="B63" s="56">
        <f>VLOOKUP(A63,'一般会計債の内訳'!$B$4:$C$115,2,FALSE)</f>
        <v>0</v>
      </c>
      <c r="C63" s="40">
        <f>VLOOKUP(A63,'公営企業債の内訳'!$B$5:$C$116,2,FALSE)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126</v>
      </c>
    </row>
    <row r="64" spans="1:9" ht="34.5" customHeight="1">
      <c r="A64" s="4" t="s">
        <v>57</v>
      </c>
      <c r="B64" s="56">
        <f>VLOOKUP(A64,'一般会計債の内訳'!$B$4:$C$115,2,FALSE)</f>
        <v>0</v>
      </c>
      <c r="C64" s="40">
        <f>VLOOKUP(A64,'公営企業債の内訳'!$B$5:$C$116,2,FALSE)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126</v>
      </c>
    </row>
    <row r="65" spans="1:9" ht="34.5" customHeight="1">
      <c r="A65" s="4" t="s">
        <v>58</v>
      </c>
      <c r="B65" s="56">
        <f>VLOOKUP(A65,'一般会計債の内訳'!$B$4:$C$115,2,FALSE)</f>
        <v>0</v>
      </c>
      <c r="C65" s="40">
        <f>VLOOKUP(A65,'公営企業債の内訳'!$B$5:$C$116,2,FALSE)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126</v>
      </c>
    </row>
    <row r="66" spans="1:9" ht="34.5" customHeight="1">
      <c r="A66" s="4" t="s">
        <v>143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144</v>
      </c>
      <c r="B67" s="56">
        <f>VLOOKUP(A67,'一般会計債の内訳'!$B$4:$C$115,2,FALSE)</f>
        <v>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145</v>
      </c>
      <c r="B68" s="56">
        <f>VLOOKUP(A68,'一般会計債の内訳'!$B$4:$C$115,2,FALSE)</f>
        <v>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146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147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148</v>
      </c>
      <c r="B71" s="56">
        <f>VLOOKUP(A71,'一般会計債の内訳'!$B$4:$C$115,2,FALSE)</f>
        <v>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99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100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101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102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103</v>
      </c>
      <c r="B77" s="56">
        <f>VLOOKUP(A77,'一般会計債の内訳'!$B$4:$C$115,2,FALSE)</f>
        <v>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104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112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113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114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115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116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149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117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118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119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96</v>
      </c>
      <c r="B89" s="56">
        <f>VLOOKUP(A89,'一般会計債の内訳'!$B$4:$C$115,2,FALSE)</f>
        <v>0</v>
      </c>
      <c r="C89" s="40">
        <f>VLOOKUP(A89,'公営企業債の内訳'!$B$5:$C$116,2,FALSE)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157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94</v>
      </c>
      <c r="B91" s="56">
        <f>VLOOKUP(A91,'一般会計債の内訳'!$B$4:$C$115,2,FALSE)</f>
        <v>0</v>
      </c>
      <c r="C91" s="40">
        <f>VLOOKUP(A91,'公営企業債の内訳'!$B$5:$C$116,2,FALSE)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154</v>
      </c>
      <c r="B92" s="56">
        <f>VLOOKUP(A92,'一般会計債の内訳'!$B$4:$C$115,2,FALSE)</f>
        <v>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95</v>
      </c>
      <c r="B93" s="56">
        <f>VLOOKUP(A93,'一般会計債の内訳'!$B$4:$C$115,2,FALSE)</f>
        <v>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VLOOKUP(A94,'一般会計債の内訳'!$B$4:$C$115,2,FALSE)</f>
        <v>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105</v>
      </c>
      <c r="B95" s="56">
        <f>VLOOKUP(A95,'一般会計債の内訳'!$B$4:$C$115,2,FALSE)</f>
        <v>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VLOOKUP(A96,'一般会計債の内訳'!$B$4:$C$115,2,FALSE)</f>
        <v>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VLOOKUP(A97,'一般会計債の内訳'!$B$4:$C$115,2,FALSE)</f>
        <v>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VLOOKUP(A98,'一般会計債の内訳'!$B$4:$C$115,2,FALSE)</f>
        <v>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VLOOKUP(A99,'一般会計債の内訳'!$B$4:$C$115,2,FALSE)</f>
        <v>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VLOOKUP(A100,'一般会計債の内訳'!$B$4:$C$115,2,FALSE)</f>
        <v>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106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120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150</v>
      </c>
      <c r="B103" s="56">
        <f>VLOOKUP(A103,'一般会計債の内訳'!$B$4:$C$115,2,FALSE)</f>
        <v>0</v>
      </c>
      <c r="C103" s="40">
        <f>VLOOKUP(A103,'公営企業債の内訳'!$B$5:$C$116,2,FALSE)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107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108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121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122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151</v>
      </c>
      <c r="B108" s="56">
        <f>VLOOKUP(A108,'一般会計債の内訳'!$B$4:$C$115,2,FALSE)</f>
        <v>0</v>
      </c>
      <c r="C108" s="40">
        <f>VLOOKUP(A108,'公営企業債の内訳'!$B$5:$C$116,2,FALSE)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109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123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110</v>
      </c>
      <c r="B111" s="56">
        <f>VLOOKUP(A111,'一般会計債の内訳'!$B$4:$C$115,2,FALSE)</f>
        <v>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111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139</v>
      </c>
      <c r="B113" s="56">
        <f>VLOOKUP(A113,'一般会計債の内訳'!$B$4:$C$115,2,FALSE)</f>
        <v>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>
      <c r="A114" s="31" t="s">
        <v>165</v>
      </c>
      <c r="B114" s="56">
        <f>VLOOKUP(A114,'一般会計債の内訳'!$B$4:$C$115,2,FALSE)</f>
        <v>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0</v>
      </c>
    </row>
    <row r="115" spans="1:8" ht="34.5" customHeight="1" thickBot="1">
      <c r="A115" s="31" t="s">
        <v>166</v>
      </c>
      <c r="B115" s="77">
        <f>VLOOKUP(A115,'一般会計債の内訳'!$B$4:$C$115,2,FALSE)</f>
        <v>0</v>
      </c>
      <c r="C115" s="78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3204100</v>
      </c>
      <c r="C117" s="44">
        <f t="shared" si="7"/>
        <v>1110300</v>
      </c>
      <c r="D117" s="45">
        <f t="shared" si="7"/>
        <v>0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4314400</v>
      </c>
      <c r="I117" s="29" t="s">
        <v>126</v>
      </c>
    </row>
    <row r="118" spans="1:9" ht="34.5" customHeight="1">
      <c r="A118" s="4" t="s">
        <v>73</v>
      </c>
      <c r="B118" s="58">
        <f aca="true" t="shared" si="8" ref="B118:H118">SUM(B43:B65)</f>
        <v>3400</v>
      </c>
      <c r="C118" s="47">
        <f t="shared" si="8"/>
        <v>0</v>
      </c>
      <c r="D118" s="48">
        <f t="shared" si="8"/>
        <v>0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3400</v>
      </c>
      <c r="I118" s="29" t="s">
        <v>126</v>
      </c>
    </row>
    <row r="119" spans="1:9" ht="34.5" customHeight="1">
      <c r="A119" s="4" t="s">
        <v>74</v>
      </c>
      <c r="B119" s="58">
        <f aca="true" t="shared" si="9" ref="B119:H119">SUM(B66:B115)</f>
        <v>0</v>
      </c>
      <c r="C119" s="47">
        <f t="shared" si="9"/>
        <v>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0</v>
      </c>
      <c r="I119" s="29" t="s">
        <v>126</v>
      </c>
    </row>
    <row r="120" spans="1:9" ht="34.5" customHeight="1" thickBot="1">
      <c r="A120" s="61" t="s">
        <v>75</v>
      </c>
      <c r="B120" s="59">
        <f>SUM(B117:B119)</f>
        <v>3207500</v>
      </c>
      <c r="C120" s="50">
        <f aca="true" t="shared" si="10" ref="C120:H120">SUM(C117:C119)</f>
        <v>1110300</v>
      </c>
      <c r="D120" s="51">
        <f t="shared" si="10"/>
        <v>0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4317800</v>
      </c>
      <c r="I120" s="29" t="s">
        <v>126</v>
      </c>
    </row>
    <row r="121" spans="1:9" ht="22.5" customHeight="1" thickTop="1">
      <c r="A121" s="9" t="s">
        <v>77</v>
      </c>
      <c r="I121" s="29" t="s">
        <v>126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Zeros="0" view="pageBreakPreview" zoomScaleNormal="55" zoomScaleSheetLayoutView="100" zoomScalePageLayoutView="0" workbookViewId="0" topLeftCell="A1">
      <pane xSplit="3" ySplit="3" topLeftCell="D6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H20" sqref="H2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6:24" ht="7.5" customHeight="1">
      <c r="P2" s="13"/>
      <c r="Q2" s="13"/>
      <c r="S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92</v>
      </c>
      <c r="E3" s="72" t="s">
        <v>159</v>
      </c>
      <c r="F3" s="16" t="s">
        <v>83</v>
      </c>
      <c r="G3" s="16" t="s">
        <v>84</v>
      </c>
      <c r="H3" s="71" t="s">
        <v>130</v>
      </c>
      <c r="I3" s="71" t="s">
        <v>131</v>
      </c>
      <c r="J3" s="16" t="s">
        <v>132</v>
      </c>
      <c r="K3" s="62" t="s">
        <v>133</v>
      </c>
      <c r="L3" s="62" t="s">
        <v>129</v>
      </c>
      <c r="M3" s="16" t="s">
        <v>93</v>
      </c>
      <c r="N3" s="16" t="s">
        <v>134</v>
      </c>
      <c r="O3" s="16" t="s">
        <v>135</v>
      </c>
      <c r="P3" s="16" t="s">
        <v>136</v>
      </c>
      <c r="Q3" s="63" t="s">
        <v>137</v>
      </c>
      <c r="R3" s="16" t="s">
        <v>98</v>
      </c>
      <c r="S3" s="62" t="s">
        <v>141</v>
      </c>
      <c r="T3" s="16" t="s">
        <v>161</v>
      </c>
      <c r="U3" s="73" t="s">
        <v>160</v>
      </c>
      <c r="V3" s="16" t="s">
        <v>85</v>
      </c>
      <c r="W3" s="16" t="s">
        <v>86</v>
      </c>
      <c r="X3" s="16" t="s">
        <v>87</v>
      </c>
      <c r="Y3" s="12" t="s">
        <v>124</v>
      </c>
    </row>
    <row r="4" spans="2:24" ht="17.25" customHeight="1">
      <c r="B4" s="17" t="s">
        <v>0</v>
      </c>
      <c r="C4" s="33">
        <f aca="true" t="shared" si="0" ref="C4:C35">SUM(D4:X4)</f>
        <v>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9"/>
      <c r="T4" s="70"/>
      <c r="U4" s="70"/>
      <c r="V4" s="70"/>
      <c r="W4" s="70"/>
      <c r="X4" s="34"/>
    </row>
    <row r="5" spans="2:24" s="22" customFormat="1" ht="17.25" customHeight="1">
      <c r="B5" s="21" t="s">
        <v>1</v>
      </c>
      <c r="C5" s="34">
        <f t="shared" si="0"/>
        <v>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9"/>
      <c r="T5" s="70"/>
      <c r="U5" s="70"/>
      <c r="V5" s="70"/>
      <c r="W5" s="70"/>
      <c r="X5" s="34"/>
    </row>
    <row r="6" spans="2:24" s="22" customFormat="1" ht="17.25" customHeight="1">
      <c r="B6" s="21" t="s">
        <v>2</v>
      </c>
      <c r="C6" s="34">
        <f t="shared" si="0"/>
        <v>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9"/>
      <c r="T6" s="70"/>
      <c r="U6" s="70"/>
      <c r="V6" s="70"/>
      <c r="W6" s="70"/>
      <c r="X6" s="34"/>
    </row>
    <row r="7" spans="2:24" s="22" customFormat="1" ht="17.25" customHeight="1">
      <c r="B7" s="21" t="s">
        <v>3</v>
      </c>
      <c r="C7" s="34">
        <f t="shared" si="0"/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9"/>
      <c r="T7" s="70"/>
      <c r="U7" s="70"/>
      <c r="V7" s="70"/>
      <c r="W7" s="70"/>
      <c r="X7" s="34"/>
    </row>
    <row r="8" spans="2:24" s="22" customFormat="1" ht="17.25" customHeight="1">
      <c r="B8" s="21" t="s">
        <v>4</v>
      </c>
      <c r="C8" s="34">
        <f t="shared" si="0"/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9"/>
      <c r="T8" s="70"/>
      <c r="U8" s="70"/>
      <c r="V8" s="70"/>
      <c r="W8" s="70"/>
      <c r="X8" s="34"/>
    </row>
    <row r="9" spans="2:24" s="22" customFormat="1" ht="17.25" customHeight="1">
      <c r="B9" s="21" t="s">
        <v>5</v>
      </c>
      <c r="C9" s="34">
        <f t="shared" si="0"/>
        <v>166100</v>
      </c>
      <c r="D9" s="70"/>
      <c r="E9" s="70"/>
      <c r="F9" s="70"/>
      <c r="G9" s="70"/>
      <c r="I9" s="70"/>
      <c r="J9" s="70"/>
      <c r="K9" s="70"/>
      <c r="L9" s="70"/>
      <c r="M9" s="70">
        <v>66400</v>
      </c>
      <c r="N9" s="70">
        <v>21900</v>
      </c>
      <c r="O9" s="70"/>
      <c r="P9" s="70">
        <v>77800</v>
      </c>
      <c r="Q9" s="70"/>
      <c r="R9" s="70"/>
      <c r="S9" s="79"/>
      <c r="T9" s="70"/>
      <c r="U9" s="70"/>
      <c r="V9" s="70"/>
      <c r="W9" s="70"/>
      <c r="X9" s="34"/>
    </row>
    <row r="10" spans="2:24" s="22" customFormat="1" ht="17.25" customHeight="1">
      <c r="B10" s="21" t="s">
        <v>6</v>
      </c>
      <c r="C10" s="34">
        <f t="shared" si="0"/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9"/>
      <c r="T10" s="70"/>
      <c r="U10" s="70"/>
      <c r="V10" s="70"/>
      <c r="W10" s="70"/>
      <c r="X10" s="34"/>
    </row>
    <row r="11" spans="2:24" s="22" customFormat="1" ht="17.25" customHeight="1">
      <c r="B11" s="21" t="s">
        <v>7</v>
      </c>
      <c r="C11" s="34">
        <f t="shared" si="0"/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9"/>
      <c r="T11" s="70"/>
      <c r="U11" s="70"/>
      <c r="V11" s="70"/>
      <c r="W11" s="70"/>
      <c r="X11" s="34"/>
    </row>
    <row r="12" spans="2:24" s="22" customFormat="1" ht="17.25" customHeight="1">
      <c r="B12" s="21" t="s">
        <v>8</v>
      </c>
      <c r="C12" s="34">
        <f t="shared" si="0"/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9"/>
      <c r="T12" s="70"/>
      <c r="U12" s="70"/>
      <c r="V12" s="70"/>
      <c r="W12" s="70"/>
      <c r="X12" s="34"/>
    </row>
    <row r="13" spans="2:24" s="22" customFormat="1" ht="17.25" customHeight="1">
      <c r="B13" s="21" t="s">
        <v>9</v>
      </c>
      <c r="C13" s="34">
        <f t="shared" si="0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9"/>
      <c r="T13" s="70"/>
      <c r="U13" s="70"/>
      <c r="V13" s="70"/>
      <c r="W13" s="70"/>
      <c r="X13" s="34"/>
    </row>
    <row r="14" spans="2:24" s="22" customFormat="1" ht="17.25" customHeight="1">
      <c r="B14" s="21" t="s">
        <v>10</v>
      </c>
      <c r="C14" s="34">
        <f t="shared" si="0"/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9"/>
      <c r="T14" s="70"/>
      <c r="U14" s="70"/>
      <c r="V14" s="70"/>
      <c r="W14" s="70"/>
      <c r="X14" s="34"/>
    </row>
    <row r="15" spans="2:24" s="22" customFormat="1" ht="17.25" customHeight="1">
      <c r="B15" s="21" t="s">
        <v>11</v>
      </c>
      <c r="C15" s="34">
        <f t="shared" si="0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9"/>
      <c r="T15" s="70"/>
      <c r="U15" s="70"/>
      <c r="V15" s="70"/>
      <c r="W15" s="70"/>
      <c r="X15" s="34"/>
    </row>
    <row r="16" spans="2:24" s="22" customFormat="1" ht="17.25" customHeight="1">
      <c r="B16" s="21" t="s">
        <v>12</v>
      </c>
      <c r="C16" s="34">
        <f t="shared" si="0"/>
        <v>134800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>
        <v>134800</v>
      </c>
      <c r="S16" s="79"/>
      <c r="T16" s="70"/>
      <c r="U16" s="70"/>
      <c r="V16" s="70"/>
      <c r="W16" s="70"/>
      <c r="X16" s="34"/>
    </row>
    <row r="17" spans="2:24" s="22" customFormat="1" ht="17.25" customHeight="1">
      <c r="B17" s="21" t="s">
        <v>13</v>
      </c>
      <c r="C17" s="34">
        <f t="shared" si="0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9"/>
      <c r="T17" s="70"/>
      <c r="U17" s="70"/>
      <c r="V17" s="70"/>
      <c r="W17" s="70"/>
      <c r="X17" s="34"/>
    </row>
    <row r="18" spans="2:24" s="22" customFormat="1" ht="17.25" customHeight="1">
      <c r="B18" s="21" t="s">
        <v>14</v>
      </c>
      <c r="C18" s="34">
        <f t="shared" si="0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9"/>
      <c r="T18" s="70"/>
      <c r="U18" s="70"/>
      <c r="V18" s="70"/>
      <c r="W18" s="70"/>
      <c r="X18" s="34"/>
    </row>
    <row r="19" spans="2:24" s="22" customFormat="1" ht="17.25" customHeight="1">
      <c r="B19" s="21" t="s">
        <v>15</v>
      </c>
      <c r="C19" s="34">
        <f t="shared" si="0"/>
        <v>2544800</v>
      </c>
      <c r="D19" s="70">
        <v>97500</v>
      </c>
      <c r="E19" s="70"/>
      <c r="F19" s="70"/>
      <c r="G19" s="70"/>
      <c r="H19" s="70"/>
      <c r="I19" s="70">
        <v>1458000</v>
      </c>
      <c r="J19" s="70">
        <v>156000</v>
      </c>
      <c r="K19" s="70">
        <v>62000</v>
      </c>
      <c r="L19" s="70"/>
      <c r="M19" s="70">
        <v>206600</v>
      </c>
      <c r="N19" s="70">
        <v>326500</v>
      </c>
      <c r="O19" s="70"/>
      <c r="P19" s="70">
        <v>171700</v>
      </c>
      <c r="Q19" s="70"/>
      <c r="R19" s="70">
        <v>66500</v>
      </c>
      <c r="S19" s="79"/>
      <c r="T19" s="70"/>
      <c r="U19" s="70"/>
      <c r="V19" s="70"/>
      <c r="W19" s="70"/>
      <c r="X19" s="34"/>
    </row>
    <row r="20" spans="2:25" ht="17.25" customHeight="1">
      <c r="B20" s="17" t="s">
        <v>16</v>
      </c>
      <c r="C20" s="33">
        <f t="shared" si="0"/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9"/>
      <c r="T20" s="70"/>
      <c r="U20" s="70"/>
      <c r="V20" s="70"/>
      <c r="W20" s="70"/>
      <c r="X20" s="34"/>
      <c r="Y20" s="22"/>
    </row>
    <row r="21" spans="2:24" s="22" customFormat="1" ht="17.25" customHeight="1">
      <c r="B21" s="21" t="s">
        <v>17</v>
      </c>
      <c r="C21" s="34">
        <f t="shared" si="0"/>
        <v>75500</v>
      </c>
      <c r="D21" s="70"/>
      <c r="E21" s="70"/>
      <c r="F21" s="70"/>
      <c r="G21" s="70"/>
      <c r="H21" s="70"/>
      <c r="I21" s="70"/>
      <c r="J21" s="70"/>
      <c r="K21" s="70"/>
      <c r="L21" s="70"/>
      <c r="M21" s="70">
        <v>75500</v>
      </c>
      <c r="N21" s="70"/>
      <c r="O21" s="70"/>
      <c r="P21" s="70"/>
      <c r="Q21" s="70"/>
      <c r="R21" s="70"/>
      <c r="S21" s="79"/>
      <c r="T21" s="70"/>
      <c r="U21" s="70"/>
      <c r="V21" s="70"/>
      <c r="W21" s="70"/>
      <c r="X21" s="34"/>
    </row>
    <row r="22" spans="2:25" ht="17.25" customHeight="1">
      <c r="B22" s="17" t="s">
        <v>18</v>
      </c>
      <c r="C22" s="33">
        <f t="shared" si="0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9"/>
      <c r="T22" s="70"/>
      <c r="U22" s="70"/>
      <c r="V22" s="70"/>
      <c r="W22" s="70"/>
      <c r="X22" s="34"/>
      <c r="Y22" s="22"/>
    </row>
    <row r="23" spans="2:25" s="24" customFormat="1" ht="17.25" customHeight="1">
      <c r="B23" s="23" t="s">
        <v>19</v>
      </c>
      <c r="C23" s="35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9"/>
      <c r="T23" s="70"/>
      <c r="U23" s="70"/>
      <c r="V23" s="70"/>
      <c r="W23" s="70"/>
      <c r="X23" s="34"/>
      <c r="Y23" s="22"/>
    </row>
    <row r="24" spans="2:24" s="22" customFormat="1" ht="17.25" customHeight="1">
      <c r="B24" s="21" t="s">
        <v>20</v>
      </c>
      <c r="C24" s="34">
        <f t="shared" si="0"/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9"/>
      <c r="T24" s="70"/>
      <c r="U24" s="70"/>
      <c r="V24" s="70"/>
      <c r="W24" s="70"/>
      <c r="X24" s="34"/>
    </row>
    <row r="25" spans="2:25" ht="17.25" customHeight="1">
      <c r="B25" s="21" t="s">
        <v>21</v>
      </c>
      <c r="C25" s="33">
        <f t="shared" si="0"/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9"/>
      <c r="T25" s="70"/>
      <c r="U25" s="70"/>
      <c r="V25" s="70"/>
      <c r="W25" s="70"/>
      <c r="X25" s="34"/>
      <c r="Y25" s="22"/>
    </row>
    <row r="26" spans="2:24" s="22" customFormat="1" ht="17.25" customHeight="1">
      <c r="B26" s="17" t="s">
        <v>22</v>
      </c>
      <c r="C26" s="34">
        <f t="shared" si="0"/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9"/>
      <c r="T26" s="70"/>
      <c r="U26" s="70"/>
      <c r="V26" s="70"/>
      <c r="W26" s="70"/>
      <c r="X26" s="34"/>
    </row>
    <row r="27" spans="2:25" ht="17.25" customHeight="1">
      <c r="B27" s="21" t="s">
        <v>23</v>
      </c>
      <c r="C27" s="33">
        <f t="shared" si="0"/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9"/>
      <c r="T27" s="70"/>
      <c r="U27" s="70"/>
      <c r="V27" s="70"/>
      <c r="W27" s="70"/>
      <c r="X27" s="34"/>
      <c r="Y27" s="22"/>
    </row>
    <row r="28" spans="2:24" s="22" customFormat="1" ht="17.25" customHeight="1">
      <c r="B28" s="21" t="s">
        <v>24</v>
      </c>
      <c r="C28" s="34">
        <f t="shared" si="0"/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9"/>
      <c r="T28" s="70"/>
      <c r="U28" s="70"/>
      <c r="V28" s="70"/>
      <c r="W28" s="70"/>
      <c r="X28" s="34"/>
    </row>
    <row r="29" spans="2:24" s="22" customFormat="1" ht="17.25" customHeight="1">
      <c r="B29" s="21" t="s">
        <v>25</v>
      </c>
      <c r="C29" s="34">
        <f t="shared" si="0"/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9"/>
      <c r="T29" s="70"/>
      <c r="U29" s="70"/>
      <c r="V29" s="70"/>
      <c r="W29" s="70"/>
      <c r="X29" s="34"/>
    </row>
    <row r="30" spans="2:24" s="22" customFormat="1" ht="17.25" customHeight="1">
      <c r="B30" s="17" t="s">
        <v>26</v>
      </c>
      <c r="C30" s="34">
        <f t="shared" si="0"/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9"/>
      <c r="T30" s="70"/>
      <c r="U30" s="70"/>
      <c r="V30" s="70"/>
      <c r="W30" s="70"/>
      <c r="X30" s="34"/>
    </row>
    <row r="31" spans="2:25" ht="17.25" customHeight="1">
      <c r="B31" s="17" t="s">
        <v>27</v>
      </c>
      <c r="C31" s="33">
        <f t="shared" si="0"/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9"/>
      <c r="T31" s="70"/>
      <c r="U31" s="70"/>
      <c r="V31" s="70"/>
      <c r="W31" s="70"/>
      <c r="X31" s="34"/>
      <c r="Y31" s="22"/>
    </row>
    <row r="32" spans="2:25" ht="17.25" customHeight="1">
      <c r="B32" s="21" t="s">
        <v>28</v>
      </c>
      <c r="C32" s="33">
        <f t="shared" si="0"/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9"/>
      <c r="T32" s="70"/>
      <c r="U32" s="70"/>
      <c r="V32" s="70"/>
      <c r="W32" s="70"/>
      <c r="X32" s="34"/>
      <c r="Y32" s="22"/>
    </row>
    <row r="33" spans="2:24" s="22" customFormat="1" ht="17.25" customHeight="1">
      <c r="B33" s="21" t="s">
        <v>29</v>
      </c>
      <c r="C33" s="34">
        <f t="shared" si="0"/>
        <v>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80"/>
      <c r="R33" s="80"/>
      <c r="S33" s="79"/>
      <c r="T33" s="70"/>
      <c r="U33" s="70"/>
      <c r="V33" s="70"/>
      <c r="W33" s="70"/>
      <c r="X33" s="34"/>
    </row>
    <row r="34" spans="2:24" s="22" customFormat="1" ht="17.25" customHeight="1">
      <c r="B34" s="21" t="s">
        <v>30</v>
      </c>
      <c r="C34" s="34">
        <f t="shared" si="0"/>
        <v>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9"/>
      <c r="T34" s="70"/>
      <c r="U34" s="70"/>
      <c r="V34" s="70"/>
      <c r="W34" s="70"/>
      <c r="X34" s="34"/>
    </row>
    <row r="35" spans="2:24" s="22" customFormat="1" ht="17.25" customHeight="1">
      <c r="B35" s="21" t="s">
        <v>31</v>
      </c>
      <c r="C35" s="34">
        <f t="shared" si="0"/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9"/>
      <c r="T35" s="70"/>
      <c r="U35" s="70"/>
      <c r="V35" s="70"/>
      <c r="W35" s="70"/>
      <c r="X35" s="34"/>
    </row>
    <row r="36" spans="2:24" s="22" customFormat="1" ht="17.25" customHeight="1">
      <c r="B36" s="17" t="s">
        <v>32</v>
      </c>
      <c r="C36" s="34">
        <f aca="true" t="shared" si="1" ref="C36:C67">SUM(D36:X36)</f>
        <v>282900</v>
      </c>
      <c r="D36" s="70"/>
      <c r="E36" s="70"/>
      <c r="F36" s="70"/>
      <c r="G36" s="70"/>
      <c r="H36" s="70"/>
      <c r="I36" s="70"/>
      <c r="J36" s="70">
        <v>200300</v>
      </c>
      <c r="K36" s="70"/>
      <c r="L36" s="70"/>
      <c r="M36" s="70">
        <v>82600</v>
      </c>
      <c r="N36" s="70"/>
      <c r="O36" s="70"/>
      <c r="P36" s="70"/>
      <c r="Q36" s="70"/>
      <c r="R36" s="70"/>
      <c r="S36" s="79"/>
      <c r="T36" s="70"/>
      <c r="U36" s="70"/>
      <c r="V36" s="70"/>
      <c r="W36" s="70"/>
      <c r="X36" s="34"/>
    </row>
    <row r="37" spans="2:25" ht="17.25" customHeight="1">
      <c r="B37" s="21" t="s">
        <v>33</v>
      </c>
      <c r="C37" s="33">
        <f t="shared" si="1"/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9"/>
      <c r="T37" s="70"/>
      <c r="U37" s="70"/>
      <c r="V37" s="70"/>
      <c r="W37" s="70"/>
      <c r="X37" s="34"/>
      <c r="Y37" s="22"/>
    </row>
    <row r="38" spans="2:24" s="22" customFormat="1" ht="17.25" customHeight="1">
      <c r="B38" s="21" t="s">
        <v>34</v>
      </c>
      <c r="C38" s="34">
        <f t="shared" si="1"/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9"/>
      <c r="T38" s="70"/>
      <c r="U38" s="70"/>
      <c r="V38" s="70"/>
      <c r="W38" s="70"/>
      <c r="X38" s="34"/>
    </row>
    <row r="39" spans="2:24" s="22" customFormat="1" ht="17.25" customHeight="1">
      <c r="B39" s="21" t="s">
        <v>35</v>
      </c>
      <c r="C39" s="34">
        <f t="shared" si="1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9"/>
      <c r="T39" s="70"/>
      <c r="U39" s="70"/>
      <c r="V39" s="70"/>
      <c r="W39" s="70"/>
      <c r="X39" s="34"/>
    </row>
    <row r="40" spans="2:24" s="22" customFormat="1" ht="17.25" customHeight="1">
      <c r="B40" s="17" t="s">
        <v>36</v>
      </c>
      <c r="C40" s="34">
        <f t="shared" si="1"/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9"/>
      <c r="T40" s="70"/>
      <c r="U40" s="70"/>
      <c r="V40" s="70"/>
      <c r="W40" s="70"/>
      <c r="X40" s="34"/>
    </row>
    <row r="41" spans="2:25" ht="17.25" customHeight="1">
      <c r="B41" s="17" t="s">
        <v>81</v>
      </c>
      <c r="C41" s="33">
        <f t="shared" si="1"/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9"/>
      <c r="T41" s="70"/>
      <c r="U41" s="70"/>
      <c r="V41" s="70"/>
      <c r="W41" s="70"/>
      <c r="X41" s="34"/>
      <c r="Y41" s="22"/>
    </row>
    <row r="42" spans="2:25" ht="17.25" customHeight="1">
      <c r="B42" s="17" t="s">
        <v>142</v>
      </c>
      <c r="C42" s="33">
        <f t="shared" si="1"/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9"/>
      <c r="T42" s="70"/>
      <c r="U42" s="70"/>
      <c r="V42" s="70"/>
      <c r="W42" s="70"/>
      <c r="X42" s="34"/>
      <c r="Y42" s="22"/>
    </row>
    <row r="43" spans="2:25" ht="17.25" customHeight="1">
      <c r="B43" s="21" t="s">
        <v>37</v>
      </c>
      <c r="C43" s="33">
        <f t="shared" si="1"/>
        <v>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9"/>
      <c r="T43" s="70"/>
      <c r="U43" s="70"/>
      <c r="V43" s="70"/>
      <c r="W43" s="70"/>
      <c r="X43" s="34"/>
      <c r="Y43" s="22"/>
    </row>
    <row r="44" spans="2:24" s="22" customFormat="1" ht="17.25" customHeight="1">
      <c r="B44" s="21" t="s">
        <v>38</v>
      </c>
      <c r="C44" s="34">
        <f t="shared" si="1"/>
        <v>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9"/>
      <c r="T44" s="70"/>
      <c r="U44" s="70"/>
      <c r="V44" s="70"/>
      <c r="W44" s="70"/>
      <c r="X44" s="34"/>
    </row>
    <row r="45" spans="2:24" s="22" customFormat="1" ht="17.25" customHeight="1">
      <c r="B45" s="21" t="s">
        <v>39</v>
      </c>
      <c r="C45" s="34">
        <f t="shared" si="1"/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9"/>
      <c r="T45" s="70"/>
      <c r="U45" s="70"/>
      <c r="V45" s="70"/>
      <c r="W45" s="70"/>
      <c r="X45" s="34"/>
    </row>
    <row r="46" spans="2:24" s="22" customFormat="1" ht="17.25" customHeight="1">
      <c r="B46" s="17" t="s">
        <v>40</v>
      </c>
      <c r="C46" s="34">
        <f t="shared" si="1"/>
        <v>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9"/>
      <c r="T46" s="70"/>
      <c r="U46" s="70"/>
      <c r="V46" s="70"/>
      <c r="W46" s="70"/>
      <c r="X46" s="34"/>
    </row>
    <row r="47" spans="2:25" ht="17.25" customHeight="1">
      <c r="B47" s="17" t="s">
        <v>41</v>
      </c>
      <c r="C47" s="33">
        <f t="shared" si="1"/>
        <v>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9"/>
      <c r="T47" s="70"/>
      <c r="U47" s="70"/>
      <c r="V47" s="70"/>
      <c r="W47" s="70"/>
      <c r="X47" s="34"/>
      <c r="Y47" s="22"/>
    </row>
    <row r="48" spans="2:25" ht="17.25" customHeight="1">
      <c r="B48" s="21" t="s">
        <v>42</v>
      </c>
      <c r="C48" s="33">
        <f t="shared" si="1"/>
        <v>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9"/>
      <c r="T48" s="70"/>
      <c r="U48" s="70"/>
      <c r="V48" s="70"/>
      <c r="W48" s="70"/>
      <c r="X48" s="34"/>
      <c r="Y48" s="22"/>
    </row>
    <row r="49" spans="2:24" s="22" customFormat="1" ht="17.25" customHeight="1">
      <c r="B49" s="17" t="s">
        <v>43</v>
      </c>
      <c r="C49" s="34">
        <f t="shared" si="1"/>
        <v>0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9"/>
      <c r="T49" s="70"/>
      <c r="U49" s="70"/>
      <c r="V49" s="70"/>
      <c r="W49" s="70"/>
      <c r="X49" s="34"/>
    </row>
    <row r="50" spans="2:25" ht="17.25" customHeight="1">
      <c r="B50" s="17" t="s">
        <v>44</v>
      </c>
      <c r="C50" s="33">
        <f t="shared" si="1"/>
        <v>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9"/>
      <c r="T50" s="70"/>
      <c r="U50" s="70"/>
      <c r="V50" s="70"/>
      <c r="W50" s="70"/>
      <c r="X50" s="34"/>
      <c r="Y50" s="22"/>
    </row>
    <row r="51" spans="2:25" ht="17.25" customHeight="1">
      <c r="B51" s="17" t="s">
        <v>45</v>
      </c>
      <c r="C51" s="33">
        <f t="shared" si="1"/>
        <v>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9"/>
      <c r="T51" s="70"/>
      <c r="U51" s="70"/>
      <c r="V51" s="70"/>
      <c r="W51" s="70"/>
      <c r="X51" s="34"/>
      <c r="Y51" s="22"/>
    </row>
    <row r="52" spans="2:25" ht="17.25" customHeight="1">
      <c r="B52" s="17" t="s">
        <v>46</v>
      </c>
      <c r="C52" s="33">
        <f t="shared" si="1"/>
        <v>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9"/>
      <c r="T52" s="70"/>
      <c r="U52" s="70"/>
      <c r="V52" s="70"/>
      <c r="W52" s="70"/>
      <c r="X52" s="34"/>
      <c r="Y52" s="22"/>
    </row>
    <row r="53" spans="2:25" ht="17.25" customHeight="1">
      <c r="B53" s="17" t="s">
        <v>82</v>
      </c>
      <c r="C53" s="33">
        <f t="shared" si="1"/>
        <v>3400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9">
        <v>3400</v>
      </c>
      <c r="T53" s="70"/>
      <c r="U53" s="70"/>
      <c r="V53" s="70"/>
      <c r="W53" s="70"/>
      <c r="X53" s="34"/>
      <c r="Y53" s="22"/>
    </row>
    <row r="54" spans="2:25" ht="17.25" customHeight="1">
      <c r="B54" s="17" t="s">
        <v>47</v>
      </c>
      <c r="C54" s="33">
        <f t="shared" si="1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9"/>
      <c r="T54" s="70"/>
      <c r="U54" s="70"/>
      <c r="V54" s="70"/>
      <c r="W54" s="70"/>
      <c r="X54" s="34"/>
      <c r="Y54" s="22"/>
    </row>
    <row r="55" spans="2:25" ht="17.25" customHeight="1">
      <c r="B55" s="17" t="s">
        <v>48</v>
      </c>
      <c r="C55" s="33">
        <f t="shared" si="1"/>
        <v>0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9"/>
      <c r="T55" s="70"/>
      <c r="U55" s="70"/>
      <c r="V55" s="70"/>
      <c r="W55" s="70"/>
      <c r="X55" s="34"/>
      <c r="Y55" s="22"/>
    </row>
    <row r="56" spans="2:25" ht="17.25" customHeight="1">
      <c r="B56" s="17" t="s">
        <v>49</v>
      </c>
      <c r="C56" s="33">
        <f t="shared" si="1"/>
        <v>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9"/>
      <c r="T56" s="70"/>
      <c r="U56" s="70"/>
      <c r="V56" s="70"/>
      <c r="W56" s="70"/>
      <c r="X56" s="34"/>
      <c r="Y56" s="22"/>
    </row>
    <row r="57" spans="2:25" ht="17.25" customHeight="1">
      <c r="B57" s="17" t="s">
        <v>50</v>
      </c>
      <c r="C57" s="33">
        <f t="shared" si="1"/>
        <v>0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9"/>
      <c r="T57" s="70"/>
      <c r="U57" s="70"/>
      <c r="V57" s="70"/>
      <c r="W57" s="70"/>
      <c r="X57" s="34"/>
      <c r="Y57" s="22"/>
    </row>
    <row r="58" spans="2:25" ht="17.25" customHeight="1">
      <c r="B58" s="17" t="s">
        <v>51</v>
      </c>
      <c r="C58" s="33">
        <f t="shared" si="1"/>
        <v>0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9"/>
      <c r="T58" s="70"/>
      <c r="U58" s="70"/>
      <c r="V58" s="70"/>
      <c r="W58" s="70"/>
      <c r="X58" s="34"/>
      <c r="Y58" s="22"/>
    </row>
    <row r="59" spans="2:25" ht="17.25" customHeight="1">
      <c r="B59" s="21" t="s">
        <v>52</v>
      </c>
      <c r="C59" s="33">
        <f t="shared" si="1"/>
        <v>0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9"/>
      <c r="T59" s="70"/>
      <c r="U59" s="70"/>
      <c r="V59" s="70"/>
      <c r="W59" s="70"/>
      <c r="X59" s="34"/>
      <c r="Y59" s="22"/>
    </row>
    <row r="60" spans="2:24" s="22" customFormat="1" ht="17.25" customHeight="1">
      <c r="B60" s="17" t="s">
        <v>53</v>
      </c>
      <c r="C60" s="34">
        <f t="shared" si="1"/>
        <v>0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9"/>
      <c r="T60" s="70"/>
      <c r="U60" s="70"/>
      <c r="V60" s="70"/>
      <c r="W60" s="70"/>
      <c r="X60" s="34"/>
    </row>
    <row r="61" spans="2:25" ht="17.25" customHeight="1">
      <c r="B61" s="17" t="s">
        <v>54</v>
      </c>
      <c r="C61" s="33">
        <f t="shared" si="1"/>
        <v>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9"/>
      <c r="T61" s="70"/>
      <c r="U61" s="70"/>
      <c r="V61" s="70"/>
      <c r="W61" s="70"/>
      <c r="X61" s="34"/>
      <c r="Y61" s="22"/>
    </row>
    <row r="62" spans="2:25" ht="17.25" customHeight="1">
      <c r="B62" s="17" t="s">
        <v>55</v>
      </c>
      <c r="C62" s="33">
        <f t="shared" si="1"/>
        <v>0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9"/>
      <c r="T62" s="70"/>
      <c r="U62" s="70"/>
      <c r="V62" s="70"/>
      <c r="W62" s="70"/>
      <c r="X62" s="34"/>
      <c r="Y62" s="22"/>
    </row>
    <row r="63" spans="2:25" ht="17.25" customHeight="1">
      <c r="B63" s="17" t="s">
        <v>56</v>
      </c>
      <c r="C63" s="33">
        <f t="shared" si="1"/>
        <v>0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9"/>
      <c r="T63" s="70"/>
      <c r="U63" s="70"/>
      <c r="V63" s="70"/>
      <c r="W63" s="70"/>
      <c r="X63" s="34"/>
      <c r="Y63" s="22"/>
    </row>
    <row r="64" spans="2:25" ht="17.25" customHeight="1">
      <c r="B64" s="17" t="s">
        <v>57</v>
      </c>
      <c r="C64" s="33">
        <f t="shared" si="1"/>
        <v>0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9"/>
      <c r="T64" s="70"/>
      <c r="U64" s="70"/>
      <c r="V64" s="70"/>
      <c r="W64" s="70"/>
      <c r="X64" s="34"/>
      <c r="Y64" s="22"/>
    </row>
    <row r="65" spans="2:25" ht="17.25" customHeight="1">
      <c r="B65" s="17" t="s">
        <v>58</v>
      </c>
      <c r="C65" s="33">
        <f t="shared" si="1"/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9"/>
      <c r="T65" s="70"/>
      <c r="U65" s="70"/>
      <c r="V65" s="70"/>
      <c r="W65" s="70"/>
      <c r="X65" s="34"/>
      <c r="Y65" s="22"/>
    </row>
    <row r="66" spans="2:25" ht="17.25" customHeight="1">
      <c r="B66" s="17" t="s">
        <v>143</v>
      </c>
      <c r="C66" s="33">
        <f t="shared" si="1"/>
        <v>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9"/>
      <c r="T66" s="70"/>
      <c r="U66" s="70"/>
      <c r="V66" s="70"/>
      <c r="W66" s="70"/>
      <c r="X66" s="34"/>
      <c r="Y66" s="22"/>
    </row>
    <row r="67" spans="2:25" ht="17.25" customHeight="1">
      <c r="B67" s="17" t="s">
        <v>144</v>
      </c>
      <c r="C67" s="33">
        <f t="shared" si="1"/>
        <v>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9"/>
      <c r="T67" s="70"/>
      <c r="U67" s="70"/>
      <c r="V67" s="70"/>
      <c r="W67" s="70"/>
      <c r="X67" s="34"/>
      <c r="Y67" s="22"/>
    </row>
    <row r="68" spans="2:25" ht="17.25" customHeight="1">
      <c r="B68" s="17" t="s">
        <v>145</v>
      </c>
      <c r="C68" s="33">
        <f aca="true" t="shared" si="2" ref="C68:C99">SUM(D68:X68)</f>
        <v>0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9"/>
      <c r="T68" s="70"/>
      <c r="U68" s="70"/>
      <c r="V68" s="70"/>
      <c r="W68" s="70"/>
      <c r="X68" s="34"/>
      <c r="Y68" s="22"/>
    </row>
    <row r="69" spans="2:25" ht="17.25" customHeight="1">
      <c r="B69" s="17" t="s">
        <v>146</v>
      </c>
      <c r="C69" s="33">
        <f t="shared" si="2"/>
        <v>0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9"/>
      <c r="T69" s="70"/>
      <c r="U69" s="70"/>
      <c r="V69" s="70"/>
      <c r="W69" s="70"/>
      <c r="X69" s="34"/>
      <c r="Y69" s="22"/>
    </row>
    <row r="70" spans="2:25" ht="17.25" customHeight="1">
      <c r="B70" s="17" t="s">
        <v>147</v>
      </c>
      <c r="C70" s="33">
        <f t="shared" si="2"/>
        <v>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9"/>
      <c r="T70" s="70"/>
      <c r="U70" s="70"/>
      <c r="V70" s="70"/>
      <c r="W70" s="70"/>
      <c r="X70" s="34"/>
      <c r="Y70" s="22"/>
    </row>
    <row r="71" spans="2:25" ht="17.25" customHeight="1">
      <c r="B71" s="17" t="s">
        <v>148</v>
      </c>
      <c r="C71" s="33">
        <f t="shared" si="2"/>
        <v>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9"/>
      <c r="T71" s="70"/>
      <c r="U71" s="70"/>
      <c r="V71" s="70"/>
      <c r="W71" s="70"/>
      <c r="X71" s="34"/>
      <c r="Y71" s="22"/>
    </row>
    <row r="72" spans="2:25" ht="17.25" customHeight="1">
      <c r="B72" s="17" t="s">
        <v>99</v>
      </c>
      <c r="C72" s="33">
        <f t="shared" si="2"/>
        <v>0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9"/>
      <c r="T72" s="70"/>
      <c r="U72" s="70"/>
      <c r="V72" s="70"/>
      <c r="W72" s="70"/>
      <c r="X72" s="34"/>
      <c r="Y72" s="22"/>
    </row>
    <row r="73" spans="2:25" ht="17.25" customHeight="1">
      <c r="B73" s="17" t="s">
        <v>100</v>
      </c>
      <c r="C73" s="33">
        <f t="shared" si="2"/>
        <v>0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9"/>
      <c r="T73" s="70"/>
      <c r="U73" s="70"/>
      <c r="V73" s="70"/>
      <c r="W73" s="70"/>
      <c r="X73" s="34"/>
      <c r="Y73" s="22"/>
    </row>
    <row r="74" spans="2:25" ht="17.25" customHeight="1">
      <c r="B74" s="17" t="s">
        <v>101</v>
      </c>
      <c r="C74" s="33">
        <f t="shared" si="2"/>
        <v>0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9"/>
      <c r="T74" s="70"/>
      <c r="U74" s="70"/>
      <c r="V74" s="70"/>
      <c r="W74" s="70"/>
      <c r="X74" s="34"/>
      <c r="Y74" s="22"/>
    </row>
    <row r="75" spans="2:25" ht="17.25" customHeight="1">
      <c r="B75" s="17" t="s">
        <v>102</v>
      </c>
      <c r="C75" s="33">
        <f t="shared" si="2"/>
        <v>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9"/>
      <c r="T75" s="70"/>
      <c r="U75" s="70"/>
      <c r="V75" s="70"/>
      <c r="W75" s="70"/>
      <c r="X75" s="34"/>
      <c r="Y75" s="22"/>
    </row>
    <row r="76" spans="2:25" ht="17.25" customHeight="1">
      <c r="B76" s="17" t="s">
        <v>59</v>
      </c>
      <c r="C76" s="33">
        <f t="shared" si="2"/>
        <v>0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9"/>
      <c r="T76" s="70"/>
      <c r="U76" s="70"/>
      <c r="V76" s="70"/>
      <c r="W76" s="70"/>
      <c r="X76" s="34"/>
      <c r="Y76" s="22"/>
    </row>
    <row r="77" spans="2:25" ht="17.25" customHeight="1">
      <c r="B77" s="17" t="s">
        <v>103</v>
      </c>
      <c r="C77" s="33">
        <f t="shared" si="2"/>
        <v>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9"/>
      <c r="T77" s="70"/>
      <c r="U77" s="70"/>
      <c r="V77" s="70"/>
      <c r="W77" s="70"/>
      <c r="X77" s="34"/>
      <c r="Y77" s="22"/>
    </row>
    <row r="78" spans="2:25" ht="17.25" customHeight="1">
      <c r="B78" s="17" t="s">
        <v>104</v>
      </c>
      <c r="C78" s="33">
        <f t="shared" si="2"/>
        <v>0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9"/>
      <c r="T78" s="70"/>
      <c r="U78" s="70"/>
      <c r="V78" s="70"/>
      <c r="W78" s="70"/>
      <c r="X78" s="34"/>
      <c r="Y78" s="22"/>
    </row>
    <row r="79" spans="2:25" ht="17.25" customHeight="1">
      <c r="B79" s="17" t="s">
        <v>76</v>
      </c>
      <c r="C79" s="33">
        <f t="shared" si="2"/>
        <v>0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9"/>
      <c r="T79" s="70"/>
      <c r="U79" s="70"/>
      <c r="V79" s="70"/>
      <c r="W79" s="70"/>
      <c r="X79" s="34"/>
      <c r="Y79" s="22"/>
    </row>
    <row r="80" spans="2:25" ht="17.25" customHeight="1">
      <c r="B80" s="17" t="s">
        <v>112</v>
      </c>
      <c r="C80" s="33">
        <f t="shared" si="2"/>
        <v>0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9"/>
      <c r="T80" s="70"/>
      <c r="U80" s="70"/>
      <c r="V80" s="70"/>
      <c r="W80" s="70"/>
      <c r="X80" s="34"/>
      <c r="Y80" s="22"/>
    </row>
    <row r="81" spans="2:25" ht="17.25" customHeight="1">
      <c r="B81" s="17" t="s">
        <v>113</v>
      </c>
      <c r="C81" s="33">
        <f t="shared" si="2"/>
        <v>0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9"/>
      <c r="T81" s="70"/>
      <c r="U81" s="70"/>
      <c r="V81" s="70"/>
      <c r="W81" s="70"/>
      <c r="X81" s="34"/>
      <c r="Y81" s="22"/>
    </row>
    <row r="82" spans="2:25" ht="17.25" customHeight="1">
      <c r="B82" s="17" t="s">
        <v>114</v>
      </c>
      <c r="C82" s="33">
        <f t="shared" si="2"/>
        <v>0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9"/>
      <c r="T82" s="70"/>
      <c r="U82" s="70"/>
      <c r="V82" s="70"/>
      <c r="W82" s="70"/>
      <c r="X82" s="34"/>
      <c r="Y82" s="22"/>
    </row>
    <row r="83" spans="2:25" ht="17.25" customHeight="1">
      <c r="B83" s="17" t="s">
        <v>115</v>
      </c>
      <c r="C83" s="33">
        <f t="shared" si="2"/>
        <v>0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9"/>
      <c r="T83" s="70"/>
      <c r="U83" s="70"/>
      <c r="V83" s="70"/>
      <c r="W83" s="70"/>
      <c r="X83" s="34"/>
      <c r="Y83" s="22"/>
    </row>
    <row r="84" spans="2:25" ht="17.25" customHeight="1">
      <c r="B84" s="17" t="s">
        <v>116</v>
      </c>
      <c r="C84" s="33">
        <f t="shared" si="2"/>
        <v>0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9"/>
      <c r="T84" s="70"/>
      <c r="U84" s="70"/>
      <c r="V84" s="70"/>
      <c r="W84" s="70"/>
      <c r="X84" s="34"/>
      <c r="Y84" s="22"/>
    </row>
    <row r="85" spans="2:25" ht="17.25" customHeight="1">
      <c r="B85" s="17" t="s">
        <v>149</v>
      </c>
      <c r="C85" s="33">
        <f t="shared" si="2"/>
        <v>0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9"/>
      <c r="T85" s="70"/>
      <c r="U85" s="70"/>
      <c r="V85" s="70"/>
      <c r="W85" s="70"/>
      <c r="X85" s="34"/>
      <c r="Y85" s="22"/>
    </row>
    <row r="86" spans="2:25" ht="17.25" customHeight="1">
      <c r="B86" s="17" t="s">
        <v>117</v>
      </c>
      <c r="C86" s="33">
        <f t="shared" si="2"/>
        <v>0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9"/>
      <c r="T86" s="70"/>
      <c r="U86" s="70"/>
      <c r="V86" s="70"/>
      <c r="W86" s="70"/>
      <c r="X86" s="34"/>
      <c r="Y86" s="22"/>
    </row>
    <row r="87" spans="2:25" ht="17.25" customHeight="1">
      <c r="B87" s="17" t="s">
        <v>118</v>
      </c>
      <c r="C87" s="33">
        <f t="shared" si="2"/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9"/>
      <c r="T87" s="70"/>
      <c r="U87" s="70"/>
      <c r="V87" s="70"/>
      <c r="W87" s="70"/>
      <c r="X87" s="34"/>
      <c r="Y87" s="22"/>
    </row>
    <row r="88" spans="2:25" ht="17.25" customHeight="1">
      <c r="B88" s="17" t="s">
        <v>119</v>
      </c>
      <c r="C88" s="33">
        <f t="shared" si="2"/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9"/>
      <c r="T88" s="70"/>
      <c r="U88" s="70"/>
      <c r="V88" s="70"/>
      <c r="W88" s="70"/>
      <c r="X88" s="34"/>
      <c r="Y88" s="22"/>
    </row>
    <row r="89" spans="2:25" ht="17.25" customHeight="1">
      <c r="B89" s="17" t="s">
        <v>96</v>
      </c>
      <c r="C89" s="33">
        <f t="shared" si="2"/>
        <v>0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9"/>
      <c r="T89" s="70"/>
      <c r="U89" s="70"/>
      <c r="V89" s="70"/>
      <c r="W89" s="70"/>
      <c r="X89" s="34"/>
      <c r="Y89" s="22"/>
    </row>
    <row r="90" spans="2:25" ht="17.25" customHeight="1">
      <c r="B90" s="17" t="s">
        <v>156</v>
      </c>
      <c r="C90" s="33">
        <f t="shared" si="2"/>
        <v>0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9"/>
      <c r="T90" s="70"/>
      <c r="U90" s="70"/>
      <c r="V90" s="70"/>
      <c r="W90" s="70"/>
      <c r="X90" s="34"/>
      <c r="Y90" s="22"/>
    </row>
    <row r="91" spans="2:25" ht="17.25" customHeight="1">
      <c r="B91" s="17" t="s">
        <v>94</v>
      </c>
      <c r="C91" s="33">
        <f t="shared" si="2"/>
        <v>0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9"/>
      <c r="T91" s="70"/>
      <c r="U91" s="70"/>
      <c r="V91" s="70"/>
      <c r="W91" s="70"/>
      <c r="X91" s="34"/>
      <c r="Y91" s="22"/>
    </row>
    <row r="92" spans="2:25" ht="17.25" customHeight="1">
      <c r="B92" s="17" t="s">
        <v>152</v>
      </c>
      <c r="C92" s="33">
        <f t="shared" si="2"/>
        <v>0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9"/>
      <c r="T92" s="70"/>
      <c r="U92" s="70"/>
      <c r="V92" s="70"/>
      <c r="W92" s="70"/>
      <c r="X92" s="34"/>
      <c r="Y92" s="22"/>
    </row>
    <row r="93" spans="2:25" ht="17.25" customHeight="1">
      <c r="B93" s="17" t="s">
        <v>95</v>
      </c>
      <c r="C93" s="33">
        <f t="shared" si="2"/>
        <v>0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9"/>
      <c r="T93" s="70"/>
      <c r="U93" s="70"/>
      <c r="V93" s="70"/>
      <c r="W93" s="70"/>
      <c r="X93" s="34"/>
      <c r="Y93" s="22"/>
    </row>
    <row r="94" spans="2:25" ht="17.25" customHeight="1">
      <c r="B94" s="17" t="s">
        <v>60</v>
      </c>
      <c r="C94" s="33">
        <f t="shared" si="2"/>
        <v>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9"/>
      <c r="T94" s="70"/>
      <c r="U94" s="70"/>
      <c r="V94" s="70"/>
      <c r="W94" s="70"/>
      <c r="X94" s="34"/>
      <c r="Y94" s="22"/>
    </row>
    <row r="95" spans="2:25" ht="17.25" customHeight="1">
      <c r="B95" s="17" t="s">
        <v>105</v>
      </c>
      <c r="C95" s="33">
        <f t="shared" si="2"/>
        <v>0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9"/>
      <c r="T95" s="70"/>
      <c r="U95" s="70"/>
      <c r="V95" s="70"/>
      <c r="W95" s="70"/>
      <c r="X95" s="34"/>
      <c r="Y95" s="22"/>
    </row>
    <row r="96" spans="2:25" ht="17.25" customHeight="1">
      <c r="B96" s="17" t="s">
        <v>61</v>
      </c>
      <c r="C96" s="33">
        <f t="shared" si="2"/>
        <v>0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9"/>
      <c r="T96" s="70"/>
      <c r="U96" s="70"/>
      <c r="V96" s="70"/>
      <c r="W96" s="70"/>
      <c r="X96" s="34"/>
      <c r="Y96" s="22"/>
    </row>
    <row r="97" spans="2:25" ht="17.25" customHeight="1">
      <c r="B97" s="17" t="s">
        <v>62</v>
      </c>
      <c r="C97" s="33">
        <f t="shared" si="2"/>
        <v>0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9"/>
      <c r="T97" s="70"/>
      <c r="U97" s="70"/>
      <c r="V97" s="70"/>
      <c r="W97" s="70"/>
      <c r="X97" s="34"/>
      <c r="Y97" s="22"/>
    </row>
    <row r="98" spans="2:25" ht="17.25" customHeight="1">
      <c r="B98" s="17" t="s">
        <v>63</v>
      </c>
      <c r="C98" s="33">
        <f t="shared" si="2"/>
        <v>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9"/>
      <c r="T98" s="70"/>
      <c r="U98" s="70"/>
      <c r="V98" s="70"/>
      <c r="W98" s="70"/>
      <c r="X98" s="34"/>
      <c r="Y98" s="22"/>
    </row>
    <row r="99" spans="2:25" ht="17.25" customHeight="1">
      <c r="B99" s="17" t="s">
        <v>64</v>
      </c>
      <c r="C99" s="33">
        <f t="shared" si="2"/>
        <v>0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9"/>
      <c r="T99" s="70"/>
      <c r="U99" s="70"/>
      <c r="V99" s="70"/>
      <c r="W99" s="70"/>
      <c r="X99" s="34"/>
      <c r="Y99" s="22"/>
    </row>
    <row r="100" spans="2:25" ht="17.25" customHeight="1">
      <c r="B100" s="17" t="s">
        <v>65</v>
      </c>
      <c r="C100" s="33">
        <f aca="true" t="shared" si="3" ref="C100:C115">SUM(D100:X100)</f>
        <v>0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9"/>
      <c r="T100" s="70"/>
      <c r="U100" s="70"/>
      <c r="V100" s="70"/>
      <c r="W100" s="70"/>
      <c r="X100" s="34"/>
      <c r="Y100" s="22"/>
    </row>
    <row r="101" spans="2:25" ht="17.25" customHeight="1">
      <c r="B101" s="17" t="s">
        <v>106</v>
      </c>
      <c r="C101" s="33">
        <f t="shared" si="3"/>
        <v>0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9"/>
      <c r="T101" s="70"/>
      <c r="U101" s="70"/>
      <c r="V101" s="70"/>
      <c r="W101" s="70"/>
      <c r="X101" s="34"/>
      <c r="Y101" s="22"/>
    </row>
    <row r="102" spans="2:25" ht="17.25" customHeight="1">
      <c r="B102" s="17" t="s">
        <v>120</v>
      </c>
      <c r="C102" s="33">
        <f t="shared" si="3"/>
        <v>0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9"/>
      <c r="T102" s="70"/>
      <c r="U102" s="70"/>
      <c r="V102" s="70"/>
      <c r="W102" s="70"/>
      <c r="X102" s="34"/>
      <c r="Y102" s="22"/>
    </row>
    <row r="103" spans="2:25" ht="17.25" customHeight="1">
      <c r="B103" s="17" t="s">
        <v>150</v>
      </c>
      <c r="C103" s="33">
        <f t="shared" si="3"/>
        <v>0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9"/>
      <c r="T103" s="70"/>
      <c r="U103" s="70"/>
      <c r="V103" s="70"/>
      <c r="W103" s="70"/>
      <c r="X103" s="34"/>
      <c r="Y103" s="22"/>
    </row>
    <row r="104" spans="2:25" ht="17.25" customHeight="1">
      <c r="B104" s="17" t="s">
        <v>107</v>
      </c>
      <c r="C104" s="33">
        <f t="shared" si="3"/>
        <v>0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9"/>
      <c r="T104" s="70"/>
      <c r="U104" s="70"/>
      <c r="V104" s="70"/>
      <c r="W104" s="70"/>
      <c r="X104" s="34"/>
      <c r="Y104" s="22"/>
    </row>
    <row r="105" spans="2:25" ht="17.25" customHeight="1">
      <c r="B105" s="17" t="s">
        <v>108</v>
      </c>
      <c r="C105" s="33">
        <f t="shared" si="3"/>
        <v>0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9"/>
      <c r="T105" s="70"/>
      <c r="U105" s="70"/>
      <c r="V105" s="70"/>
      <c r="W105" s="70"/>
      <c r="X105" s="34"/>
      <c r="Y105" s="22"/>
    </row>
    <row r="106" spans="2:25" ht="17.25" customHeight="1">
      <c r="B106" s="17" t="s">
        <v>121</v>
      </c>
      <c r="C106" s="33">
        <f t="shared" si="3"/>
        <v>0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9"/>
      <c r="T106" s="70"/>
      <c r="U106" s="70"/>
      <c r="V106" s="70"/>
      <c r="W106" s="70"/>
      <c r="X106" s="34"/>
      <c r="Y106" s="22"/>
    </row>
    <row r="107" spans="2:25" ht="17.25" customHeight="1">
      <c r="B107" s="17" t="s">
        <v>122</v>
      </c>
      <c r="C107" s="33">
        <f t="shared" si="3"/>
        <v>0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9"/>
      <c r="T107" s="70"/>
      <c r="U107" s="70"/>
      <c r="V107" s="70"/>
      <c r="W107" s="70"/>
      <c r="X107" s="34"/>
      <c r="Y107" s="22"/>
    </row>
    <row r="108" spans="2:25" ht="17.25" customHeight="1">
      <c r="B108" s="17" t="s">
        <v>151</v>
      </c>
      <c r="C108" s="33">
        <f t="shared" si="3"/>
        <v>0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9"/>
      <c r="T108" s="70"/>
      <c r="U108" s="70"/>
      <c r="V108" s="70"/>
      <c r="W108" s="70"/>
      <c r="X108" s="34"/>
      <c r="Y108" s="22"/>
    </row>
    <row r="109" spans="2:25" ht="17.25" customHeight="1">
      <c r="B109" s="17" t="s">
        <v>109</v>
      </c>
      <c r="C109" s="33">
        <f t="shared" si="3"/>
        <v>0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9"/>
      <c r="T109" s="70"/>
      <c r="U109" s="70"/>
      <c r="V109" s="70"/>
      <c r="W109" s="70"/>
      <c r="X109" s="34"/>
      <c r="Y109" s="22"/>
    </row>
    <row r="110" spans="2:25" ht="17.25" customHeight="1">
      <c r="B110" s="17" t="s">
        <v>123</v>
      </c>
      <c r="C110" s="33">
        <f t="shared" si="3"/>
        <v>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9"/>
      <c r="T110" s="70"/>
      <c r="U110" s="70"/>
      <c r="V110" s="70"/>
      <c r="W110" s="70"/>
      <c r="X110" s="34"/>
      <c r="Y110" s="22"/>
    </row>
    <row r="111" spans="2:25" ht="17.25" customHeight="1">
      <c r="B111" s="17" t="s">
        <v>110</v>
      </c>
      <c r="C111" s="33">
        <f t="shared" si="3"/>
        <v>0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9"/>
      <c r="T111" s="70"/>
      <c r="U111" s="70"/>
      <c r="V111" s="70"/>
      <c r="W111" s="70"/>
      <c r="X111" s="34"/>
      <c r="Y111" s="22"/>
    </row>
    <row r="112" spans="2:25" ht="17.25" customHeight="1">
      <c r="B112" s="17" t="s">
        <v>111</v>
      </c>
      <c r="C112" s="33">
        <f t="shared" si="3"/>
        <v>0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9"/>
      <c r="T112" s="70"/>
      <c r="U112" s="70"/>
      <c r="V112" s="70"/>
      <c r="W112" s="70"/>
      <c r="X112" s="34"/>
      <c r="Y112" s="22"/>
    </row>
    <row r="113" spans="2:25" ht="17.25" customHeight="1">
      <c r="B113" s="17" t="s">
        <v>139</v>
      </c>
      <c r="C113" s="33">
        <f t="shared" si="3"/>
        <v>0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9"/>
      <c r="T113" s="70"/>
      <c r="U113" s="70"/>
      <c r="V113" s="70"/>
      <c r="W113" s="70"/>
      <c r="X113" s="34"/>
      <c r="Y113" s="22"/>
    </row>
    <row r="114" spans="2:25" ht="17.25" customHeight="1">
      <c r="B114" s="17" t="s">
        <v>162</v>
      </c>
      <c r="C114" s="33">
        <f t="shared" si="3"/>
        <v>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9"/>
      <c r="T114" s="70"/>
      <c r="U114" s="70"/>
      <c r="V114" s="70"/>
      <c r="W114" s="70"/>
      <c r="X114" s="34"/>
      <c r="Y114" s="22"/>
    </row>
    <row r="115" spans="2:25" ht="17.25" customHeight="1">
      <c r="B115" s="17" t="s">
        <v>164</v>
      </c>
      <c r="C115" s="33">
        <f t="shared" si="3"/>
        <v>0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9"/>
      <c r="T115" s="70"/>
      <c r="U115" s="70"/>
      <c r="V115" s="70"/>
      <c r="W115" s="70"/>
      <c r="X115" s="34"/>
      <c r="Y115" s="22"/>
    </row>
    <row r="116" spans="3:25" ht="24.75" customHeight="1">
      <c r="C116" s="36"/>
      <c r="D116" s="81"/>
      <c r="E116" s="8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22"/>
    </row>
    <row r="117" spans="2:25" ht="24.75" customHeight="1">
      <c r="B117" s="17" t="s">
        <v>72</v>
      </c>
      <c r="C117" s="33">
        <f>SUBTOTAL(9,C4:C42)</f>
        <v>3204100</v>
      </c>
      <c r="D117" s="33">
        <f>SUBTOTAL(9,D4:D42)</f>
        <v>97500</v>
      </c>
      <c r="E117" s="33">
        <f aca="true" t="shared" si="4" ref="E117:X117">SUBTOTAL(9,E4:E42)</f>
        <v>0</v>
      </c>
      <c r="F117" s="33">
        <f t="shared" si="4"/>
        <v>0</v>
      </c>
      <c r="G117" s="33">
        <f t="shared" si="4"/>
        <v>0</v>
      </c>
      <c r="H117" s="33">
        <f t="shared" si="4"/>
        <v>0</v>
      </c>
      <c r="I117" s="33">
        <f t="shared" si="4"/>
        <v>1458000</v>
      </c>
      <c r="J117" s="33">
        <f t="shared" si="4"/>
        <v>356300</v>
      </c>
      <c r="K117" s="33">
        <f t="shared" si="4"/>
        <v>62000</v>
      </c>
      <c r="L117" s="33">
        <f t="shared" si="4"/>
        <v>0</v>
      </c>
      <c r="M117" s="33">
        <f t="shared" si="4"/>
        <v>431100</v>
      </c>
      <c r="N117" s="33">
        <f t="shared" si="4"/>
        <v>348400</v>
      </c>
      <c r="O117" s="33">
        <f t="shared" si="4"/>
        <v>0</v>
      </c>
      <c r="P117" s="33">
        <f t="shared" si="4"/>
        <v>249500</v>
      </c>
      <c r="Q117" s="33">
        <f t="shared" si="4"/>
        <v>0</v>
      </c>
      <c r="R117" s="33">
        <f t="shared" si="4"/>
        <v>201300</v>
      </c>
      <c r="S117" s="33">
        <f t="shared" si="4"/>
        <v>0</v>
      </c>
      <c r="T117" s="33">
        <f t="shared" si="4"/>
        <v>0</v>
      </c>
      <c r="U117" s="33">
        <f t="shared" si="4"/>
        <v>0</v>
      </c>
      <c r="V117" s="33">
        <f t="shared" si="4"/>
        <v>0</v>
      </c>
      <c r="W117" s="33">
        <f t="shared" si="4"/>
        <v>0</v>
      </c>
      <c r="X117" s="33">
        <f t="shared" si="4"/>
        <v>0</v>
      </c>
      <c r="Y117" s="22"/>
    </row>
    <row r="118" spans="2:25" ht="24.75" customHeight="1">
      <c r="B118" s="17" t="s">
        <v>73</v>
      </c>
      <c r="C118" s="33">
        <f>SUBTOTAL(9,C43:C65)</f>
        <v>3400</v>
      </c>
      <c r="D118" s="33">
        <f aca="true" t="shared" si="5" ref="D118:X118">SUBTOTAL(9,D43:D65)</f>
        <v>0</v>
      </c>
      <c r="E118" s="33">
        <f t="shared" si="5"/>
        <v>0</v>
      </c>
      <c r="F118" s="33">
        <f t="shared" si="5"/>
        <v>0</v>
      </c>
      <c r="G118" s="33">
        <f t="shared" si="5"/>
        <v>0</v>
      </c>
      <c r="H118" s="33">
        <f t="shared" si="5"/>
        <v>0</v>
      </c>
      <c r="I118" s="33">
        <f t="shared" si="5"/>
        <v>0</v>
      </c>
      <c r="J118" s="33">
        <f t="shared" si="5"/>
        <v>0</v>
      </c>
      <c r="K118" s="33">
        <f t="shared" si="5"/>
        <v>0</v>
      </c>
      <c r="L118" s="33">
        <f t="shared" si="5"/>
        <v>0</v>
      </c>
      <c r="M118" s="33">
        <f t="shared" si="5"/>
        <v>0</v>
      </c>
      <c r="N118" s="33">
        <f t="shared" si="5"/>
        <v>0</v>
      </c>
      <c r="O118" s="33">
        <f t="shared" si="5"/>
        <v>0</v>
      </c>
      <c r="P118" s="33">
        <f t="shared" si="5"/>
        <v>0</v>
      </c>
      <c r="Q118" s="33">
        <f t="shared" si="5"/>
        <v>0</v>
      </c>
      <c r="R118" s="33">
        <f t="shared" si="5"/>
        <v>0</v>
      </c>
      <c r="S118" s="33">
        <f t="shared" si="5"/>
        <v>3400</v>
      </c>
      <c r="T118" s="33">
        <f t="shared" si="5"/>
        <v>0</v>
      </c>
      <c r="U118" s="33">
        <f t="shared" si="5"/>
        <v>0</v>
      </c>
      <c r="V118" s="33">
        <f t="shared" si="5"/>
        <v>0</v>
      </c>
      <c r="W118" s="33">
        <f t="shared" si="5"/>
        <v>0</v>
      </c>
      <c r="X118" s="33">
        <f t="shared" si="5"/>
        <v>0</v>
      </c>
      <c r="Y118" s="22"/>
    </row>
    <row r="119" spans="2:25" ht="24.75" customHeight="1">
      <c r="B119" s="17" t="s">
        <v>89</v>
      </c>
      <c r="C119" s="33">
        <f>SUBTOTAL(9,C66:C115)</f>
        <v>0</v>
      </c>
      <c r="D119" s="33">
        <f aca="true" t="shared" si="6" ref="D119:W119">SUBTOTAL(9,D66:D115)</f>
        <v>0</v>
      </c>
      <c r="E119" s="33">
        <f t="shared" si="6"/>
        <v>0</v>
      </c>
      <c r="F119" s="33">
        <f t="shared" si="6"/>
        <v>0</v>
      </c>
      <c r="G119" s="33">
        <f t="shared" si="6"/>
        <v>0</v>
      </c>
      <c r="H119" s="33">
        <f t="shared" si="6"/>
        <v>0</v>
      </c>
      <c r="I119" s="33">
        <f t="shared" si="6"/>
        <v>0</v>
      </c>
      <c r="J119" s="33">
        <f t="shared" si="6"/>
        <v>0</v>
      </c>
      <c r="K119" s="33">
        <f t="shared" si="6"/>
        <v>0</v>
      </c>
      <c r="L119" s="33">
        <f t="shared" si="6"/>
        <v>0</v>
      </c>
      <c r="M119" s="33">
        <f t="shared" si="6"/>
        <v>0</v>
      </c>
      <c r="N119" s="33">
        <f t="shared" si="6"/>
        <v>0</v>
      </c>
      <c r="O119" s="33">
        <f t="shared" si="6"/>
        <v>0</v>
      </c>
      <c r="P119" s="33">
        <f t="shared" si="6"/>
        <v>0</v>
      </c>
      <c r="Q119" s="33">
        <f t="shared" si="6"/>
        <v>0</v>
      </c>
      <c r="R119" s="33">
        <f t="shared" si="6"/>
        <v>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>SUBTOTAL(9,X66:X115)</f>
        <v>0</v>
      </c>
      <c r="Y119" s="22"/>
    </row>
    <row r="120" spans="2:25" ht="24.75" customHeight="1">
      <c r="B120" s="17" t="s">
        <v>75</v>
      </c>
      <c r="C120" s="33">
        <f>SUM(C117:C119)</f>
        <v>3207500</v>
      </c>
      <c r="D120" s="33">
        <f aca="true" t="shared" si="7" ref="D120:X120">SUM(D117:D119)</f>
        <v>97500</v>
      </c>
      <c r="E120" s="33">
        <f>SUM(E117:E119)</f>
        <v>0</v>
      </c>
      <c r="F120" s="33">
        <f t="shared" si="7"/>
        <v>0</v>
      </c>
      <c r="G120" s="33">
        <f t="shared" si="7"/>
        <v>0</v>
      </c>
      <c r="H120" s="33">
        <f t="shared" si="7"/>
        <v>0</v>
      </c>
      <c r="I120" s="33">
        <f>SUM(I117:I119)</f>
        <v>1458000</v>
      </c>
      <c r="J120" s="33">
        <f t="shared" si="7"/>
        <v>356300</v>
      </c>
      <c r="K120" s="33">
        <f>SUM(K117:K119)</f>
        <v>62000</v>
      </c>
      <c r="L120" s="33">
        <f>SUM(L117:L119)</f>
        <v>0</v>
      </c>
      <c r="M120" s="33">
        <f>SUM(M117:M119)</f>
        <v>431100</v>
      </c>
      <c r="N120" s="33">
        <f>SUM(N117:N119)</f>
        <v>348400</v>
      </c>
      <c r="O120" s="33">
        <f t="shared" si="7"/>
        <v>0</v>
      </c>
      <c r="P120" s="33">
        <f t="shared" si="7"/>
        <v>249500</v>
      </c>
      <c r="Q120" s="33">
        <f t="shared" si="7"/>
        <v>0</v>
      </c>
      <c r="R120" s="33">
        <f>SUM(R117:R119)</f>
        <v>201300</v>
      </c>
      <c r="S120" s="33">
        <f t="shared" si="7"/>
        <v>3400</v>
      </c>
      <c r="T120" s="33">
        <f>SUM(T117:T119)</f>
        <v>0</v>
      </c>
      <c r="U120" s="33">
        <f>SUM(U117:U119)</f>
        <v>0</v>
      </c>
      <c r="V120" s="33">
        <f t="shared" si="7"/>
        <v>0</v>
      </c>
      <c r="W120" s="33">
        <f t="shared" si="7"/>
        <v>0</v>
      </c>
      <c r="X120" s="33">
        <f t="shared" si="7"/>
        <v>0</v>
      </c>
      <c r="Y120" s="22"/>
    </row>
    <row r="121" spans="5:25" ht="13.5">
      <c r="E121" s="74"/>
      <c r="Y121" s="22"/>
    </row>
    <row r="122" ht="13.5">
      <c r="Y122" s="22"/>
    </row>
  </sheetData>
  <sheetProtection/>
  <autoFilter ref="A3:Y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3" sqref="B3:B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>
      <c r="O2" s="13"/>
      <c r="P2" s="13" t="s">
        <v>78</v>
      </c>
      <c r="Q2" s="13"/>
    </row>
    <row r="3" spans="2:17" ht="19.5" customHeight="1">
      <c r="B3" s="86" t="s">
        <v>79</v>
      </c>
      <c r="C3" s="86" t="s">
        <v>80</v>
      </c>
      <c r="D3" s="85" t="s">
        <v>168</v>
      </c>
      <c r="E3" s="85" t="s">
        <v>169</v>
      </c>
      <c r="F3" s="85" t="s">
        <v>170</v>
      </c>
      <c r="G3" s="85" t="s">
        <v>171</v>
      </c>
      <c r="H3" s="89" t="s">
        <v>90</v>
      </c>
      <c r="I3" s="87"/>
      <c r="J3" s="87"/>
      <c r="K3" s="87"/>
      <c r="L3" s="87"/>
      <c r="M3" s="87"/>
      <c r="N3" s="87"/>
      <c r="O3" s="88"/>
      <c r="P3" s="65"/>
      <c r="Q3" s="85" t="s">
        <v>155</v>
      </c>
    </row>
    <row r="4" spans="2:18" ht="60" customHeight="1">
      <c r="B4" s="86"/>
      <c r="C4" s="86"/>
      <c r="D4" s="85"/>
      <c r="E4" s="85"/>
      <c r="F4" s="85"/>
      <c r="G4" s="85"/>
      <c r="H4" s="90"/>
      <c r="I4" s="66" t="s">
        <v>172</v>
      </c>
      <c r="J4" s="66" t="s">
        <v>173</v>
      </c>
      <c r="K4" s="66" t="s">
        <v>174</v>
      </c>
      <c r="L4" s="66" t="s">
        <v>175</v>
      </c>
      <c r="M4" s="66" t="s">
        <v>176</v>
      </c>
      <c r="N4" s="66" t="s">
        <v>177</v>
      </c>
      <c r="O4" s="66" t="s">
        <v>178</v>
      </c>
      <c r="P4" s="18" t="s">
        <v>138</v>
      </c>
      <c r="Q4" s="86"/>
      <c r="R4" s="69" t="s">
        <v>140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1080000</v>
      </c>
      <c r="D33" s="25"/>
      <c r="E33" s="25"/>
      <c r="F33" s="25"/>
      <c r="G33" s="25">
        <v>1080000</v>
      </c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179</v>
      </c>
      <c r="C43" s="15">
        <f t="shared" si="0"/>
        <v>30300</v>
      </c>
      <c r="D43" s="25"/>
      <c r="E43" s="25"/>
      <c r="F43" s="25"/>
      <c r="G43" s="25"/>
      <c r="H43" s="25">
        <f t="shared" si="1"/>
        <v>30300</v>
      </c>
      <c r="I43" s="83">
        <v>30300</v>
      </c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/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143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144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145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146</v>
      </c>
      <c r="C70" s="15">
        <f aca="true" t="shared" si="2" ref="C70:C116">SUM(D70:H70,Q70)</f>
        <v>0</v>
      </c>
      <c r="D70" s="25"/>
      <c r="E70" s="25"/>
      <c r="F70" s="25"/>
      <c r="G70" s="25"/>
      <c r="H70" s="25">
        <f aca="true" t="shared" si="3" ref="H70:H116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147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148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99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100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101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102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103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104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112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113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114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115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116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149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117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118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119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96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158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94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153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95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105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106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120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150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107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108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121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122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151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109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123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110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111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139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163</v>
      </c>
      <c r="C115" s="15">
        <f>SUM(D115:H115,Q115)</f>
        <v>0</v>
      </c>
      <c r="D115" s="25"/>
      <c r="E115" s="25"/>
      <c r="F115" s="25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164</v>
      </c>
      <c r="C116" s="15">
        <f t="shared" si="2"/>
        <v>0</v>
      </c>
      <c r="D116" s="25"/>
      <c r="E116" s="25"/>
      <c r="F116" s="25"/>
      <c r="G116" s="25"/>
      <c r="H116" s="25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4" ref="C118:Q118">SUBTOTAL(9,C5:C43)</f>
        <v>1110300</v>
      </c>
      <c r="D118" s="15">
        <f t="shared" si="4"/>
        <v>0</v>
      </c>
      <c r="E118" s="15">
        <f t="shared" si="4"/>
        <v>0</v>
      </c>
      <c r="F118" s="15">
        <f t="shared" si="4"/>
        <v>0</v>
      </c>
      <c r="G118" s="15">
        <f t="shared" si="4"/>
        <v>1080000</v>
      </c>
      <c r="H118" s="15">
        <f t="shared" si="4"/>
        <v>30300</v>
      </c>
      <c r="I118" s="15">
        <f t="shared" si="4"/>
        <v>30300</v>
      </c>
      <c r="J118" s="15">
        <f t="shared" si="4"/>
        <v>0</v>
      </c>
      <c r="K118" s="15">
        <f t="shared" si="4"/>
        <v>0</v>
      </c>
      <c r="L118" s="15">
        <f t="shared" si="4"/>
        <v>0</v>
      </c>
      <c r="M118" s="15">
        <f t="shared" si="4"/>
        <v>0</v>
      </c>
      <c r="N118" s="15">
        <f t="shared" si="4"/>
        <v>0</v>
      </c>
      <c r="O118" s="15">
        <f t="shared" si="4"/>
        <v>0</v>
      </c>
      <c r="P118" s="15">
        <f t="shared" si="4"/>
        <v>0</v>
      </c>
      <c r="Q118" s="15">
        <f t="shared" si="4"/>
        <v>0</v>
      </c>
    </row>
    <row r="119" spans="2:17" ht="24.75" customHeight="1">
      <c r="B119" s="17" t="s">
        <v>73</v>
      </c>
      <c r="C119" s="15">
        <f aca="true" t="shared" si="5" ref="C119:Q119">SUBTOTAL(9,C44:C66)</f>
        <v>0</v>
      </c>
      <c r="D119" s="15">
        <f t="shared" si="5"/>
        <v>0</v>
      </c>
      <c r="E119" s="15">
        <f t="shared" si="5"/>
        <v>0</v>
      </c>
      <c r="F119" s="15">
        <f t="shared" si="5"/>
        <v>0</v>
      </c>
      <c r="G119" s="15">
        <f t="shared" si="5"/>
        <v>0</v>
      </c>
      <c r="H119" s="15">
        <f t="shared" si="5"/>
        <v>0</v>
      </c>
      <c r="I119" s="15">
        <f t="shared" si="5"/>
        <v>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0</v>
      </c>
      <c r="O119" s="15">
        <f t="shared" si="5"/>
        <v>0</v>
      </c>
      <c r="P119" s="15">
        <f t="shared" si="5"/>
        <v>0</v>
      </c>
      <c r="Q119" s="15">
        <f t="shared" si="5"/>
        <v>0</v>
      </c>
    </row>
    <row r="120" spans="2:17" ht="24.75" customHeight="1">
      <c r="B120" s="17" t="s">
        <v>74</v>
      </c>
      <c r="C120" s="15">
        <f aca="true" t="shared" si="6" ref="C120:Q120">SUBTOTAL(9,C67:C116)</f>
        <v>0</v>
      </c>
      <c r="D120" s="15">
        <f t="shared" si="6"/>
        <v>0</v>
      </c>
      <c r="E120" s="15">
        <f t="shared" si="6"/>
        <v>0</v>
      </c>
      <c r="F120" s="15">
        <f t="shared" si="6"/>
        <v>0</v>
      </c>
      <c r="G120" s="15">
        <f t="shared" si="6"/>
        <v>0</v>
      </c>
      <c r="H120" s="15">
        <f t="shared" si="6"/>
        <v>0</v>
      </c>
      <c r="I120" s="15">
        <f t="shared" si="6"/>
        <v>0</v>
      </c>
      <c r="J120" s="15">
        <f t="shared" si="6"/>
        <v>0</v>
      </c>
      <c r="K120" s="15">
        <f t="shared" si="6"/>
        <v>0</v>
      </c>
      <c r="L120" s="15">
        <f t="shared" si="6"/>
        <v>0</v>
      </c>
      <c r="M120" s="15">
        <f t="shared" si="6"/>
        <v>0</v>
      </c>
      <c r="N120" s="15">
        <f t="shared" si="6"/>
        <v>0</v>
      </c>
      <c r="O120" s="15">
        <f t="shared" si="6"/>
        <v>0</v>
      </c>
      <c r="P120" s="15">
        <f t="shared" si="6"/>
        <v>0</v>
      </c>
      <c r="Q120" s="15">
        <f t="shared" si="6"/>
        <v>0</v>
      </c>
    </row>
    <row r="121" spans="2:17" ht="24.75" customHeight="1">
      <c r="B121" s="17" t="s">
        <v>75</v>
      </c>
      <c r="C121" s="15">
        <f>SUM(C118:C120)</f>
        <v>1110300</v>
      </c>
      <c r="D121" s="15">
        <f>SUM(D118:D120)</f>
        <v>0</v>
      </c>
      <c r="E121" s="15">
        <f>SUM(E118:E120)</f>
        <v>0</v>
      </c>
      <c r="F121" s="15">
        <f>SUM(F118:F120)</f>
        <v>0</v>
      </c>
      <c r="G121" s="15">
        <f>SUM(G118:G120)</f>
        <v>1080000</v>
      </c>
      <c r="H121" s="15">
        <f aca="true" t="shared" si="7" ref="H121:P121">SUM(H118:H120)</f>
        <v>30300</v>
      </c>
      <c r="I121" s="15">
        <f t="shared" si="7"/>
        <v>30300</v>
      </c>
      <c r="J121" s="15">
        <f t="shared" si="7"/>
        <v>0</v>
      </c>
      <c r="K121" s="15">
        <f t="shared" si="7"/>
        <v>0</v>
      </c>
      <c r="L121" s="15">
        <f t="shared" si="7"/>
        <v>0</v>
      </c>
      <c r="M121" s="15">
        <f t="shared" si="7"/>
        <v>0</v>
      </c>
      <c r="N121" s="15">
        <f t="shared" si="7"/>
        <v>0</v>
      </c>
      <c r="O121" s="15">
        <f t="shared" si="7"/>
        <v>0</v>
      </c>
      <c r="P121" s="15">
        <f t="shared" si="7"/>
        <v>0</v>
      </c>
      <c r="Q121" s="15">
        <f>SUM(Q118:Q120)</f>
        <v>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2023-01-20T01:48:05Z</cp:lastPrinted>
  <dcterms:created xsi:type="dcterms:W3CDTF">2009-10-06T06:42:25Z</dcterms:created>
  <dcterms:modified xsi:type="dcterms:W3CDTF">2023-02-03T00:12:23Z</dcterms:modified>
  <cp:category/>
  <cp:version/>
  <cp:contentType/>
  <cp:contentStatus/>
</cp:coreProperties>
</file>