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<sst xmlns="http://schemas.openxmlformats.org/spreadsheetml/2006/main" count="473" uniqueCount="179">
  <si>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</si>
  <si>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</si>
  <si>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</si>
  <si>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</si>
  <si>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</si>
  <si>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</si>
  <si>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</si>
  <si>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</si>
  <si>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</si>
  <si>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</si>
  <si>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</si>
  <si>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</si>
  <si>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</si>
  <si>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</si>
  <si>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</si>
  <si>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</si>
  <si>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</si>
  <si>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</si>
  <si>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</si>
  <si>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</si>
  <si>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</si>
  <si>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</si>
  <si>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</si>
  <si>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</si>
  <si>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</si>
  <si>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</si>
  <si>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</si>
  <si>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</si>
  <si>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</si>
  <si>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</si>
  <si>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</si>
  <si>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</si>
  <si>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</si>
  <si>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</si>
  <si>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</si>
  <si>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</si>
  <si>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</si>
  <si>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</si>
  <si>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</si>
  <si>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</si>
  <si>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</si>
  <si>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</si>
  <si>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</si>
  <si>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</si>
  <si>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</si>
  <si>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</si>
  <si>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</si>
  <si>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</si>
  <si>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</si>
  <si>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</si>
  <si>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</si>
  <si>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</si>
  <si>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</si>
  <si>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</si>
  <si>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</si>
  <si>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</si>
  <si>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</si>
  <si>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</si>
  <si>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</si>
  <si>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</si>
  <si>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</si>
  <si>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</si>
  <si>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</si>
  <si>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</si>
  <si>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</si>
  <si>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</si>
  <si>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</si>
  <si>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</si>
  <si>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</si>
  <si>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</si>
  <si>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</si>
  <si>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</si>
  <si>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</si>
  <si>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</si>
  <si>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</si>
  <si>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</si>
  <si>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</si>
  <si>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</si>
  <si>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</si>
  <si>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</si>
  <si>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</si>
  <si>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</si>
  <si>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</si>
  <si>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</si>
  <si>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</si>
  <si>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</si>
  <si>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</si>
  <si>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</si>
  <si>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</si>
  <si>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</si>
  <si>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</si>
  <si>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</si>
  <si>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</si>
  <si>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</si>
  <si>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</si>
  <si>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</si>
  <si>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</si>
  <si>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</si>
  <si>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</si>
  <si>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</si>
  <si>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</si>
  <si>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</si>
  <si>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</si>
  <si>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</si>
  <si>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</si>
  <si>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</si>
  <si>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</si>
  <si>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</si>
  <si>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</si>
  <si>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</si>
  <si>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</si>
  <si>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</si>
  <si>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</si>
  <si>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</si>
  <si>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</si>
  <si>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</si>
  <si>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</si>
  <si>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</si>
  <si>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</si>
  <si>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</si>
  <si>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</si>
  <si>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</si>
  <si>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</si>
  <si>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</si>
  <si>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</si>
  <si>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</si>
  <si>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</si>
  <si>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</si>
  <si>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</si>
  <si>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</si>
  <si>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</si>
  <si>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</si>
  <si>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</si>
  <si>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</si>
  <si>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</si>
  <si>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</si>
  <si>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</si>
  <si>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</si>
  <si>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</si>
  <si>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</si>
  <si>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</si>
  <si>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</si>
  <si>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</si>
  <si>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</si>
  <si>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</si>
  <si>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</si>
  <si>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</si>
  <si>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</si>
  <si>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</si>
  <si>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</si>
  <si>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</si>
  <si>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</si>
  <si>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</si>
  <si>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</si>
  <si>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</si>
  <si>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</si>
  <si>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</si>
  <si>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</si>
  <si>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</si>
  <si>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</si>
  <si>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</si>
  <si>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</si>
  <si>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</si>
  <si>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</si>
  <si>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</si>
  <si>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</si>
  <si>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</si>
  <si>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</si>
  <si>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</si>
  <si>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</si>
  <si>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</si>
  <si>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</si>
  <si>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</si>
  <si>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</si>
  <si>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</si>
  <si>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</si>
  <si>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</si>
  <si>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</si>
  <si>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2次協議（補正予算分）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</si>
</sst>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118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4" sqref="A4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1" t="s">
        <v>178</v>
      </c>
      <c r="B1" s="81"/>
      <c r="C1" s="81"/>
      <c r="D1" s="81"/>
      <c r="E1" s="81"/>
      <c r="F1" s="81"/>
      <c r="G1" s="81"/>
      <c r="H1" s="8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5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73800</v>
      </c>
      <c r="C4" s="37">
        <f>VLOOKUP(A4,'公営企業債の内訳'!$B$5:$C$116,2,FALSE)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73800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23000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23000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7000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7000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33000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33000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13900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13900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145900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145900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4600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4600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13100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13100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36000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36000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5000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5000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111300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111300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11000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11000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45600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45600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4000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4000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34100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34100</v>
      </c>
      <c r="I89" s="29" t="str">
        <f t="shared" si="3"/>
        <v>○</v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176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177</v>
      </c>
      <c r="B115" s="76">
        <f>VLOOKUP(A115,'一般会計債の内訳'!$B$4:$C$115,2,FALSE)</f>
        <v>0</v>
      </c>
      <c r="C115" s="77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523200</v>
      </c>
      <c r="C117" s="44">
        <f t="shared" si="7"/>
        <v>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523200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4000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4000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0</v>
      </c>
      <c r="C119" s="47">
        <f t="shared" si="9"/>
        <v>34100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34100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527200</v>
      </c>
      <c r="C120" s="50">
        <f aca="true" t="shared" si="10" ref="C120:H120">SUM(C117:C119)</f>
        <v>34100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561300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10" man="1"/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90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G104" sqref="G10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73800</v>
      </c>
      <c r="D4" s="70"/>
      <c r="E4" s="70">
        <v>45800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>
        <v>28000</v>
      </c>
      <c r="Q4" s="70"/>
      <c r="R4" s="70"/>
      <c r="S4" s="70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23000</v>
      </c>
      <c r="D12" s="70"/>
      <c r="E12" s="70">
        <v>23000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7000</v>
      </c>
      <c r="D13" s="70"/>
      <c r="E13" s="70">
        <v>7000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33000</v>
      </c>
      <c r="D14" s="70"/>
      <c r="E14" s="70">
        <v>23400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>
        <v>9600</v>
      </c>
      <c r="Q14" s="70"/>
      <c r="R14" s="70"/>
      <c r="S14" s="70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13900</v>
      </c>
      <c r="D20" s="70">
        <v>2000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>
        <v>11900</v>
      </c>
      <c r="Q20" s="70"/>
      <c r="R20" s="70"/>
      <c r="S20" s="70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145900</v>
      </c>
      <c r="D21" s="70">
        <v>44400</v>
      </c>
      <c r="E21" s="70">
        <v>101500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4600</v>
      </c>
      <c r="D22" s="70">
        <v>1000</v>
      </c>
      <c r="E22" s="70">
        <v>3600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13100</v>
      </c>
      <c r="D24" s="70"/>
      <c r="E24" s="70">
        <v>2100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>
        <v>11000</v>
      </c>
      <c r="Q24" s="70"/>
      <c r="R24" s="70"/>
      <c r="S24" s="70"/>
      <c r="T24" s="70"/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36000</v>
      </c>
      <c r="D28" s="70">
        <v>36000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5000</v>
      </c>
      <c r="D29" s="70">
        <v>4000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>
        <v>1000</v>
      </c>
      <c r="Q29" s="70"/>
      <c r="R29" s="70"/>
      <c r="S29" s="70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111300</v>
      </c>
      <c r="D32" s="70"/>
      <c r="E32" s="70">
        <v>111300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8"/>
      <c r="R33" s="78"/>
      <c r="S33" s="70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11000</v>
      </c>
      <c r="D36" s="70"/>
      <c r="E36" s="70">
        <v>8000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>
        <v>3000</v>
      </c>
      <c r="Q36" s="70"/>
      <c r="R36" s="70"/>
      <c r="S36" s="70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45600</v>
      </c>
      <c r="D37" s="70"/>
      <c r="E37" s="70">
        <v>45600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4000</v>
      </c>
      <c r="D45" s="70"/>
      <c r="E45" s="70"/>
      <c r="F45" s="70"/>
      <c r="G45" s="70">
        <v>4000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79"/>
      <c r="E116" s="8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22"/>
    </row>
    <row r="117" spans="2:25" ht="24.75" customHeight="1">
      <c r="B117" s="17" t="s">
        <v>72</v>
      </c>
      <c r="C117" s="33">
        <f>SUBTOTAL(9,C4:C42)</f>
        <v>523200</v>
      </c>
      <c r="D117" s="33">
        <f>SUBTOTAL(9,D4:D42)</f>
        <v>87400</v>
      </c>
      <c r="E117" s="33">
        <f aca="true" t="shared" si="4" ref="E117:X117">SUBTOTAL(9,E4:E42)</f>
        <v>371300</v>
      </c>
      <c r="F117" s="33">
        <f t="shared" si="4"/>
        <v>0</v>
      </c>
      <c r="G117" s="33">
        <f t="shared" si="4"/>
        <v>0</v>
      </c>
      <c r="H117" s="33">
        <f t="shared" si="4"/>
        <v>0</v>
      </c>
      <c r="I117" s="33">
        <f t="shared" si="4"/>
        <v>0</v>
      </c>
      <c r="J117" s="33">
        <f t="shared" si="4"/>
        <v>0</v>
      </c>
      <c r="K117" s="33">
        <f t="shared" si="4"/>
        <v>0</v>
      </c>
      <c r="L117" s="33">
        <f t="shared" si="4"/>
        <v>0</v>
      </c>
      <c r="M117" s="33">
        <f t="shared" si="4"/>
        <v>0</v>
      </c>
      <c r="N117" s="33">
        <f t="shared" si="4"/>
        <v>0</v>
      </c>
      <c r="O117" s="33">
        <f t="shared" si="4"/>
        <v>0</v>
      </c>
      <c r="P117" s="33">
        <f t="shared" si="4"/>
        <v>64500</v>
      </c>
      <c r="Q117" s="33">
        <f t="shared" si="4"/>
        <v>0</v>
      </c>
      <c r="R117" s="33">
        <f t="shared" si="4"/>
        <v>0</v>
      </c>
      <c r="S117" s="33">
        <f t="shared" si="4"/>
        <v>0</v>
      </c>
      <c r="T117" s="33">
        <f t="shared" si="4"/>
        <v>0</v>
      </c>
      <c r="U117" s="33">
        <f t="shared" si="4"/>
        <v>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4000</v>
      </c>
      <c r="D118" s="33">
        <f aca="true" t="shared" si="5" ref="D118:X118">SUBTOTAL(9,D43:D65)</f>
        <v>0</v>
      </c>
      <c r="E118" s="33">
        <f t="shared" si="5"/>
        <v>0</v>
      </c>
      <c r="F118" s="33">
        <f t="shared" si="5"/>
        <v>0</v>
      </c>
      <c r="G118" s="33">
        <f t="shared" si="5"/>
        <v>4000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0</v>
      </c>
      <c r="P118" s="33">
        <f t="shared" si="5"/>
        <v>0</v>
      </c>
      <c r="Q118" s="33">
        <f t="shared" si="5"/>
        <v>0</v>
      </c>
      <c r="R118" s="33">
        <f t="shared" si="5"/>
        <v>0</v>
      </c>
      <c r="S118" s="33">
        <f t="shared" si="5"/>
        <v>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527200</v>
      </c>
      <c r="D120" s="33">
        <f aca="true" t="shared" si="7" ref="D120:X120">SUM(D117:D119)</f>
        <v>87400</v>
      </c>
      <c r="E120" s="33">
        <f>SUM(E117:E119)</f>
        <v>371300</v>
      </c>
      <c r="F120" s="33">
        <f t="shared" si="7"/>
        <v>0</v>
      </c>
      <c r="G120" s="33">
        <f t="shared" si="7"/>
        <v>4000</v>
      </c>
      <c r="H120" s="33">
        <f t="shared" si="7"/>
        <v>0</v>
      </c>
      <c r="I120" s="33">
        <f>SUM(I117:I119)</f>
        <v>0</v>
      </c>
      <c r="J120" s="33">
        <f t="shared" si="7"/>
        <v>0</v>
      </c>
      <c r="K120" s="33">
        <f>SUM(K117:K119)</f>
        <v>0</v>
      </c>
      <c r="L120" s="33">
        <f>SUM(L117:L119)</f>
        <v>0</v>
      </c>
      <c r="M120" s="33">
        <f>SUM(M117:M119)</f>
        <v>0</v>
      </c>
      <c r="N120" s="33">
        <f>SUM(N117:N119)</f>
        <v>0</v>
      </c>
      <c r="O120" s="33">
        <f t="shared" si="7"/>
        <v>0</v>
      </c>
      <c r="P120" s="33">
        <f t="shared" si="7"/>
        <v>64500</v>
      </c>
      <c r="Q120" s="33">
        <f t="shared" si="7"/>
        <v>0</v>
      </c>
      <c r="R120" s="33">
        <f>SUM(R117:R119)</f>
        <v>0</v>
      </c>
      <c r="S120" s="33">
        <f t="shared" si="7"/>
        <v>0</v>
      </c>
      <c r="T120" s="33">
        <f>SUM(T117:T119)</f>
        <v>0</v>
      </c>
      <c r="U120" s="33">
        <f>SUM(U117:U119)</f>
        <v>0</v>
      </c>
      <c r="V120" s="33">
        <f t="shared" si="7"/>
        <v>0</v>
      </c>
      <c r="W120" s="33">
        <f t="shared" si="7"/>
        <v>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10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5" sqref="I5:P11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3" t="s">
        <v>79</v>
      </c>
      <c r="C3" s="83" t="s">
        <v>80</v>
      </c>
      <c r="D3" s="82" t="s">
        <v>92</v>
      </c>
      <c r="E3" s="82" t="s">
        <v>90</v>
      </c>
      <c r="F3" s="82" t="s">
        <v>138</v>
      </c>
      <c r="G3" s="82" t="s">
        <v>91</v>
      </c>
      <c r="H3" s="86" t="s">
        <v>99</v>
      </c>
      <c r="I3" s="84"/>
      <c r="J3" s="84"/>
      <c r="K3" s="84"/>
      <c r="L3" s="84"/>
      <c r="M3" s="84"/>
      <c r="N3" s="84"/>
      <c r="O3" s="85"/>
      <c r="P3" s="65"/>
      <c r="Q3" s="82" t="s">
        <v>166</v>
      </c>
    </row>
    <row r="4" spans="2:18" ht="60" customHeight="1">
      <c r="B4" s="83"/>
      <c r="C4" s="83"/>
      <c r="D4" s="82"/>
      <c r="E4" s="82"/>
      <c r="F4" s="82"/>
      <c r="G4" s="82"/>
      <c r="H4" s="87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3"/>
      <c r="R4" s="69" t="s">
        <v>151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34100</v>
      </c>
      <c r="D90" s="25"/>
      <c r="E90" s="25"/>
      <c r="F90" s="25"/>
      <c r="G90" s="25"/>
      <c r="H90" s="25">
        <f t="shared" si="3"/>
        <v>34100</v>
      </c>
      <c r="I90" s="20">
        <v>34100</v>
      </c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34100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34100</v>
      </c>
      <c r="I120" s="15">
        <f t="shared" si="6"/>
        <v>34100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34100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34100</v>
      </c>
      <c r="I121" s="15">
        <f t="shared" si="7"/>
        <v>34100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2023-03-02T01:32:48Z</dcterms:modified>
  <cp:category/>
  <cp:version/>
  <cp:contentType/>
  <cp:contentStatus/>
</cp:coreProperties>
</file>