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763\Desktop\"/>
    </mc:Choice>
  </mc:AlternateContent>
  <bookViews>
    <workbookView xWindow="600" yWindow="120" windowWidth="19395" windowHeight="7380"/>
  </bookViews>
  <sheets>
    <sheet name="エネルギー換算シート" sheetId="1" r:id="rId1"/>
  </sheets>
  <calcPr calcId="162913"/>
</workbook>
</file>

<file path=xl/calcChain.xml><?xml version="1.0" encoding="utf-8"?>
<calcChain xmlns="http://schemas.openxmlformats.org/spreadsheetml/2006/main">
  <c r="K15" i="1" l="1"/>
  <c r="J15" i="1"/>
  <c r="H15" i="1"/>
  <c r="K14" i="1"/>
  <c r="K12" i="1"/>
  <c r="J12" i="1"/>
  <c r="H12" i="1"/>
  <c r="K11" i="1"/>
  <c r="J11" i="1"/>
  <c r="H11" i="1"/>
  <c r="K10" i="1"/>
  <c r="J10" i="1"/>
  <c r="H10" i="1"/>
  <c r="K9" i="1"/>
  <c r="J9" i="1"/>
  <c r="H9" i="1"/>
  <c r="K8" i="1"/>
  <c r="J8" i="1"/>
  <c r="H8" i="1"/>
  <c r="K7" i="1"/>
  <c r="J7" i="1"/>
  <c r="H7" i="1"/>
  <c r="H13" i="1" s="1"/>
  <c r="H16" i="1" s="1"/>
  <c r="K6" i="1"/>
  <c r="J6" i="1"/>
  <c r="H6" i="1"/>
  <c r="K13" i="1" l="1"/>
  <c r="K16" i="1" s="1"/>
</calcChain>
</file>

<file path=xl/sharedStrings.xml><?xml version="1.0" encoding="utf-8"?>
<sst xmlns="http://schemas.openxmlformats.org/spreadsheetml/2006/main" count="51" uniqueCount="40">
  <si>
    <t>原油換算チェックシート</t>
    <rPh sb="0" eb="2">
      <t>ゲンユ</t>
    </rPh>
    <rPh sb="2" eb="4">
      <t>カンサン</t>
    </rPh>
    <phoneticPr fontId="4"/>
  </si>
  <si>
    <t>種類</t>
    <rPh sb="0" eb="2">
      <t>シュルイ</t>
    </rPh>
    <phoneticPr fontId="4"/>
  </si>
  <si>
    <t>使用量</t>
    <rPh sb="0" eb="3">
      <t>シヨウリョウ</t>
    </rPh>
    <phoneticPr fontId="4"/>
  </si>
  <si>
    <t>単位当たり
発熱量</t>
    <rPh sb="0" eb="2">
      <t>タンイ</t>
    </rPh>
    <rPh sb="2" eb="3">
      <t>ア</t>
    </rPh>
    <rPh sb="6" eb="9">
      <t>ハツネツリョウ</t>
    </rPh>
    <phoneticPr fontId="4"/>
  </si>
  <si>
    <t>熱量</t>
    <phoneticPr fontId="4"/>
  </si>
  <si>
    <t>原油換算</t>
    <rPh sb="0" eb="2">
      <t>ゲンユ</t>
    </rPh>
    <rPh sb="2" eb="4">
      <t>カンサン</t>
    </rPh>
    <phoneticPr fontId="4"/>
  </si>
  <si>
    <t>原油換算係数</t>
    <rPh sb="0" eb="2">
      <t>ゲンユ</t>
    </rPh>
    <rPh sb="2" eb="4">
      <t>カンサン</t>
    </rPh>
    <rPh sb="4" eb="6">
      <t>ケイスウ</t>
    </rPh>
    <phoneticPr fontId="4"/>
  </si>
  <si>
    <t>原油換算使用量</t>
    <rPh sb="0" eb="2">
      <t>ゲンユ</t>
    </rPh>
    <rPh sb="2" eb="4">
      <t>カンサン</t>
    </rPh>
    <rPh sb="4" eb="7">
      <t>シヨウリョウ</t>
    </rPh>
    <phoneticPr fontId="4"/>
  </si>
  <si>
    <t>①</t>
    <phoneticPr fontId="4"/>
  </si>
  <si>
    <t>②</t>
    <phoneticPr fontId="4"/>
  </si>
  <si>
    <t>③=①×②</t>
    <phoneticPr fontId="4"/>
  </si>
  <si>
    <t>④</t>
    <phoneticPr fontId="4"/>
  </si>
  <si>
    <t>⑤=①×②×④</t>
    <phoneticPr fontId="4"/>
  </si>
  <si>
    <t>数値</t>
    <rPh sb="0" eb="2">
      <t>スウチ</t>
    </rPh>
    <phoneticPr fontId="4"/>
  </si>
  <si>
    <t>単位</t>
    <phoneticPr fontId="4"/>
  </si>
  <si>
    <t>単位</t>
    <rPh sb="0" eb="2">
      <t>タンイ</t>
    </rPh>
    <phoneticPr fontId="4"/>
  </si>
  <si>
    <t>GJ</t>
    <phoneticPr fontId="4"/>
  </si>
  <si>
    <t>kL/GJ</t>
    <phoneticPr fontId="4"/>
  </si>
  <si>
    <t>kL</t>
    <phoneticPr fontId="4"/>
  </si>
  <si>
    <t>エネルギー起源CO2</t>
    <phoneticPr fontId="3"/>
  </si>
  <si>
    <t>燃料及び熱</t>
    <phoneticPr fontId="3"/>
  </si>
  <si>
    <t>揮発油（ガソリン）</t>
    <rPh sb="0" eb="3">
      <t>キハツユ</t>
    </rPh>
    <phoneticPr fontId="4"/>
  </si>
  <si>
    <t>GJ/kL</t>
    <phoneticPr fontId="4"/>
  </si>
  <si>
    <t>灯油</t>
    <rPh sb="0" eb="2">
      <t>トウユ</t>
    </rPh>
    <phoneticPr fontId="4"/>
  </si>
  <si>
    <t>軽油</t>
    <rPh sb="0" eb="2">
      <t>ケイユ</t>
    </rPh>
    <phoneticPr fontId="4"/>
  </si>
  <si>
    <t>Ａ重油</t>
    <rPh sb="1" eb="3">
      <t>ジュウユ</t>
    </rPh>
    <phoneticPr fontId="4"/>
  </si>
  <si>
    <t>液化石油ガス（ＬＰＧ）</t>
    <phoneticPr fontId="4"/>
  </si>
  <si>
    <t>t</t>
    <phoneticPr fontId="4"/>
  </si>
  <si>
    <t>GJ/t</t>
    <phoneticPr fontId="4"/>
  </si>
  <si>
    <t>液化天然ガス（LNG)</t>
    <rPh sb="0" eb="2">
      <t>エキカ</t>
    </rPh>
    <rPh sb="2" eb="4">
      <t>テンネン</t>
    </rPh>
    <phoneticPr fontId="4"/>
  </si>
  <si>
    <t>都市ガス</t>
    <rPh sb="0" eb="2">
      <t>トシ</t>
    </rPh>
    <phoneticPr fontId="4"/>
  </si>
  <si>
    <r>
      <t>千Nｍ</t>
    </r>
    <r>
      <rPr>
        <vertAlign val="superscript"/>
        <sz val="8"/>
        <rFont val="ＭＳ 明朝"/>
        <family val="1"/>
        <charset val="128"/>
      </rPr>
      <t>3</t>
    </r>
    <rPh sb="0" eb="1">
      <t>セン</t>
    </rPh>
    <phoneticPr fontId="4"/>
  </si>
  <si>
    <r>
      <t>GJ/千Nｍ</t>
    </r>
    <r>
      <rPr>
        <vertAlign val="superscript"/>
        <sz val="8"/>
        <rFont val="ＭＳ 明朝"/>
        <family val="1"/>
        <charset val="128"/>
      </rPr>
      <t>3</t>
    </r>
    <phoneticPr fontId="4"/>
  </si>
  <si>
    <t>小計</t>
    <phoneticPr fontId="4"/>
  </si>
  <si>
    <t>①</t>
  </si>
  <si>
    <t>④</t>
  </si>
  <si>
    <t>電気</t>
    <rPh sb="0" eb="1">
      <t>デン</t>
    </rPh>
    <rPh sb="1" eb="2">
      <t>キ</t>
    </rPh>
    <phoneticPr fontId="4"/>
  </si>
  <si>
    <t>千kWh</t>
    <rPh sb="0" eb="1">
      <t>セン</t>
    </rPh>
    <phoneticPr fontId="4"/>
  </si>
  <si>
    <t>GJ/千kWh</t>
    <rPh sb="3" eb="4">
      <t>セン</t>
    </rPh>
    <phoneticPr fontId="4"/>
  </si>
  <si>
    <t>合計</t>
    <rPh sb="0" eb="2">
      <t>ゴウケイ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</si>
</sst>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"/>
    <numFmt numFmtId="177" formatCode="0.000000_ "/>
    <numFmt numFmtId="178" formatCode="#,##0;\-#,##0;#"/>
    <numFmt numFmtId="179" formatCode="0.00000_ "/>
    <numFmt numFmtId="180" formatCode="#,##0.000_);[Red]\(#,##0.000\)"/>
    <numFmt numFmtId="181" formatCode="0.000_ "/>
    <numFmt numFmtId="182" formatCode="#,##0&quot; kL&quot;;\-#,##0;#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indexed="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vertAlign val="superscript"/>
      <sz val="8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7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>
      <alignment vertical="center"/>
    </xf>
    <xf numFmtId="38" fontId="7" fillId="0" borderId="0" applyFont="0" applyFill="0" applyBorder="0" applyAlignment="0" applyProtection="0">
      <alignment vertical="center"/>
    </xf>
    <xf numFmtId="38" fontId="11" fillId="0" borderId="0">
      <alignment vertical="center"/>
    </xf>
    <xf numFmtId="0" fontId="11" fillId="0" borderId="0"/>
    <xf numFmtId="0" fontId="12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</cellStyleXfs>
  <cellXfs count="94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5" fillId="2" borderId="0" xfId="0" applyFont="1" applyFill="1">
      <alignment vertical="center"/>
    </xf>
    <xf numFmtId="14" fontId="5" fillId="2" borderId="0" xfId="0" applyNumberFormat="1" applyFont="1" applyFill="1">
      <alignment vertical="center"/>
    </xf>
    <xf numFmtId="176" fontId="6" fillId="2" borderId="0" xfId="0" applyNumberFormat="1" applyFont="1" applyFill="1">
      <alignment vertical="center"/>
    </xf>
    <xf numFmtId="176" fontId="5" fillId="2" borderId="0" xfId="0" applyNumberFormat="1" applyFont="1" applyFill="1">
      <alignment vertical="center"/>
    </xf>
    <xf numFmtId="177" fontId="5" fillId="2" borderId="0" xfId="0" applyNumberFormat="1" applyFont="1" applyFill="1">
      <alignment vertical="center"/>
    </xf>
    <xf numFmtId="0" fontId="5" fillId="2" borderId="1" xfId="0" applyNumberFormat="1" applyFont="1" applyFill="1" applyBorder="1" applyAlignment="1">
      <alignment horizontal="right" vertical="center"/>
    </xf>
    <xf numFmtId="0" fontId="8" fillId="2" borderId="4" xfId="2" applyFont="1" applyFill="1" applyBorder="1" applyAlignment="1">
      <alignment vertical="center"/>
    </xf>
    <xf numFmtId="0" fontId="8" fillId="0" borderId="3" xfId="2" applyFont="1" applyFill="1" applyBorder="1" applyAlignment="1">
      <alignment vertical="center" wrapText="1"/>
    </xf>
    <xf numFmtId="0" fontId="8" fillId="3" borderId="3" xfId="2" applyFont="1" applyFill="1" applyBorder="1" applyAlignment="1">
      <alignment vertical="center" wrapText="1"/>
    </xf>
    <xf numFmtId="0" fontId="8" fillId="2" borderId="5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/>
    </xf>
    <xf numFmtId="0" fontId="8" fillId="2" borderId="8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/>
    </xf>
    <xf numFmtId="0" fontId="8" fillId="2" borderId="13" xfId="2" applyFont="1" applyFill="1" applyBorder="1" applyAlignment="1">
      <alignment horizontal="center" vertical="center"/>
    </xf>
    <xf numFmtId="0" fontId="8" fillId="2" borderId="12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14" xfId="2" applyFont="1" applyFill="1" applyBorder="1" applyAlignment="1">
      <alignment horizontal="center" vertical="center" wrapText="1"/>
    </xf>
    <xf numFmtId="0" fontId="8" fillId="2" borderId="15" xfId="2" applyFont="1" applyFill="1" applyBorder="1" applyAlignment="1">
      <alignment horizontal="center" vertical="center" wrapText="1"/>
    </xf>
    <xf numFmtId="178" fontId="8" fillId="4" borderId="17" xfId="1" applyNumberFormat="1" applyFont="1" applyFill="1" applyBorder="1" applyAlignment="1" applyProtection="1">
      <alignment horizontal="center" vertical="center"/>
      <protection locked="0"/>
    </xf>
    <xf numFmtId="0" fontId="8" fillId="2" borderId="18" xfId="2" applyFont="1" applyFill="1" applyBorder="1" applyAlignment="1">
      <alignment horizontal="center" vertical="center"/>
    </xf>
    <xf numFmtId="178" fontId="8" fillId="2" borderId="19" xfId="2" applyNumberFormat="1" applyFont="1" applyFill="1" applyBorder="1" applyAlignment="1">
      <alignment horizontal="center" vertical="center" wrapText="1"/>
    </xf>
    <xf numFmtId="0" fontId="8" fillId="2" borderId="3" xfId="2" applyFont="1" applyFill="1" applyBorder="1" applyAlignment="1">
      <alignment vertical="center" wrapText="1"/>
    </xf>
    <xf numFmtId="179" fontId="8" fillId="2" borderId="19" xfId="2" applyNumberFormat="1" applyFont="1" applyFill="1" applyBorder="1" applyAlignment="1">
      <alignment horizontal="center" vertical="center" wrapText="1"/>
    </xf>
    <xf numFmtId="178" fontId="8" fillId="2" borderId="20" xfId="2" applyNumberFormat="1" applyFont="1" applyFill="1" applyBorder="1" applyAlignment="1">
      <alignment horizontal="center" vertical="center" wrapText="1"/>
    </xf>
    <xf numFmtId="178" fontId="8" fillId="4" borderId="22" xfId="1" applyNumberFormat="1" applyFont="1" applyFill="1" applyBorder="1" applyAlignment="1" applyProtection="1">
      <alignment horizontal="center" vertical="center"/>
      <protection locked="0"/>
    </xf>
    <xf numFmtId="0" fontId="8" fillId="2" borderId="23" xfId="2" applyFont="1" applyFill="1" applyBorder="1" applyAlignment="1">
      <alignment horizontal="center" vertical="center"/>
    </xf>
    <xf numFmtId="178" fontId="8" fillId="2" borderId="24" xfId="2" applyNumberFormat="1" applyFont="1" applyFill="1" applyBorder="1" applyAlignment="1">
      <alignment horizontal="center" vertical="center" wrapText="1"/>
    </xf>
    <xf numFmtId="179" fontId="8" fillId="2" borderId="24" xfId="2" applyNumberFormat="1" applyFont="1" applyFill="1" applyBorder="1" applyAlignment="1">
      <alignment horizontal="center" vertical="center" wrapText="1"/>
    </xf>
    <xf numFmtId="178" fontId="8" fillId="2" borderId="25" xfId="2" applyNumberFormat="1" applyFont="1" applyFill="1" applyBorder="1" applyAlignment="1">
      <alignment horizontal="center" vertical="center" wrapText="1"/>
    </xf>
    <xf numFmtId="0" fontId="9" fillId="2" borderId="27" xfId="2" applyFont="1" applyFill="1" applyBorder="1" applyAlignment="1">
      <alignment horizontal="center" vertical="center"/>
    </xf>
    <xf numFmtId="178" fontId="8" fillId="2" borderId="30" xfId="2" applyNumberFormat="1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vertical="center"/>
    </xf>
    <xf numFmtId="181" fontId="8" fillId="2" borderId="31" xfId="2" applyNumberFormat="1" applyFont="1" applyFill="1" applyBorder="1" applyAlignment="1">
      <alignment horizontal="center" vertical="center" wrapText="1"/>
    </xf>
    <xf numFmtId="178" fontId="5" fillId="2" borderId="32" xfId="0" applyNumberFormat="1" applyFont="1" applyFill="1" applyBorder="1" applyAlignment="1">
      <alignment horizontal="center" vertical="center"/>
    </xf>
    <xf numFmtId="180" fontId="8" fillId="2" borderId="33" xfId="1" applyNumberFormat="1" applyFont="1" applyFill="1" applyBorder="1" applyAlignment="1">
      <alignment horizontal="center" vertical="center"/>
    </xf>
    <xf numFmtId="0" fontId="8" fillId="2" borderId="34" xfId="2" applyFont="1" applyFill="1" applyBorder="1" applyAlignment="1">
      <alignment horizontal="center" vertical="center"/>
    </xf>
    <xf numFmtId="4" fontId="8" fillId="2" borderId="33" xfId="2" applyNumberFormat="1" applyFont="1" applyFill="1" applyBorder="1" applyAlignment="1">
      <alignment horizontal="center" vertical="center"/>
    </xf>
    <xf numFmtId="0" fontId="5" fillId="2" borderId="7" xfId="0" applyFont="1" applyFill="1" applyBorder="1" applyAlignment="1">
      <alignment vertical="center"/>
    </xf>
    <xf numFmtId="181" fontId="8" fillId="2" borderId="7" xfId="2" applyNumberFormat="1" applyFont="1" applyFill="1" applyBorder="1" applyAlignment="1">
      <alignment horizontal="center" vertical="center" wrapText="1"/>
    </xf>
    <xf numFmtId="178" fontId="5" fillId="2" borderId="35" xfId="0" applyNumberFormat="1" applyFont="1" applyFill="1" applyBorder="1" applyAlignment="1">
      <alignment horizontal="center" vertical="center"/>
    </xf>
    <xf numFmtId="178" fontId="8" fillId="4" borderId="38" xfId="1" applyNumberFormat="1" applyFont="1" applyFill="1" applyBorder="1" applyAlignment="1" applyProtection="1">
      <alignment horizontal="center" vertical="center"/>
      <protection locked="0"/>
    </xf>
    <xf numFmtId="0" fontId="9" fillId="2" borderId="37" xfId="2" applyFont="1" applyFill="1" applyBorder="1" applyAlignment="1">
      <alignment horizontal="center" vertical="center"/>
    </xf>
    <xf numFmtId="178" fontId="8" fillId="2" borderId="38" xfId="2" applyNumberFormat="1" applyFont="1" applyFill="1" applyBorder="1" applyAlignment="1">
      <alignment horizontal="center" vertical="center" wrapText="1"/>
    </xf>
    <xf numFmtId="0" fontId="8" fillId="2" borderId="39" xfId="2" applyFont="1" applyFill="1" applyBorder="1" applyAlignment="1">
      <alignment horizontal="center" vertical="center"/>
    </xf>
    <xf numFmtId="177" fontId="8" fillId="2" borderId="39" xfId="2" applyNumberFormat="1" applyFont="1" applyFill="1" applyBorder="1" applyAlignment="1">
      <alignment horizontal="center" vertical="center" wrapText="1"/>
    </xf>
    <xf numFmtId="178" fontId="8" fillId="2" borderId="40" xfId="2" applyNumberFormat="1" applyFont="1" applyFill="1" applyBorder="1" applyAlignment="1">
      <alignment horizontal="center" vertical="center" wrapText="1"/>
    </xf>
    <xf numFmtId="178" fontId="8" fillId="2" borderId="38" xfId="2" applyNumberFormat="1" applyFont="1" applyFill="1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44" xfId="0" applyBorder="1" applyAlignment="1">
      <alignment vertical="center"/>
    </xf>
    <xf numFmtId="182" fontId="5" fillId="5" borderId="45" xfId="0" applyNumberFormat="1" applyFont="1" applyFill="1" applyBorder="1" applyAlignment="1">
      <alignment horizontal="center" vertical="center"/>
    </xf>
    <xf numFmtId="0" fontId="5" fillId="2" borderId="2" xfId="0" applyFont="1" applyFill="1" applyBorder="1" applyProtection="1">
      <alignment vertical="center"/>
      <protection hidden="1"/>
    </xf>
    <xf numFmtId="0" fontId="5" fillId="2" borderId="6" xfId="0" applyFont="1" applyFill="1" applyBorder="1" applyProtection="1">
      <alignment vertical="center"/>
      <protection hidden="1"/>
    </xf>
    <xf numFmtId="0" fontId="5" fillId="2" borderId="10" xfId="0" applyFont="1" applyFill="1" applyBorder="1" applyProtection="1">
      <alignment vertical="center"/>
      <protection hidden="1"/>
    </xf>
    <xf numFmtId="0" fontId="8" fillId="2" borderId="17" xfId="2" applyFont="1" applyFill="1" applyBorder="1" applyAlignment="1" applyProtection="1">
      <alignment horizontal="distributed" vertical="center" justifyLastLine="1"/>
      <protection hidden="1"/>
    </xf>
    <xf numFmtId="0" fontId="8" fillId="2" borderId="21" xfId="2" applyFont="1" applyFill="1" applyBorder="1" applyAlignment="1" applyProtection="1">
      <alignment horizontal="distributed" vertical="center" justifyLastLine="1"/>
      <protection hidden="1"/>
    </xf>
    <xf numFmtId="0" fontId="8" fillId="2" borderId="26" xfId="2" applyFont="1" applyFill="1" applyBorder="1" applyAlignment="1" applyProtection="1">
      <alignment horizontal="distributed" vertical="center" justifyLastLine="1"/>
      <protection hidden="1"/>
    </xf>
    <xf numFmtId="0" fontId="5" fillId="2" borderId="10" xfId="0" applyFont="1" applyFill="1" applyBorder="1" applyAlignment="1" applyProtection="1">
      <alignment vertical="center" wrapText="1"/>
      <protection hidden="1"/>
    </xf>
    <xf numFmtId="0" fontId="8" fillId="2" borderId="12" xfId="2" applyFont="1" applyFill="1" applyBorder="1" applyAlignment="1" applyProtection="1">
      <alignment horizontal="distributed" vertical="center" indent="1"/>
      <protection hidden="1"/>
    </xf>
    <xf numFmtId="0" fontId="8" fillId="2" borderId="7" xfId="2" applyFont="1" applyFill="1" applyBorder="1" applyAlignment="1" applyProtection="1">
      <alignment vertical="center" textRotation="255"/>
      <protection hidden="1"/>
    </xf>
    <xf numFmtId="0" fontId="8" fillId="2" borderId="33" xfId="2" applyFont="1" applyFill="1" applyBorder="1" applyAlignment="1" applyProtection="1">
      <alignment horizontal="distributed" vertical="center" indent="1"/>
      <protection hidden="1"/>
    </xf>
    <xf numFmtId="0" fontId="5" fillId="2" borderId="41" xfId="0" applyFont="1" applyFill="1" applyBorder="1" applyAlignment="1" applyProtection="1">
      <alignment vertical="center"/>
      <protection hidden="1"/>
    </xf>
    <xf numFmtId="0" fontId="5" fillId="2" borderId="16" xfId="0" applyFont="1" applyFill="1" applyBorder="1" applyAlignment="1" applyProtection="1">
      <alignment vertical="center" textRotation="255"/>
      <protection hidden="1"/>
    </xf>
    <xf numFmtId="0" fontId="5" fillId="2" borderId="6" xfId="0" applyFont="1" applyFill="1" applyBorder="1" applyAlignment="1" applyProtection="1">
      <alignment vertical="center" textRotation="255"/>
      <protection hidden="1"/>
    </xf>
    <xf numFmtId="14" fontId="8" fillId="2" borderId="2" xfId="2" applyNumberFormat="1" applyFont="1" applyFill="1" applyBorder="1" applyAlignment="1" applyProtection="1">
      <alignment horizontal="center" vertical="center" textRotation="255" wrapText="1"/>
      <protection hidden="1"/>
    </xf>
    <xf numFmtId="14" fontId="8" fillId="2" borderId="6" xfId="2" applyNumberFormat="1" applyFont="1" applyFill="1" applyBorder="1" applyAlignment="1" applyProtection="1">
      <alignment horizontal="center" vertical="center" textRotation="255" wrapText="1"/>
      <protection hidden="1"/>
    </xf>
    <xf numFmtId="180" fontId="8" fillId="2" borderId="28" xfId="1" applyNumberFormat="1" applyFont="1" applyFill="1" applyBorder="1" applyAlignment="1">
      <alignment horizontal="center" vertical="center"/>
    </xf>
    <xf numFmtId="180" fontId="8" fillId="2" borderId="29" xfId="1" applyNumberFormat="1" applyFont="1" applyFill="1" applyBorder="1" applyAlignment="1">
      <alignment horizontal="center" vertical="center"/>
    </xf>
    <xf numFmtId="0" fontId="8" fillId="2" borderId="36" xfId="2" applyFont="1" applyFill="1" applyBorder="1" applyAlignment="1" applyProtection="1">
      <alignment horizontal="distributed" vertical="center" justifyLastLine="1"/>
      <protection hidden="1"/>
    </xf>
    <xf numFmtId="0" fontId="8" fillId="2" borderId="37" xfId="2" applyFont="1" applyFill="1" applyBorder="1" applyAlignment="1" applyProtection="1">
      <alignment horizontal="distributed" vertical="center" justifyLastLine="1"/>
      <protection hidden="1"/>
    </xf>
    <xf numFmtId="0" fontId="5" fillId="5" borderId="36" xfId="0" applyFont="1" applyFill="1" applyBorder="1" applyAlignment="1" applyProtection="1">
      <alignment horizontal="distributed" vertical="center" justifyLastLine="1"/>
      <protection hidden="1"/>
    </xf>
    <xf numFmtId="0" fontId="5" fillId="5" borderId="37" xfId="0" applyFont="1" applyFill="1" applyBorder="1" applyAlignment="1" applyProtection="1">
      <alignment horizontal="distributed" vertical="center" justifyLastLine="1"/>
      <protection hidden="1"/>
    </xf>
    <xf numFmtId="178" fontId="8" fillId="2" borderId="42" xfId="2" applyNumberFormat="1" applyFont="1" applyFill="1" applyBorder="1" applyAlignment="1">
      <alignment vertical="center"/>
    </xf>
    <xf numFmtId="178" fontId="8" fillId="2" borderId="43" xfId="2" applyNumberFormat="1" applyFont="1" applyFill="1" applyBorder="1" applyAlignment="1">
      <alignment vertical="center"/>
    </xf>
    <xf numFmtId="178" fontId="5" fillId="2" borderId="42" xfId="0" applyNumberFormat="1" applyFont="1" applyFill="1" applyBorder="1" applyAlignment="1">
      <alignment horizontal="center" vertical="center"/>
    </xf>
    <xf numFmtId="178" fontId="5" fillId="2" borderId="43" xfId="0" applyNumberFormat="1" applyFont="1" applyFill="1" applyBorder="1" applyAlignment="1">
      <alignment horizontal="center" vertical="center"/>
    </xf>
    <xf numFmtId="0" fontId="8" fillId="2" borderId="3" xfId="2" applyFont="1" applyFill="1" applyBorder="1" applyAlignment="1" applyProtection="1">
      <alignment horizontal="center" vertical="center" wrapText="1"/>
      <protection hidden="1"/>
    </xf>
    <xf numFmtId="0" fontId="8" fillId="2" borderId="7" xfId="2" applyFont="1" applyFill="1" applyBorder="1" applyAlignment="1" applyProtection="1">
      <alignment horizontal="center" vertical="center" wrapText="1"/>
      <protection hidden="1"/>
    </xf>
    <xf numFmtId="0" fontId="8" fillId="2" borderId="11" xfId="2" applyFont="1" applyFill="1" applyBorder="1" applyAlignment="1" applyProtection="1">
      <alignment horizontal="center" vertical="center" wrapText="1"/>
      <protection hidden="1"/>
    </xf>
    <xf numFmtId="0" fontId="8" fillId="2" borderId="4" xfId="2" applyFont="1" applyFill="1" applyBorder="1" applyAlignment="1">
      <alignment horizontal="center" vertical="center"/>
    </xf>
    <xf numFmtId="0" fontId="8" fillId="0" borderId="4" xfId="2" applyFont="1" applyFill="1" applyBorder="1" applyAlignment="1">
      <alignment horizontal="center" vertical="center" wrapText="1"/>
    </xf>
    <xf numFmtId="0" fontId="8" fillId="2" borderId="17" xfId="2" applyFont="1" applyFill="1" applyBorder="1" applyAlignment="1" applyProtection="1">
      <alignment horizontal="center" vertical="center" wrapText="1"/>
    </xf>
    <xf numFmtId="0" fontId="8" fillId="2" borderId="18" xfId="2" applyFont="1" applyFill="1" applyBorder="1" applyAlignment="1" applyProtection="1">
      <alignment horizontal="center" vertical="center" wrapText="1"/>
    </xf>
    <xf numFmtId="0" fontId="8" fillId="2" borderId="21" xfId="2" applyFont="1" applyFill="1" applyBorder="1" applyAlignment="1" applyProtection="1">
      <alignment horizontal="center" vertical="center" wrapText="1"/>
    </xf>
    <xf numFmtId="0" fontId="8" fillId="2" borderId="23" xfId="2" applyFont="1" applyFill="1" applyBorder="1" applyAlignment="1" applyProtection="1">
      <alignment horizontal="center" vertical="center" wrapText="1"/>
    </xf>
    <xf numFmtId="0" fontId="9" fillId="2" borderId="23" xfId="2" applyFont="1" applyFill="1" applyBorder="1" applyAlignment="1" applyProtection="1">
      <alignment horizontal="center" vertical="center" wrapText="1"/>
    </xf>
    <xf numFmtId="0" fontId="8" fillId="2" borderId="28" xfId="2" applyFont="1" applyFill="1" applyBorder="1" applyAlignment="1" applyProtection="1">
      <alignment horizontal="center" vertical="center"/>
    </xf>
    <xf numFmtId="0" fontId="8" fillId="2" borderId="29" xfId="2" applyFont="1" applyFill="1" applyBorder="1" applyAlignment="1" applyProtection="1">
      <alignment horizontal="center" vertical="center"/>
    </xf>
    <xf numFmtId="0" fontId="8" fillId="2" borderId="33" xfId="2" applyFont="1" applyFill="1" applyBorder="1" applyAlignment="1" applyProtection="1">
      <alignment horizontal="center" vertical="center"/>
    </xf>
    <xf numFmtId="0" fontId="8" fillId="2" borderId="34" xfId="2" applyFont="1" applyFill="1" applyBorder="1" applyAlignment="1" applyProtection="1">
      <alignment horizontal="center" vertical="center"/>
    </xf>
    <xf numFmtId="0" fontId="8" fillId="2" borderId="38" xfId="2" applyFont="1" applyFill="1" applyBorder="1" applyAlignment="1" applyProtection="1">
      <alignment horizontal="center" vertical="center"/>
    </xf>
    <xf numFmtId="0" fontId="9" fillId="2" borderId="37" xfId="2" applyFont="1" applyFill="1" applyBorder="1" applyAlignment="1" applyProtection="1">
      <alignment horizontal="center" vertical="center"/>
    </xf>
  </cellXfs>
  <cellStyles count="14">
    <cellStyle name="パーセント 2" xfId="3"/>
    <cellStyle name="パーセント 3" xfId="4"/>
    <cellStyle name="桁区切り" xfId="1" builtinId="6"/>
    <cellStyle name="桁区切り 2" xfId="5"/>
    <cellStyle name="桁区切り 3" xfId="6"/>
    <cellStyle name="桁区切り 4" xfId="7"/>
    <cellStyle name="桁区切り 5" xfId="8"/>
    <cellStyle name="桁区切り[0]_P5" xfId="9"/>
    <cellStyle name="標準" xfId="0" builtinId="0"/>
    <cellStyle name="標準 2" xfId="10"/>
    <cellStyle name="標準 3" xfId="11"/>
    <cellStyle name="標準 4" xfId="12"/>
    <cellStyle name="標準 5" xfId="13"/>
    <cellStyle name="標準_負荷チェックシート（水谷修正）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2038350</xdr:colOff>
      <xdr:row>4</xdr:row>
      <xdr:rowOff>247649</xdr:rowOff>
    </xdr:from>
    <xdr:to>
      <xdr:col>4</xdr:col>
      <xdr:colOff>47625</xdr:colOff>
      <xdr:row>15</xdr:row>
      <xdr:rowOff>57150</xdr:rowOff>
    </xdr:to>
    <xdr:sp macro="" textlink="">
      <xdr:nvSpPr>
        <xdr:cNvPr id="2" name="角丸四角形 1"/>
        <xdr:cNvSpPr/>
      </xdr:nvSpPr>
      <xdr:spPr>
        <a:xfrm>
          <a:off x="2800350" y="1066799"/>
          <a:ext cx="1371600" cy="3295651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2</xdr:col>
      <xdr:colOff>542924</xdr:colOff>
      <xdr:row>17</xdr:row>
      <xdr:rowOff>123824</xdr:rowOff>
    </xdr:from>
    <xdr:to>
      <xdr:col>4</xdr:col>
      <xdr:colOff>276224</xdr:colOff>
      <xdr:row>24</xdr:row>
      <xdr:rowOff>19050</xdr:rowOff>
    </xdr:to>
    <xdr:sp macro="" textlink="">
      <xdr:nvSpPr>
        <xdr:cNvPr id="3" name="四角形吹き出し 2"/>
        <xdr:cNvSpPr/>
      </xdr:nvSpPr>
      <xdr:spPr>
        <a:xfrm>
          <a:off x="1304924" y="4962524"/>
          <a:ext cx="3095625" cy="1095376"/>
        </a:xfrm>
        <a:prstGeom prst="wedgeRectCallout">
          <a:avLst>
            <a:gd name="adj1" fmla="val 21947"/>
            <a:gd name="adj2" fmla="val -103352"/>
          </a:avLst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診断を希望する事業所のエネルギー使用量、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過去１年分の数値を入力ください。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（単位にご注意ください）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（車両の燃料は対象外です）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6"/>
  <sheetViews>
    <sheetView tabSelected="1" workbookViewId="0">
      <selection activeCell="O10" sqref="O10"/>
    </sheetView>
  </sheetViews>
  <sheetFormatPr defaultRowHeight="13.5"/>
  <cols>
    <col min="1" max="2" width="5" customWidth="1"/>
    <col min="3" max="3" width="28" customWidth="1"/>
    <col min="4" max="4" width="16.125" customWidth="1"/>
    <col min="5" max="5" width="5.75" bestFit="1" customWidth="1"/>
    <col min="6" max="6" width="6.5" bestFit="1" customWidth="1"/>
    <col min="7" max="7" width="8" bestFit="1" customWidth="1"/>
    <col min="8" max="8" width="8" hidden="1" customWidth="1"/>
    <col min="9" max="9" width="9" hidden="1" customWidth="1"/>
    <col min="10" max="10" width="10.5" hidden="1" customWidth="1"/>
    <col min="11" max="11" width="15.875" customWidth="1"/>
  </cols>
  <sheetData>
    <row r="2" spans="1:11" ht="18" thickBot="1">
      <c r="A2" s="1" t="s">
        <v>0</v>
      </c>
      <c r="B2" s="2"/>
      <c r="C2" s="2"/>
      <c r="D2" s="3"/>
      <c r="E2" s="2"/>
      <c r="F2" s="4"/>
      <c r="G2" s="2"/>
      <c r="H2" s="5"/>
      <c r="I2" s="2"/>
      <c r="J2" s="6"/>
      <c r="K2" s="7"/>
    </row>
    <row r="3" spans="1:11" ht="33" customHeight="1">
      <c r="A3" s="53"/>
      <c r="B3" s="78" t="s">
        <v>1</v>
      </c>
      <c r="C3" s="78"/>
      <c r="D3" s="81" t="s">
        <v>2</v>
      </c>
      <c r="E3" s="81"/>
      <c r="F3" s="82" t="s">
        <v>3</v>
      </c>
      <c r="G3" s="82"/>
      <c r="H3" s="8" t="s">
        <v>4</v>
      </c>
      <c r="I3" s="9" t="s">
        <v>5</v>
      </c>
      <c r="J3" s="10" t="s">
        <v>6</v>
      </c>
      <c r="K3" s="11" t="s">
        <v>7</v>
      </c>
    </row>
    <row r="4" spans="1:11" hidden="1">
      <c r="A4" s="54"/>
      <c r="B4" s="79"/>
      <c r="C4" s="79"/>
      <c r="D4" s="12" t="s">
        <v>8</v>
      </c>
      <c r="E4" s="12"/>
      <c r="F4" s="13" t="s">
        <v>9</v>
      </c>
      <c r="G4" s="13"/>
      <c r="H4" s="12" t="s">
        <v>10</v>
      </c>
      <c r="I4" s="13" t="s">
        <v>11</v>
      </c>
      <c r="J4" s="13"/>
      <c r="K4" s="14" t="s">
        <v>12</v>
      </c>
    </row>
    <row r="5" spans="1:11" ht="24" customHeight="1" thickBot="1">
      <c r="A5" s="55"/>
      <c r="B5" s="80"/>
      <c r="C5" s="80"/>
      <c r="D5" s="15" t="s">
        <v>13</v>
      </c>
      <c r="E5" s="16" t="s">
        <v>14</v>
      </c>
      <c r="F5" s="17"/>
      <c r="G5" s="18" t="s">
        <v>15</v>
      </c>
      <c r="H5" s="19" t="s">
        <v>16</v>
      </c>
      <c r="I5" s="19" t="s">
        <v>17</v>
      </c>
      <c r="J5" s="19"/>
      <c r="K5" s="20" t="s">
        <v>18</v>
      </c>
    </row>
    <row r="6" spans="1:11" ht="27.75" customHeight="1" thickBot="1">
      <c r="A6" s="64" t="s">
        <v>19</v>
      </c>
      <c r="B6" s="66" t="s">
        <v>20</v>
      </c>
      <c r="C6" s="56" t="s">
        <v>21</v>
      </c>
      <c r="D6" s="21"/>
      <c r="E6" s="22" t="s">
        <v>18</v>
      </c>
      <c r="F6" s="83">
        <v>34.6</v>
      </c>
      <c r="G6" s="84" t="s">
        <v>22</v>
      </c>
      <c r="H6" s="23">
        <f t="shared" ref="H6:H12" si="0">D6*F6</f>
        <v>0</v>
      </c>
      <c r="I6" s="24">
        <v>2.58E-2</v>
      </c>
      <c r="J6" s="25">
        <f>ROUNDDOWN(F6*I6,5-INT(LOG(ABS(F6*I6))))</f>
        <v>0.89268000000000003</v>
      </c>
      <c r="K6" s="26">
        <f>D6*F6*I6</f>
        <v>0</v>
      </c>
    </row>
    <row r="7" spans="1:11" ht="27.75" customHeight="1" thickBot="1">
      <c r="A7" s="64"/>
      <c r="B7" s="67"/>
      <c r="C7" s="57" t="s">
        <v>23</v>
      </c>
      <c r="D7" s="27"/>
      <c r="E7" s="28" t="s">
        <v>18</v>
      </c>
      <c r="F7" s="85">
        <v>36.700000000000003</v>
      </c>
      <c r="G7" s="86" t="s">
        <v>22</v>
      </c>
      <c r="H7" s="29">
        <f t="shared" si="0"/>
        <v>0</v>
      </c>
      <c r="I7" s="24">
        <v>2.58E-2</v>
      </c>
      <c r="J7" s="30">
        <f t="shared" ref="J7:J12" si="1">ROUNDDOWN(F7*I7,5-INT(LOG(ABS(F7*I7))))</f>
        <v>0.94686000000000003</v>
      </c>
      <c r="K7" s="31">
        <f t="shared" ref="K7:K15" si="2">D7*F7*I7</f>
        <v>0</v>
      </c>
    </row>
    <row r="8" spans="1:11" ht="27.75" customHeight="1" thickBot="1">
      <c r="A8" s="64"/>
      <c r="B8" s="67"/>
      <c r="C8" s="57" t="s">
        <v>24</v>
      </c>
      <c r="D8" s="27"/>
      <c r="E8" s="28" t="s">
        <v>18</v>
      </c>
      <c r="F8" s="85">
        <v>37.700000000000003</v>
      </c>
      <c r="G8" s="86" t="s">
        <v>22</v>
      </c>
      <c r="H8" s="29">
        <f t="shared" si="0"/>
        <v>0</v>
      </c>
      <c r="I8" s="24">
        <v>2.58E-2</v>
      </c>
      <c r="J8" s="30">
        <f t="shared" si="1"/>
        <v>0.97265999999999997</v>
      </c>
      <c r="K8" s="31">
        <f t="shared" si="2"/>
        <v>0</v>
      </c>
    </row>
    <row r="9" spans="1:11" ht="27.75" customHeight="1" thickBot="1">
      <c r="A9" s="64"/>
      <c r="B9" s="67"/>
      <c r="C9" s="57" t="s">
        <v>25</v>
      </c>
      <c r="D9" s="27"/>
      <c r="E9" s="28" t="s">
        <v>18</v>
      </c>
      <c r="F9" s="85">
        <v>39.1</v>
      </c>
      <c r="G9" s="86" t="s">
        <v>22</v>
      </c>
      <c r="H9" s="29">
        <f t="shared" si="0"/>
        <v>0</v>
      </c>
      <c r="I9" s="24">
        <v>2.58E-2</v>
      </c>
      <c r="J9" s="30">
        <f t="shared" si="1"/>
        <v>1.00878</v>
      </c>
      <c r="K9" s="31">
        <f t="shared" si="2"/>
        <v>0</v>
      </c>
    </row>
    <row r="10" spans="1:11" ht="27.75" customHeight="1" thickBot="1">
      <c r="A10" s="64"/>
      <c r="B10" s="67"/>
      <c r="C10" s="57" t="s">
        <v>26</v>
      </c>
      <c r="D10" s="27"/>
      <c r="E10" s="28" t="s">
        <v>27</v>
      </c>
      <c r="F10" s="85">
        <v>50.8</v>
      </c>
      <c r="G10" s="86" t="s">
        <v>28</v>
      </c>
      <c r="H10" s="29">
        <f t="shared" si="0"/>
        <v>0</v>
      </c>
      <c r="I10" s="24">
        <v>2.58E-2</v>
      </c>
      <c r="J10" s="30">
        <f t="shared" si="1"/>
        <v>1.31064</v>
      </c>
      <c r="K10" s="31">
        <f t="shared" si="2"/>
        <v>0</v>
      </c>
    </row>
    <row r="11" spans="1:11" ht="27.75" customHeight="1" thickBot="1">
      <c r="A11" s="64"/>
      <c r="B11" s="67"/>
      <c r="C11" s="57" t="s">
        <v>29</v>
      </c>
      <c r="D11" s="27"/>
      <c r="E11" s="28" t="s">
        <v>27</v>
      </c>
      <c r="F11" s="85">
        <v>54.6</v>
      </c>
      <c r="G11" s="86" t="s">
        <v>28</v>
      </c>
      <c r="H11" s="29">
        <f t="shared" si="0"/>
        <v>0</v>
      </c>
      <c r="I11" s="24">
        <v>2.58E-2</v>
      </c>
      <c r="J11" s="30">
        <f t="shared" si="1"/>
        <v>1.4086799999999999</v>
      </c>
      <c r="K11" s="31">
        <f t="shared" si="2"/>
        <v>0</v>
      </c>
    </row>
    <row r="12" spans="1:11" ht="27.75" customHeight="1">
      <c r="A12" s="64"/>
      <c r="B12" s="67"/>
      <c r="C12" s="58" t="s">
        <v>30</v>
      </c>
      <c r="D12" s="27"/>
      <c r="E12" s="32" t="s">
        <v>31</v>
      </c>
      <c r="F12" s="85">
        <v>45</v>
      </c>
      <c r="G12" s="87" t="s">
        <v>32</v>
      </c>
      <c r="H12" s="29">
        <f t="shared" si="0"/>
        <v>0</v>
      </c>
      <c r="I12" s="24">
        <v>2.58E-2</v>
      </c>
      <c r="J12" s="30">
        <f t="shared" si="1"/>
        <v>1.161</v>
      </c>
      <c r="K12" s="31">
        <f t="shared" si="2"/>
        <v>0</v>
      </c>
    </row>
    <row r="13" spans="1:11" ht="27.75" customHeight="1" thickBot="1">
      <c r="A13" s="64"/>
      <c r="B13" s="59"/>
      <c r="C13" s="60" t="s">
        <v>33</v>
      </c>
      <c r="D13" s="68"/>
      <c r="E13" s="69"/>
      <c r="F13" s="88"/>
      <c r="G13" s="89"/>
      <c r="H13" s="33">
        <f>SUM(H6:H12)</f>
        <v>0</v>
      </c>
      <c r="I13" s="34"/>
      <c r="J13" s="35"/>
      <c r="K13" s="36">
        <f>SUM(K6:K12)</f>
        <v>0</v>
      </c>
    </row>
    <row r="14" spans="1:11" ht="25.5" hidden="1" customHeight="1" thickTop="1">
      <c r="A14" s="65"/>
      <c r="B14" s="61"/>
      <c r="C14" s="62"/>
      <c r="D14" s="37" t="s">
        <v>34</v>
      </c>
      <c r="E14" s="38"/>
      <c r="F14" s="90" t="s">
        <v>9</v>
      </c>
      <c r="G14" s="91"/>
      <c r="H14" s="39" t="s">
        <v>10</v>
      </c>
      <c r="I14" s="40" t="s">
        <v>35</v>
      </c>
      <c r="J14" s="41"/>
      <c r="K14" s="42" t="e">
        <f t="shared" si="2"/>
        <v>#VALUE!</v>
      </c>
    </row>
    <row r="15" spans="1:11" ht="28.5" customHeight="1" thickBot="1">
      <c r="A15" s="64"/>
      <c r="B15" s="70" t="s">
        <v>36</v>
      </c>
      <c r="C15" s="71"/>
      <c r="D15" s="43"/>
      <c r="E15" s="44" t="s">
        <v>37</v>
      </c>
      <c r="F15" s="92">
        <v>9.76</v>
      </c>
      <c r="G15" s="93" t="s">
        <v>38</v>
      </c>
      <c r="H15" s="45">
        <f>D15*F15</f>
        <v>0</v>
      </c>
      <c r="I15" s="46">
        <v>2.58E-2</v>
      </c>
      <c r="J15" s="47">
        <f t="shared" ref="J15" si="3">ROUNDDOWN(F15*I15,5-INT(LOG(ABS(F15*I15))))</f>
        <v>0.25180799999999998</v>
      </c>
      <c r="K15" s="48">
        <f t="shared" si="2"/>
        <v>0</v>
      </c>
    </row>
    <row r="16" spans="1:11" ht="28.5" customHeight="1" thickBot="1">
      <c r="A16" s="63"/>
      <c r="B16" s="72" t="s">
        <v>39</v>
      </c>
      <c r="C16" s="73"/>
      <c r="D16" s="74"/>
      <c r="E16" s="75"/>
      <c r="F16" s="76"/>
      <c r="G16" s="77"/>
      <c r="H16" s="49">
        <f>+H13+H15</f>
        <v>0</v>
      </c>
      <c r="I16" s="50">
        <v>2.58E-2</v>
      </c>
      <c r="J16" s="51"/>
      <c r="K16" s="52">
        <f>+K13+K15</f>
        <v>0</v>
      </c>
    </row>
  </sheetData>
  <sheetProtection password="D73A" sheet="1" objects="1" scenarios="1"/>
  <mergeCells count="11">
    <mergeCell ref="B16:C16"/>
    <mergeCell ref="D16:E16"/>
    <mergeCell ref="F16:G16"/>
    <mergeCell ref="B3:C5"/>
    <mergeCell ref="D3:E3"/>
    <mergeCell ref="F3:G3"/>
    <mergeCell ref="A6:A15"/>
    <mergeCell ref="B6:B12"/>
    <mergeCell ref="D13:E13"/>
    <mergeCell ref="F13:G13"/>
    <mergeCell ref="B15:C15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エネルギー換算シート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651194</dc:creator>
  <cp:lastModifiedBy>埼玉県</cp:lastModifiedBy>
  <dcterms:created xsi:type="dcterms:W3CDTF">2015-03-26T00:23:14Z</dcterms:created>
  <dcterms:modified xsi:type="dcterms:W3CDTF">2020-04-07T23:17:50Z</dcterms:modified>
</cp:coreProperties>
</file>