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庶務共有ファイル\07 財政状況資料集\R02年度版\20220906令和2年度財政状況資料集の作成について（2回目）\"/>
    </mc:Choice>
  </mc:AlternateContent>
  <bookViews>
    <workbookView xWindow="0" yWindow="0" windowWidth="28800" windowHeight="12315" tabRatio="82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1C2BA24C_0999_4E1F_827B_D547C73DA0A7_.wvu.Cols" localSheetId="2" hidden="1">'各会計、関係団体の財政状況及び健全化判断比率'!$EB:$XFD</definedName>
    <definedName name="Z_1C2BA24C_0999_4E1F_827B_D547C73DA0A7_.wvu.Cols" localSheetId="12" hidden="1">基金残高に係る経年分析!$P:$XFD</definedName>
    <definedName name="Z_1C2BA24C_0999_4E1F_827B_D547C73DA0A7_.wvu.Cols" localSheetId="4" hidden="1">'経常経費分析表（経常収支比率の分析）'!$DM:$XFD</definedName>
    <definedName name="Z_1C2BA24C_0999_4E1F_827B_D547C73DA0A7_.wvu.Cols" localSheetId="5" hidden="1">'経常経費分析表（人件費・公債費・普通建設事業費の分析）'!$AU:$XFD</definedName>
    <definedName name="Z_1C2BA24C_0999_4E1F_827B_D547C73DA0A7_.wvu.Cols" localSheetId="3" hidden="1">財政比較分析表!$DQ:$XFD</definedName>
    <definedName name="Z_1C2BA24C_0999_4E1F_827B_D547C73DA0A7_.wvu.Cols" localSheetId="10" hidden="1">'実質公債費比率（分子）の構造'!$V:$XFD</definedName>
    <definedName name="Z_1C2BA24C_0999_4E1F_827B_D547C73DA0A7_.wvu.Cols" localSheetId="8" hidden="1">実質収支比率等に係る経年分析!$Q:$XFD</definedName>
    <definedName name="Z_1C2BA24C_0999_4E1F_827B_D547C73DA0A7_.wvu.Cols" localSheetId="11" hidden="1">'将来負担比率（分子）の構造'!$T:$XFD</definedName>
    <definedName name="Z_1C2BA24C_0999_4E1F_827B_D547C73DA0A7_.wvu.Cols" localSheetId="6" hidden="1">'性質別歳出決算分析表（住民一人当たりのコスト）'!$DV:$XFD</definedName>
    <definedName name="Z_1C2BA24C_0999_4E1F_827B_D547C73DA0A7_.wvu.Cols" localSheetId="0" hidden="1">総括表!$DP:$XFD</definedName>
    <definedName name="Z_1C2BA24C_0999_4E1F_827B_D547C73DA0A7_.wvu.Cols" localSheetId="1" hidden="1">普通会計の状況!$EN:$XFD</definedName>
    <definedName name="Z_1C2BA24C_0999_4E1F_827B_D547C73DA0A7_.wvu.Cols" localSheetId="7" hidden="1">'目的別歳出決算分析表（住民一人当たりのコスト）'!$DV:$XFD</definedName>
    <definedName name="Z_1C2BA24C_0999_4E1F_827B_D547C73DA0A7_.wvu.Cols" localSheetId="9" hidden="1">連結実質赤字比率に係る赤字・黒字の構成分析!$Q:$XFD</definedName>
    <definedName name="Z_1C2BA24C_0999_4E1F_827B_D547C73DA0A7_.wvu.Rows" localSheetId="2" hidden="1">'各会計、関係団体の財政状況及び健全化判断比率'!$136:$1048576,'各会計、関係団体の財政状況及び健全化判断比率'!$89:$101,'各会計、関係団体の財政状況及び健全化判断比率'!$135:$135</definedName>
    <definedName name="Z_1C2BA24C_0999_4E1F_827B_D547C73DA0A7_.wvu.Rows" localSheetId="12" hidden="1">基金残高に係る経年分析!$65:$1048576</definedName>
    <definedName name="Z_1C2BA24C_0999_4E1F_827B_D547C73DA0A7_.wvu.Rows" localSheetId="4" hidden="1">'経常経費分析表（経常収支比率の分析）'!$90:$1048576</definedName>
    <definedName name="Z_1C2BA24C_0999_4E1F_827B_D547C73DA0A7_.wvu.Rows" localSheetId="5" hidden="1">'経常経費分析表（人件費・公債費・普通建設事業費の分析）'!$74:$1048576,'経常経費分析表（人件費・公債費・普通建設事業費の分析）'!$67:$73</definedName>
    <definedName name="Z_1C2BA24C_0999_4E1F_827B_D547C73DA0A7_.wvu.Rows" localSheetId="3" hidden="1">財政比較分析表!$106:$1048576,財政比較分析表!$98:$105</definedName>
    <definedName name="Z_1C2BA24C_0999_4E1F_827B_D547C73DA0A7_.wvu.Rows" localSheetId="10" hidden="1">'実質公債費比率（分子）の構造'!$63:$1048576</definedName>
    <definedName name="Z_1C2BA24C_0999_4E1F_827B_D547C73DA0A7_.wvu.Rows" localSheetId="8" hidden="1">実質収支比率等に係る経年分析!$51:$1048576</definedName>
    <definedName name="Z_1C2BA24C_0999_4E1F_827B_D547C73DA0A7_.wvu.Rows" localSheetId="11" hidden="1">'将来負担比率（分子）の構造'!$87:$1048576,'将来負担比率（分子）の構造'!$56:$86</definedName>
    <definedName name="Z_1C2BA24C_0999_4E1F_827B_D547C73DA0A7_.wvu.Rows" localSheetId="6" hidden="1">'性質別歳出決算分析表（住民一人当たりのコスト）'!$122:$1048576,'性質別歳出決算分析表（住民一人当たりのコスト）'!$117:$121</definedName>
    <definedName name="Z_1C2BA24C_0999_4E1F_827B_D547C73DA0A7_.wvu.Rows" localSheetId="0" hidden="1">総括表!$57:$1048576</definedName>
    <definedName name="Z_1C2BA24C_0999_4E1F_827B_D547C73DA0A7_.wvu.Rows" localSheetId="1" hidden="1">普通会計の状況!$50:$1048576</definedName>
    <definedName name="Z_1C2BA24C_0999_4E1F_827B_D547C73DA0A7_.wvu.Rows" localSheetId="7" hidden="1">'目的別歳出決算分析表（住民一人当たりのコスト）'!$117:$1048576</definedName>
    <definedName name="Z_1C2BA24C_0999_4E1F_827B_D547C73DA0A7_.wvu.Rows" localSheetId="9" hidden="1">連結実質赤字比率に係る赤字・黒字の構成分析!$46:$1048576</definedName>
  </definedNames>
  <calcPr calcId="162913"/>
  <customWorkbookViews>
    <customWorkbookView name="熊谷市役所 - 個人用ビュー" guid="{1C2BA24C-0999-4E1F-827B-D547C73DA0A7}"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3" i="3" l="1"/>
  <c r="BG35" i="1" l="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BE40" i="1"/>
  <c r="AM40" i="1"/>
  <c r="U40" i="1"/>
  <c r="C40" i="1"/>
  <c r="BE39" i="1"/>
  <c r="AM39" i="1"/>
  <c r="U39" i="1"/>
  <c r="C39" i="1"/>
  <c r="BE38" i="1"/>
  <c r="AM38" i="1"/>
  <c r="U38" i="1"/>
  <c r="C38" i="1"/>
  <c r="BE37" i="1"/>
  <c r="AM37" i="1"/>
  <c r="U37" i="1"/>
  <c r="C37" i="1"/>
  <c r="BE36" i="1"/>
  <c r="AM36" i="1"/>
  <c r="U36" i="1"/>
  <c r="C36" i="1"/>
  <c r="BE35" i="1"/>
  <c r="AM35" i="1"/>
  <c r="U35" i="1"/>
  <c r="C35" i="1"/>
  <c r="CO34" i="1"/>
  <c r="CO35" i="1" s="1"/>
  <c r="CO36" i="1" s="1"/>
  <c r="CO37" i="1" s="1"/>
  <c r="CO38" i="1" s="1"/>
  <c r="CO39" i="1" s="1"/>
  <c r="CO40" i="1" s="1"/>
  <c r="BW34" i="1"/>
  <c r="BW35" i="1" s="1"/>
  <c r="BW36" i="1" s="1"/>
  <c r="BW37" i="1" s="1"/>
  <c r="BW38" i="1" s="1"/>
  <c r="BW39" i="1" s="1"/>
  <c r="BW40"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<sst xmlns="http://schemas.openxmlformats.org/spreadsheetml/2006/main" count="1170" uniqueCount="625">
  <si>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</si>
  <si>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</si>
  <si>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</si>
  <si>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</si>
  <si>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</si>
  <si>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</si>
  <si>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</si>
  <si>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</si>
  <si>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</si>
  <si>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</si>
  <si>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</si>
  <si>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</si>
  <si>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</si>
  <si>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</si>
  <si>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</si>
  <si>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</si>
  <si>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</si>
  <si>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</si>
  <si>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</si>
  <si>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</si>
  <si>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</si>
  <si>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</si>
  <si>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</si>
  <si>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</si>
  <si>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</si>
  <si>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</si>
  <si>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</si>
  <si>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</si>
  <si>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</si>
  <si>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</si>
  <si>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</si>
  <si>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</si>
  <si>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</si>
  <si>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</si>
  <si>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</si>
  <si>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</si>
  <si>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</si>
  <si>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</si>
  <si>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</si>
  <si>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</si>
  <si>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</si>
  <si>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</si>
  <si>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</si>
  <si>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</si>
  <si>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</si>
  <si>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</si>
  <si>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</si>
  <si>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</si>
  <si>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</si>
  <si>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</si>
  <si>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</si>
  <si>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</si>
  <si>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</si>
  <si>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</si>
  <si>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</si>
  <si>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</si>
  <si>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</si>
  <si>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</si>
  <si>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</si>
  <si>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</si>
  <si>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</si>
  <si>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</si>
  <si>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</si>
  <si>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</si>
  <si>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</si>
  <si>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</si>
  <si>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</si>
  <si>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</si>
  <si>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</si>
  <si>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</si>
  <si>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</si>
  <si>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</si>
  <si>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</si>
  <si>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</si>
  <si>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</si>
  <si>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</si>
  <si>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</si>
  <si>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</si>
  <si>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</si>
  <si>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</si>
  <si>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</si>
  <si>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</si>
  <si>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</si>
  <si>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</si>
  <si>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</si>
  <si>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</si>
  <si>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</si>
  <si>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</si>
  <si>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</si>
  <si>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</si>
  <si>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</si>
  <si>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</si>
  <si>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</si>
  <si>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</si>
  <si>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</si>
  <si>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</si>
  <si>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</si>
  <si>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</si>
  <si>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</si>
  <si>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</si>
  <si>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</si>
  <si>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</si>
  <si>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</si>
  <si>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</si>
  <si>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</si>
  <si>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</si>
  <si>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</si>
  <si>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</si>
  <si>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</si>
  <si>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</si>
  <si>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</si>
  <si>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</si>
  <si>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</si>
  <si>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</si>
  <si>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</si>
  <si>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</si>
  <si>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</si>
  <si>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</si>
  <si>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</si>
  <si>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</si>
  <si>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</si>
  <si>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</si>
  <si>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</si>
  <si>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</si>
  <si>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</si>
  <si>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</si>
  <si>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</si>
  <si>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</si>
  <si>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</si>
  <si>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</si>
  <si>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</si>
  <si>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</si>
  <si>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</si>
  <si>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</si>
  <si>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</si>
  <si>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</si>
  <si>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</si>
  <si>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</si>
  <si>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</si>
  <si>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</si>
  <si>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</si>
  <si>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</si>
  <si>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</si>
  <si>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</si>
  <si>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</si>
  <si>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</si>
  <si>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</si>
  <si>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</si>
  <si>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</si>
  <si>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</si>
  <si>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</si>
  <si>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</si>
  <si>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</si>
  <si>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</si>
  <si>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</si>
  <si>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</si>
  <si>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</si>
  <si>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</si>
  <si>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</si>
  <si>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</si>
  <si>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</si>
  <si>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</si>
  <si>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</si>
  <si>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</si>
  <si>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</si>
  <si>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</si>
  <si>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</si>
  <si>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</si>
  <si>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</si>
  <si>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</si>
  <si>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</si>
  <si>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</si>
  <si>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</si>
  <si>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</si>
  <si>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</si>
  <si>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</si>
  <si>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</si>
  <si>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</si>
  <si>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</si>
  <si>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</si>
  <si>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</si>
  <si>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</si>
  <si>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</si>
  <si>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</si>
  <si>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</si>
  <si>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</si>
  <si>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</si>
  <si>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</si>
  <si>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</si>
  <si>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</si>
  <si>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</si>
  <si>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</si>
  <si>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</si>
  <si>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</si>
  <si>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</si>
  <si>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</si>
  <si>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</si>
  <si>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</si>
  <si>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</si>
  <si>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</si>
  <si>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</si>
  <si>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</si>
  <si>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</si>
  <si>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</si>
  <si>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</si>
  <si>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</si>
  <si>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</si>
  <si>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</si>
  <si>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</si>
  <si>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</si>
  <si>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</si>
  <si>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</si>
  <si>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</si>
  <si>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埼玉県熊谷市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</si>
  <si>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</si>
  <si>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</si>
  <si>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</si>
  <si>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</si>
  <si>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</si>
  <si>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</si>
  <si>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</si>
  <si>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</si>
  <si>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</si>
  <si>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</si>
  <si>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</si>
  <si>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</si>
  <si>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</si>
  <si>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</si>
  <si>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</si>
  <si>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</si>
  <si>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</si>
  <si>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</si>
  <si>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</si>
  <si>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</si>
  <si>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</si>
  <si>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</si>
  <si>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</si>
  <si>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</si>
  <si>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</si>
  <si>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</si>
  <si>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</si>
  <si>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</si>
  <si>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</si>
  <si>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</si>
  <si>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</si>
  <si>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</si>
  <si>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</si>
  <si>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</si>
  <si>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</si>
  <si>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</si>
  <si>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</si>
  <si>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</si>
  <si>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</si>
  <si>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</si>
  <si>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</si>
  <si>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</si>
  <si>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</si>
  <si>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</si>
  <si>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</si>
  <si>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</si>
  <si>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</si>
  <si>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</si>
  <si>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</si>
  <si>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</si>
  <si>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</si>
  <si>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</si>
  <si>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</si>
  <si>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</si>
  <si>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</si>
  <si>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</si>
  <si>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</si>
  <si>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</si>
  <si>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</si>
  <si>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</si>
  <si>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</si>
  <si>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</si>
  <si>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</si>
  <si>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</si>
  <si>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</si>
  <si>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</si>
  <si>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</si>
  <si>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</si>
  <si>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</si>
  <si>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</si>
  <si>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</si>
  <si>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</si>
  <si>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</si>
  <si>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</si>
  <si>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</si>
  <si>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</si>
  <si>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</si>
  <si>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</si>
  <si>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</si>
  <si>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</si>
  <si>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</si>
  <si>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</si>
  <si>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</si>
  <si>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</si>
  <si>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</si>
  <si>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</si>
  <si>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</si>
  <si>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</si>
  <si>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</si>
  <si>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</si>
  <si>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</si>
  <si>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</si>
  <si>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</si>
  <si>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</si>
  <si>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</si>
  <si>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</si>
  <si>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</si>
  <si>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</si>
  <si>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</si>
  <si>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</si>
  <si>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</si>
  <si>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</si>
  <si>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</si>
  <si>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</si>
  <si>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</si>
  <si>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</si>
  <si>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</si>
  <si>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</si>
  <si>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</si>
  <si>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</si>
  <si>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</si>
  <si>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</si>
  <si>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</si>
  <si>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</si>
  <si>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</si>
  <si>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</si>
  <si>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</si>
  <si>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</si>
  <si>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</si>
  <si>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</si>
  <si>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</si>
  <si>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</si>
  <si>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</si>
  <si>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</si>
  <si>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</si>
  <si>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</si>
  <si>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</si>
  <si>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</si>
  <si>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</si>
  <si>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</si>
  <si>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</si>
  <si>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</si>
  <si>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</si>
  <si>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</si>
  <si>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</si>
  <si>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</si>
  <si>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</si>
  <si>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</si>
  <si>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</si>
  <si>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</si>
  <si>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</si>
  <si>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</si>
  <si>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</si>
  <si>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</si>
  <si>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</si>
  <si>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</si>
  <si>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</si>
  <si>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</si>
  <si>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</si>
  <si>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</si>
  <si>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</si>
  <si>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</si>
  <si>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</si>
  <si>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</si>
  <si>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埼玉県熊谷市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</si>
  <si>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</si>
  <si>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</si>
  <si>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</si>
  <si>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</si>
  <si>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</si>
  <si>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</si>
  <si>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</si>
  <si>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</si>
  <si>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</si>
  <si>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</si>
  <si>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</si>
  <si>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</si>
  <si>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</si>
  <si>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</si>
  <si>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</si>
  <si>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</si>
  <si>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</si>
  <si>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</si>
  <si>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</si>
  <si>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</si>
  <si>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</si>
  <si>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</si>
  <si>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</si>
  <si>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</si>
  <si>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</si>
  <si>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</si>
  <si>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</si>
  <si>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</si>
  <si>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</si>
  <si>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</si>
  <si>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</si>
  <si>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</si>
  <si>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</si>
  <si>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</si>
  <si>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</si>
  <si>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</si>
  <si>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</si>
  <si>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</si>
  <si>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駐車場事業特別会計</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</si>
  <si>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</si>
  <si>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</si>
  <si>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</si>
  <si>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</si>
  <si>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</si>
  <si>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</si>
  <si>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</si>
  <si>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</si>
  <si>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熊谷都市計画事業土地区画整理事業特別会計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</si>
  <si>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</si>
  <si>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</si>
  <si>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</si>
  <si>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</si>
  <si>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</si>
  <si>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</si>
  <si>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</si>
  <si>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</si>
  <si>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</si>
  <si>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</si>
  <si>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</si>
  <si>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</si>
  <si>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</si>
  <si>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</si>
  <si>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</si>
  <si>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</si>
  <si>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</si>
  <si>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</si>
  <si>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</si>
  <si>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</si>
  <si>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</si>
  <si>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</si>
  <si>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</si>
  <si>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</si>
  <si>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</si>
  <si>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</si>
  <si>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</si>
  <si>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</si>
  <si>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</si>
  <si>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</si>
  <si>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</si>
  <si>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</si>
  <si>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</si>
  <si>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</si>
  <si>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</si>
  <si>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</si>
  <si>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</si>
  <si>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</si>
  <si>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</si>
  <si>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</si>
  <si>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</si>
  <si>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</si>
  <si>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</si>
  <si>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</si>
  <si>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</si>
  <si>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</si>
  <si>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</si>
  <si>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</si>
  <si>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</si>
  <si>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</si>
  <si>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</si>
  <si>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</si>
  <si>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</si>
  <si>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</si>
  <si>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</si>
  <si>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</si>
  <si>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</si>
  <si>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</si>
  <si>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</si>
  <si>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</si>
  <si>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</si>
  <si>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</si>
  <si>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</si>
  <si>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</si>
  <si>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</si>
  <si>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</si>
  <si>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</si>
  <si>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</si>
  <si>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</si>
  <si>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</si>
  <si>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</si>
  <si>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熊谷都市計画事業土地区画整理事業特別会計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</si>
  <si>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</si>
  <si>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</si>
  <si>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</si>
  <si>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</si>
  <si>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</si>
  <si>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</si>
  <si>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</si>
  <si>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</si>
  <si>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</si>
  <si>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</si>
  <si>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</si>
  <si>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</si>
  <si>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</si>
  <si>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</si>
  <si>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</si>
  <si>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</si>
  <si>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</si>
  <si>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</si>
  <si>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</si>
  <si>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</si>
  <si>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</si>
  <si>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</si>
  <si>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</si>
  <si>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</si>
  <si>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</si>
  <si>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</si>
  <si>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</si>
  <si>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</si>
  <si>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</si>
  <si>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</si>
  <si>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</si>
  <si>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</si>
  <si>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</si>
  <si>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</si>
  <si>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</si>
  <si>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</si>
  <si>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</si>
  <si>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</si>
  <si>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</si>
  <si>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</si>
  <si>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</si>
  <si>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</si>
  <si>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</si>
  <si>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</si>
  <si>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</si>
  <si>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</si>
  <si>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</si>
  <si>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</si>
  <si>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</si>
  <si>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</si>
  <si>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</si>
  <si>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</si>
  <si>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</si>
  <si>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</si>
  <si>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</si>
  <si>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</si>
  <si>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</si>
  <si>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</si>
  <si>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</si>
  <si>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</si>
  <si>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</si>
  <si>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</si>
  <si>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</si>
  <si>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</si>
  <si>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</si>
  <si>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</si>
  <si>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</si>
  <si>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</si>
  <si>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</si>
  <si>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</si>
  <si>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</si>
  <si>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</si>
  <si>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</si>
  <si>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</si>
  <si>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</si>
  <si>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</si>
  <si>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</si>
  <si>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</si>
  <si>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</si>
  <si>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</si>
  <si>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</si>
  <si>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</si>
  <si>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</si>
  <si>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</si>
  <si>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</si>
  <si>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</si>
  <si>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下水道事業会計</t>
  </si>
  <si>
    <t>後期高齢者医療特別会計</t>
  </si>
  <si>
    <t>熊谷都市計画事業土地区画整理事業特別会計</t>
  </si>
  <si>
    <t>公共用地先行取得特別会計</t>
  </si>
  <si>
    <t>国民健康保険特別会計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</si>
  <si>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</si>
  <si>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</si>
  <si>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</si>
  <si>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</si>
  <si>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</si>
  <si>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</si>
  <si>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</si>
  <si>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</si>
  <si>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</si>
  <si>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</si>
  <si>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公共施設建設基金</t>
    <rPh sb="0" eb="2">
      <t>コウキョウ</t>
    </rPh>
    <rPh sb="2" eb="4">
      <t>シセツ</t>
    </rPh>
    <rPh sb="4" eb="6">
      <t>ケンセツ</t>
    </rPh>
    <rPh sb="6" eb="8">
      <t>キキン</t>
    </rPh>
    <phoneticPr fontId="5"/>
  </si>
  <si>
    <t>職員退職手当基金</t>
    <rPh sb="0" eb="2">
      <t>ショクイン</t>
    </rPh>
    <rPh sb="2" eb="6">
      <t>タイショクテアテ</t>
    </rPh>
    <rPh sb="6" eb="8">
      <t>キキン</t>
    </rPh>
    <phoneticPr fontId="5"/>
  </si>
  <si>
    <t>子育て支援基金</t>
    <rPh sb="0" eb="2">
      <t>コソダ</t>
    </rPh>
    <rPh sb="3" eb="5">
      <t>シエン</t>
    </rPh>
    <rPh sb="5" eb="7">
      <t>キキン</t>
    </rPh>
    <phoneticPr fontId="5"/>
  </si>
  <si>
    <t>-</t>
    <phoneticPr fontId="2"/>
  </si>
  <si>
    <t>国際交流基金</t>
    <rPh sb="0" eb="2">
      <t>コクサイ</t>
    </rPh>
    <rPh sb="2" eb="4">
      <t>コウリュウ</t>
    </rPh>
    <rPh sb="4" eb="6">
      <t>キキン</t>
    </rPh>
    <phoneticPr fontId="2"/>
  </si>
  <si>
    <t>地域福祉基金</t>
    <rPh sb="0" eb="2">
      <t>チイキ</t>
    </rPh>
    <rPh sb="2" eb="4">
      <t>フクシ</t>
    </rPh>
    <rPh sb="4" eb="6">
      <t>キキン</t>
    </rPh>
    <phoneticPr fontId="5"/>
  </si>
  <si>
    <t>大里広域市町村圏組合</t>
    <rPh sb="0" eb="2">
      <t>オオサト</t>
    </rPh>
    <rPh sb="2" eb="4">
      <t>コウイキ</t>
    </rPh>
    <rPh sb="4" eb="7">
      <t>シチョウソン</t>
    </rPh>
    <rPh sb="7" eb="8">
      <t>ケン</t>
    </rPh>
    <rPh sb="8" eb="10">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</si>
  <si>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</si>
  <si>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</si>
  <si>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</si>
  <si>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</si>
  <si>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</si>
  <si>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</si>
  <si>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</si>
  <si>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</si>
  <si>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</si>
  <si>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</si>
  <si>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</si>
  <si>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</si>
  <si>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</si>
  <si>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</si>
  <si>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</si>
  <si>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</si>
  <si>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</si>
  <si>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</si>
  <si>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</si>
  <si>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</si>
  <si>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</si>
  <si>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</si>
  <si>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</si>
  <si>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</si>
  <si>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</si>
  <si>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</si>
  <si>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H24以降、充当可能財源等が将来負担額を上回っていることから将来負担比率は算定されず、グラフには表されていませんが、実質公債費比率に関しても類似団体平均を下回る値で推移しています。今後、統廃合を含めた公共施設の老朽化対策のための財源が必要となることが予想されますが、適債事業を見極め、引き続き健全な財政運営に努めます。</t>
    <phoneticPr fontId="5"/>
  </si>
  <si>
    <t>　H28以降、将来負担比率は算定されていないためグラフには表されていませんが、有形固定資産減価償却率は前年度に比べて１．0ポイント上昇しています。公共施設については、維持修繕のほか長寿命化対策などの改修工事などを随時実施していますが、今後、老朽化対策が先送りにされることのないよう統廃合などの施設のあり方や投資の優先順位などを検討するとともに、その財源と将来世代の負担とのバランスに注意していく必要があります。</t>
    <rPh sb="51" eb="54">
      <t>ゼンネンド</t>
    </rPh>
    <rPh sb="55" eb="56">
      <t>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</si>
</sst>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0548-4F37-BEC6-6A3F747462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25789</c:v>
                </c:pt>
                <c:pt idx="1">
                  <c:v>26856</c:v>
                </c:pt>
                <c:pt idx="2">
                  <c:v>30839</c:v>
                </c:pt>
                <c:pt idx="3">
                  <c:v>23440</c:v>
                </c:pt>
                <c:pt idx="4">
                  <c:v>30226</c:v>
                </c:pt>
              </c:numCache>
            </c:numRef>
          </c:val>
          <c:smooth val="0"/>
          <c:extLst>
            <c:ext xmlns:c16="http://schemas.microsoft.com/office/drawing/2014/chart" uri="{C3380CC4-5D6E-409C-BE32-E72D297353CC}">
              <c16:uniqueId val="{00000001-0548-4F37-BEC6-6A3F747462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12.02</c:v>
                </c:pt>
                <c:pt idx="1">
                  <c:v>15.43</c:v>
                </c:pt>
                <c:pt idx="2">
                  <c:v>11.93</c:v>
                </c:pt>
                <c:pt idx="3">
                  <c:v>13.07</c:v>
                </c:pt>
                <c:pt idx="4">
                  <c:v>13.32</c:v>
                </c:pt>
              </c:numCache>
            </c:numRef>
          </c:val>
          <c:extLst>
            <c:ext xmlns:c16="http://schemas.microsoft.com/office/drawing/2014/chart" uri="{C3380CC4-5D6E-409C-BE32-E72D297353CC}">
              <c16:uniqueId val="{00000000-7D66-4041-80D5-AA43B0DD83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18.61</c:v>
                </c:pt>
                <c:pt idx="1">
                  <c:v>18.559999999999999</c:v>
                </c:pt>
                <c:pt idx="2">
                  <c:v>23.72</c:v>
                </c:pt>
                <c:pt idx="3">
                  <c:v>23.01</c:v>
                </c:pt>
                <c:pt idx="4">
                  <c:v>24.23</c:v>
                </c:pt>
              </c:numCache>
            </c:numRef>
          </c:val>
          <c:extLst>
            <c:ext xmlns:c16="http://schemas.microsoft.com/office/drawing/2014/chart" uri="{C3380CC4-5D6E-409C-BE32-E72D297353CC}">
              <c16:uniqueId val="{00000001-7D66-4041-80D5-AA43B0DD83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2.0099999999999998</c:v>
                </c:pt>
                <c:pt idx="1">
                  <c:v>3.47</c:v>
                </c:pt>
                <c:pt idx="2">
                  <c:v>1.85</c:v>
                </c:pt>
                <c:pt idx="3">
                  <c:v>0.47</c:v>
                </c:pt>
                <c:pt idx="4">
                  <c:v>2.2999999999999998</c:v>
                </c:pt>
              </c:numCache>
            </c:numRef>
          </c:val>
          <c:smooth val="0"/>
          <c:extLst>
            <c:ext xmlns:c16="http://schemas.microsoft.com/office/drawing/2014/chart" uri="{C3380CC4-5D6E-409C-BE32-E72D297353CC}">
              <c16:uniqueId val="{00000002-7D66-4041-80D5-AA43B0DD83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0.82</c:v>
                </c:pt>
                <c:pt idx="6">
                  <c:v>#N/A</c:v>
                </c:pt>
                <c:pt idx="7">
                  <c:v>0</c:v>
                </c:pt>
                <c:pt idx="8">
                  <c:v>#N/A</c:v>
                </c:pt>
                <c:pt idx="9">
                  <c:v>0</c:v>
                </c:pt>
              </c:numCache>
            </c:numRef>
          </c:val>
          <c:extLst>
            <c:ext xmlns:c16="http://schemas.microsoft.com/office/drawing/2014/chart" uri="{C3380CC4-5D6E-409C-BE32-E72D297353CC}">
              <c16:uniqueId val="{00000000-22F7-40BC-AA7B-251BA2315C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F7-40BC-AA7B-251BA2315CF8}"/>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F7-40BC-AA7B-251BA2315CF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F7-40BC-AA7B-251BA2315CF8}"/>
            </c:ext>
          </c:extLst>
        </c:ser>
        <c:ser>
          <c:idx val="4"/>
          <c:order val="4"/>
          <c:tx>
            <c:strRef>
              <c:f>データシート!$A$31</c:f>
              <c:strCache>
                <c:ptCount val="1"/>
                <c:pt idx="0">
                  <c:v>公共用地先行取得特別会計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F7-40BC-AA7B-251BA2315CF8}"/>
            </c:ext>
          </c:extLst>
        </c:ser>
        <c:ser>
          <c:idx val="5"/>
          <c:order val="5"/>
          <c:tx>
            <c:strRef>
              <c:f>データシート!$A$32</c:f>
              <c:strCache>
                <c:ptCount val="1"/>
                <c:pt idx="0">
                  <c:v>熊谷都市計画事業土地区画整理事業特別会計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22F7-40BC-AA7B-251BA2315CF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6-22F7-40BC-AA7B-251BA2315CF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0.37</c:v>
                </c:pt>
                <c:pt idx="8">
                  <c:v>#N/A</c:v>
                </c:pt>
                <c:pt idx="9">
                  <c:v>0.22</c:v>
                </c:pt>
              </c:numCache>
            </c:numRef>
          </c:val>
          <c:extLst>
            <c:ext xmlns:c16="http://schemas.microsoft.com/office/drawing/2014/chart" uri="{C3380CC4-5D6E-409C-BE32-E72D297353CC}">
              <c16:uniqueId val="{00000007-22F7-40BC-AA7B-251BA2315C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6.77</c:v>
                </c:pt>
                <c:pt idx="2">
                  <c:v>#N/A</c:v>
                </c:pt>
                <c:pt idx="3">
                  <c:v>7.19</c:v>
                </c:pt>
                <c:pt idx="4">
                  <c:v>#N/A</c:v>
                </c:pt>
                <c:pt idx="5">
                  <c:v>7.16</c:v>
                </c:pt>
                <c:pt idx="6">
                  <c:v>#N/A</c:v>
                </c:pt>
                <c:pt idx="7">
                  <c:v>8.14</c:v>
                </c:pt>
                <c:pt idx="8">
                  <c:v>#N/A</c:v>
                </c:pt>
                <c:pt idx="9">
                  <c:v>8.34</c:v>
                </c:pt>
              </c:numCache>
            </c:numRef>
          </c:val>
          <c:extLst>
            <c:ext xmlns:c16="http://schemas.microsoft.com/office/drawing/2014/chart" uri="{C3380CC4-5D6E-409C-BE32-E72D297353CC}">
              <c16:uniqueId val="{00000008-22F7-40BC-AA7B-251BA2315C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12.02</c:v>
                </c:pt>
                <c:pt idx="2">
                  <c:v>#N/A</c:v>
                </c:pt>
                <c:pt idx="3">
                  <c:v>15.42</c:v>
                </c:pt>
                <c:pt idx="4">
                  <c:v>#N/A</c:v>
                </c:pt>
                <c:pt idx="5">
                  <c:v>11.55</c:v>
                </c:pt>
                <c:pt idx="6">
                  <c:v>#N/A</c:v>
                </c:pt>
                <c:pt idx="7">
                  <c:v>13.07</c:v>
                </c:pt>
                <c:pt idx="8">
                  <c:v>#N/A</c:v>
                </c:pt>
                <c:pt idx="9">
                  <c:v>13.32</c:v>
                </c:pt>
              </c:numCache>
            </c:numRef>
          </c:val>
          <c:extLst>
            <c:ext xmlns:c16="http://schemas.microsoft.com/office/drawing/2014/chart" uri="{C3380CC4-5D6E-409C-BE32-E72D297353CC}">
              <c16:uniqueId val="{00000009-22F7-40BC-AA7B-251BA2315C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5631</c:v>
                </c:pt>
                <c:pt idx="5">
                  <c:v>5665</c:v>
                </c:pt>
                <c:pt idx="8">
                  <c:v>5696</c:v>
                </c:pt>
                <c:pt idx="11">
                  <c:v>5578</c:v>
                </c:pt>
                <c:pt idx="14">
                  <c:v>5736</c:v>
                </c:pt>
              </c:numCache>
            </c:numRef>
          </c:val>
          <c:extLst>
            <c:ext xmlns:c16="http://schemas.microsoft.com/office/drawing/2014/chart" uri="{C3380CC4-5D6E-409C-BE32-E72D297353CC}">
              <c16:uniqueId val="{00000000-14A8-4EF2-9CED-D5B81DAA90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A8-4EF2-9CED-D5B81DAA90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A8-4EF2-9CED-D5B81DAA90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19</c:v>
                </c:pt>
                <c:pt idx="6">
                  <c:v>37</c:v>
                </c:pt>
                <c:pt idx="9">
                  <c:v>75</c:v>
                </c:pt>
                <c:pt idx="12">
                  <c:v>75</c:v>
                </c:pt>
              </c:numCache>
            </c:numRef>
          </c:val>
          <c:extLst>
            <c:ext xmlns:c16="http://schemas.microsoft.com/office/drawing/2014/chart" uri="{C3380CC4-5D6E-409C-BE32-E72D297353CC}">
              <c16:uniqueId val="{00000003-14A8-4EF2-9CED-D5B81DAA90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1396</c:v>
                </c:pt>
                <c:pt idx="3">
                  <c:v>1362</c:v>
                </c:pt>
                <c:pt idx="6">
                  <c:v>1363</c:v>
                </c:pt>
                <c:pt idx="9">
                  <c:v>1090</c:v>
                </c:pt>
                <c:pt idx="12">
                  <c:v>1145</c:v>
                </c:pt>
              </c:numCache>
            </c:numRef>
          </c:val>
          <c:extLst>
            <c:ext xmlns:c16="http://schemas.microsoft.com/office/drawing/2014/chart" uri="{C3380CC4-5D6E-409C-BE32-E72D297353CC}">
              <c16:uniqueId val="{00000004-14A8-4EF2-9CED-D5B81DAA90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A8-4EF2-9CED-D5B81DAA90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A8-4EF2-9CED-D5B81DAA90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4611</c:v>
                </c:pt>
                <c:pt idx="3">
                  <c:v>4755</c:v>
                </c:pt>
                <c:pt idx="6">
                  <c:v>4577</c:v>
                </c:pt>
                <c:pt idx="9">
                  <c:v>4304</c:v>
                </c:pt>
                <c:pt idx="12">
                  <c:v>4289</c:v>
                </c:pt>
              </c:numCache>
            </c:numRef>
          </c:val>
          <c:extLst>
            <c:ext xmlns:c16="http://schemas.microsoft.com/office/drawing/2014/chart" uri="{C3380CC4-5D6E-409C-BE32-E72D297353CC}">
              <c16:uniqueId val="{00000007-14A8-4EF2-9CED-D5B81DAA90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376</c:v>
                </c:pt>
                <c:pt idx="2">
                  <c:v>#N/A</c:v>
                </c:pt>
                <c:pt idx="3">
                  <c:v>#N/A</c:v>
                </c:pt>
                <c:pt idx="4">
                  <c:v>471</c:v>
                </c:pt>
                <c:pt idx="5">
                  <c:v>#N/A</c:v>
                </c:pt>
                <c:pt idx="6">
                  <c:v>#N/A</c:v>
                </c:pt>
                <c:pt idx="7">
                  <c:v>281</c:v>
                </c:pt>
                <c:pt idx="8">
                  <c:v>#N/A</c:v>
                </c:pt>
                <c:pt idx="9">
                  <c:v>#N/A</c:v>
                </c:pt>
                <c:pt idx="10">
                  <c:v>-109</c:v>
                </c:pt>
                <c:pt idx="11">
                  <c:v>#N/A</c:v>
                </c:pt>
                <c:pt idx="12">
                  <c:v>#N/A</c:v>
                </c:pt>
                <c:pt idx="13">
                  <c:v>-227</c:v>
                </c:pt>
                <c:pt idx="14">
                  <c:v>#N/A</c:v>
                </c:pt>
              </c:numCache>
            </c:numRef>
          </c:val>
          <c:smooth val="0"/>
          <c:extLst>
            <c:ext xmlns:c16="http://schemas.microsoft.com/office/drawing/2014/chart" uri="{C3380CC4-5D6E-409C-BE32-E72D297353CC}">
              <c16:uniqueId val="{00000008-14A8-4EF2-9CED-D5B81DAA90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52218</c:v>
                </c:pt>
                <c:pt idx="5">
                  <c:v>52128</c:v>
                </c:pt>
                <c:pt idx="8">
                  <c:v>52167</c:v>
                </c:pt>
                <c:pt idx="11">
                  <c:v>50495</c:v>
                </c:pt>
                <c:pt idx="14">
                  <c:v>48962</c:v>
                </c:pt>
              </c:numCache>
            </c:numRef>
          </c:val>
          <c:extLst>
            <c:ext xmlns:c16="http://schemas.microsoft.com/office/drawing/2014/chart" uri="{C3380CC4-5D6E-409C-BE32-E72D297353CC}">
              <c16:uniqueId val="{00000000-9B09-4251-834C-629AE0144F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7679</c:v>
                </c:pt>
                <c:pt idx="5">
                  <c:v>7256</c:v>
                </c:pt>
                <c:pt idx="8">
                  <c:v>7310</c:v>
                </c:pt>
                <c:pt idx="11">
                  <c:v>6409</c:v>
                </c:pt>
                <c:pt idx="14">
                  <c:v>5925</c:v>
                </c:pt>
              </c:numCache>
            </c:numRef>
          </c:val>
          <c:extLst>
            <c:ext xmlns:c16="http://schemas.microsoft.com/office/drawing/2014/chart" uri="{C3380CC4-5D6E-409C-BE32-E72D297353CC}">
              <c16:uniqueId val="{00000001-9B09-4251-834C-629AE0144F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18497</c:v>
                </c:pt>
                <c:pt idx="5">
                  <c:v>19466</c:v>
                </c:pt>
                <c:pt idx="8">
                  <c:v>21640</c:v>
                </c:pt>
                <c:pt idx="11">
                  <c:v>20941</c:v>
                </c:pt>
                <c:pt idx="14">
                  <c:v>21920</c:v>
                </c:pt>
              </c:numCache>
            </c:numRef>
          </c:val>
          <c:extLst>
            <c:ext xmlns:c16="http://schemas.microsoft.com/office/drawing/2014/chart" uri="{C3380CC4-5D6E-409C-BE32-E72D297353CC}">
              <c16:uniqueId val="{00000002-9B09-4251-834C-629AE0144F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09-4251-834C-629AE0144F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09-4251-834C-629AE0144F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47</c:v>
                </c:pt>
                <c:pt idx="3">
                  <c:v>30</c:v>
                </c:pt>
                <c:pt idx="6">
                  <c:v>17</c:v>
                </c:pt>
                <c:pt idx="9">
                  <c:v>9</c:v>
                </c:pt>
                <c:pt idx="12">
                  <c:v>6</c:v>
                </c:pt>
              </c:numCache>
            </c:numRef>
          </c:val>
          <c:extLst>
            <c:ext xmlns:c16="http://schemas.microsoft.com/office/drawing/2014/chart" uri="{C3380CC4-5D6E-409C-BE32-E72D297353CC}">
              <c16:uniqueId val="{00000005-9B09-4251-834C-629AE0144F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11066</c:v>
                </c:pt>
                <c:pt idx="3">
                  <c:v>10975</c:v>
                </c:pt>
                <c:pt idx="6">
                  <c:v>10664</c:v>
                </c:pt>
                <c:pt idx="9">
                  <c:v>10555</c:v>
                </c:pt>
                <c:pt idx="12">
                  <c:v>10489</c:v>
                </c:pt>
              </c:numCache>
            </c:numRef>
          </c:val>
          <c:extLst>
            <c:ext xmlns:c16="http://schemas.microsoft.com/office/drawing/2014/chart" uri="{C3380CC4-5D6E-409C-BE32-E72D297353CC}">
              <c16:uniqueId val="{00000006-9B09-4251-834C-629AE0144F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c:v>
                </c:pt>
                <c:pt idx="3">
                  <c:v>355</c:v>
                </c:pt>
                <c:pt idx="6">
                  <c:v>682</c:v>
                </c:pt>
                <c:pt idx="9">
                  <c:v>608</c:v>
                </c:pt>
                <c:pt idx="12">
                  <c:v>535</c:v>
                </c:pt>
              </c:numCache>
            </c:numRef>
          </c:val>
          <c:extLst>
            <c:ext xmlns:c16="http://schemas.microsoft.com/office/drawing/2014/chart" uri="{C3380CC4-5D6E-409C-BE32-E72D297353CC}">
              <c16:uniqueId val="{00000007-9B09-4251-834C-629AE0144F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13809</c:v>
                </c:pt>
                <c:pt idx="3">
                  <c:v>12854</c:v>
                </c:pt>
                <c:pt idx="6">
                  <c:v>12085</c:v>
                </c:pt>
                <c:pt idx="9">
                  <c:v>10781</c:v>
                </c:pt>
                <c:pt idx="12">
                  <c:v>10117</c:v>
                </c:pt>
              </c:numCache>
            </c:numRef>
          </c:val>
          <c:extLst>
            <c:ext xmlns:c16="http://schemas.microsoft.com/office/drawing/2014/chart" uri="{C3380CC4-5D6E-409C-BE32-E72D297353CC}">
              <c16:uniqueId val="{00000008-9B09-4251-834C-629AE0144F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09-4251-834C-629AE0144F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37520</c:v>
                </c:pt>
                <c:pt idx="3">
                  <c:v>36210</c:v>
                </c:pt>
                <c:pt idx="6">
                  <c:v>35344</c:v>
                </c:pt>
                <c:pt idx="9">
                  <c:v>33347</c:v>
                </c:pt>
                <c:pt idx="12">
                  <c:v>31947</c:v>
                </c:pt>
              </c:numCache>
            </c:numRef>
          </c:val>
          <c:extLst>
            <c:ext xmlns:c16="http://schemas.microsoft.com/office/drawing/2014/chart" uri="{C3380CC4-5D6E-409C-BE32-E72D297353CC}">
              <c16:uniqueId val="{0000000A-9B09-4251-834C-629AE0144F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09-4251-834C-629AE0144F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9468</c:v>
                </c:pt>
                <c:pt idx="1">
                  <c:v>9195</c:v>
                </c:pt>
                <c:pt idx="2">
                  <c:v>9909</c:v>
                </c:pt>
              </c:numCache>
            </c:numRef>
          </c:val>
          <c:extLst>
            <c:ext xmlns:c16="http://schemas.microsoft.com/office/drawing/2014/chart" uri="{C3380CC4-5D6E-409C-BE32-E72D297353CC}">
              <c16:uniqueId val="{00000000-4947-4506-A5CC-C026B6F715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347</c:v>
                </c:pt>
                <c:pt idx="1">
                  <c:v>346</c:v>
                </c:pt>
                <c:pt idx="2">
                  <c:v>345</c:v>
                </c:pt>
              </c:numCache>
            </c:numRef>
          </c:val>
          <c:extLst>
            <c:ext xmlns:c16="http://schemas.microsoft.com/office/drawing/2014/chart" uri="{C3380CC4-5D6E-409C-BE32-E72D297353CC}">
              <c16:uniqueId val="{00000001-4947-4506-A5CC-C026B6F715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11732</c:v>
                </c:pt>
                <c:pt idx="1">
                  <c:v>11298</c:v>
                </c:pt>
                <c:pt idx="2">
                  <c:v>11558</c:v>
                </c:pt>
              </c:numCache>
            </c:numRef>
          </c:val>
          <c:extLst>
            <c:ext xmlns:c16="http://schemas.microsoft.com/office/drawing/2014/chart" uri="{C3380CC4-5D6E-409C-BE32-E72D297353CC}">
              <c16:uniqueId val="{00000002-4947-4506-A5CC-C026B6F715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{14E79F2D-39AF-4170-B0DB-06ADCDE5B1EA}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8B6-4E1F-8555-36ED2A39B6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{52848646-E3C5-491F-9084-84F602CB69C2}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B6-4E1F-8555-36ED2A39B6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{512DF397-FC3C-4DC9-B740-403C71060FEC}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B6-4E1F-8555-36ED2A39B6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{9B7B6B92-84D0-44A8-954A-D98D2B57CBC1}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B6-4E1F-8555-36ED2A39B6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{29B70615-F687-4F1B-A80E-8EE9F6458A2C}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B6-4E1F-8555-36ED2A39B6E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{7F388F99-A847-41C9-B0BA-E114A004DF91}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8B6-4E1F-8555-36ED2A39B6E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{62AF23D5-BCFE-4B76-A9D4-53A6A3F08233}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8B6-4E1F-8555-36ED2A39B6E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{C9FA925A-AF56-4CF3-B689-38D8E5941F88}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8B6-4E1F-8555-36ED2A39B6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{58AF9D6C-8F16-4628-B39E-0152D518DA72}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8B6-4E1F-8555-36ED2A39B6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c:v>
                </c:pt>
                <c:pt idx="16">
                  <c:v>65.400000000000006</c:v>
                </c:pt>
                <c:pt idx="24">
                  <c:v>66.8</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B6-4E1F-8555-36ED2A39B6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{AA90D3D5-E4DC-4328-B64F-BCBF92954648}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8B6-4E1F-8555-36ED2A39B6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{8FE8CF40-3B70-4C43-9D17-81450037F12C}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B6-4E1F-8555-36ED2A39B6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{7AD8F6BE-6CFE-4D06-BA33-FC48E12997AA}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B6-4E1F-8555-36ED2A39B6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{C4B58182-406A-478F-B621-6FAA3A0D6CC2}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B6-4E1F-8555-36ED2A39B6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{7772FD39-A16C-4FD5-AB1D-8EF2552EB8DA}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B6-4E1F-8555-36ED2A39B6E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{0493316B-AFA9-497B-B13A-D30B44F11B85}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8B6-4E1F-8555-36ED2A39B6E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{7B2F827C-0407-49D7-9C9B-B647CB208710}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8B6-4E1F-8555-36ED2A39B6E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{876867F4-D583-492B-BD2D-993EDCAEBCAB}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8B6-4E1F-8555-36ED2A39B6E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{E2D964BA-19A5-49CA-B47F-22D265A1DF18}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8B6-4E1F-8555-36ED2A39B6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78B6-4E1F-8555-36ED2A39B6E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{9FFE687B-494B-4415-80D8-37B9B0EC78C6}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D7-4B4C-A02B-D872C1E502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{CCC6B588-B65F-4BEB-AF61-24646CC46DAD}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D7-4B4C-A02B-D872C1E502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{F7EB18DF-067A-49DB-99CD-147D4A0AF696}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D7-4B4C-A02B-D872C1E502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{AF024392-3214-4B9C-8B70-A42CF9A3CE68}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D7-4B4C-A02B-D872C1E502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{576E4EB6-FF39-4EE3-838E-DCCB119059FA}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D7-4B4C-A02B-D872C1E502F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{EAFE30DF-4355-46A0-A910-0B4FC5DDB9CC}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D7-4B4C-A02B-D872C1E502F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{AA5023C9-ABE4-4D9F-A9C4-F65ABE51D9CF}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D7-4B4C-A02B-D872C1E502F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{38FFCCC7-9DD4-489D-A292-090BFEA650FF}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D7-4B4C-A02B-D872C1E502F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{837F879B-5C4B-4E23-8ECB-868CDE2D6D5B}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D7-4B4C-A02B-D872C1E502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c:v>
                </c:pt>
                <c:pt idx="16">
                  <c:v>1</c:v>
                </c:pt>
                <c:pt idx="24">
                  <c:v>0.6</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D7-4B4C-A02B-D872C1E502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{37D90130-A370-40C4-A5DC-082B90715088}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D7-4B4C-A02B-D872C1E502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{C3890361-86C8-4E16-B1F9-3C0BFF122349}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D7-4B4C-A02B-D872C1E502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{A6D2FC9B-A0FC-4B35-BE02-17B667A51993}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D7-4B4C-A02B-D872C1E502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{AF353C11-0E67-417F-9133-D9BC8EBE8140}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D7-4B4C-A02B-D872C1E502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{10A720DA-F9A2-4678-909B-3A01DE6F73C3}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D7-4B4C-A02B-D872C1E502F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{F40FBF10-2DCB-4902-AA72-0FEB84CB49D9}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D7-4B4C-A02B-D872C1E502F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{37B0379B-FD11-4C2A-A415-1B6EBA1A17F2}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D7-4B4C-A02B-D872C1E502F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{1CA88F47-221D-4D18-82ED-91181AC80DD6}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D7-4B4C-A02B-D872C1E502F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{10E7F423-FC5F-49F5-8A52-2E37DC8DB946}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D7-4B4C-A02B-D872C1E502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56D7-4B4C-A02B-D872C1E502FC}"/>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類似団体平均０．９、全国市町村平均０．５１、埼玉県平均０．７９に対し、０．８９であり、対前年度比で横ばいとなっています。</a:t>
          </a:r>
        </a:p>
        <a:p>
          <a:r>
            <a:rPr kumimoji="1" lang="ja-JP" altLang="en-US" sz="1300">
              <a:latin typeface="ＭＳ Ｐゴシック" panose="020B0600070205080204" pitchFamily="50" charset="-128"/>
              <a:ea typeface="ＭＳ Ｐゴシック" panose="020B0600070205080204" pitchFamily="50" charset="-128"/>
            </a:rPr>
            <a:t>　引き続き、歳入の確保に努めるとともに、歳出の見直し及び抑制を進め、引き続き財政の健全性を維持します。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40</xdr:row>
      <xdr:rowOff>151130</xdr:rowOff>
    </xdr:to>
    <xdr:cxnSp macro="">
      <xdr:nvCxnSpPr>
        <xdr:cNvPr id="67" name="直線コネクタ 66"/>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72407</xdr:rowOff>
    </xdr:from>
    <xdr:ext cx="762000" cy="259045"/>
    <xdr:sp macro="" textlink="">
      <xdr:nvSpPr>
        <xdr:cNvPr id="87" name="財政力該当値テキスト"/>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15257</xdr:rowOff>
    </xdr:from>
    <xdr:ext cx="736600" cy="259045"/>
    <xdr:sp macro="" textlink="">
      <xdr:nvSpPr>
        <xdr:cNvPr id="89" name="テキスト ボックス 88"/>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財政構造の弾力性を示す経常収支比率では、類似団体平均９２．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、全国市町村平均９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９３．７％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８８．９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％で、対前年度比では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１．９％増加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新型コロナウイルス感染症の影響による法人市民税の徴収猶予等で</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等の経常一般財源が減少したことなどによるものです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。市税の収納率向上対策を推進</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するなど、財源の確保に努める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とともに、総合振興計画や行政改革大綱に基づき、歳出抑制に努めます。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98743</xdr:rowOff>
    </xdr:to>
    <xdr:cxnSp macro="">
      <xdr:nvCxnSpPr>
        <xdr:cNvPr id="126" name="直線コネクタ 125"/>
        <xdr:cNvCxnSpPr/>
      </xdr:nvCxnSpPr>
      <xdr:spPr>
        <a:xfrm>
          <a:off x="4114800" y="10614025"/>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7"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38418</xdr:rowOff>
    </xdr:to>
    <xdr:cxnSp macro="">
      <xdr:nvCxnSpPr>
        <xdr:cNvPr id="129" name="直線コネクタ 128"/>
        <xdr:cNvCxnSpPr/>
      </xdr:nvCxnSpPr>
      <xdr:spPr>
        <a:xfrm flipV="1">
          <a:off x="3225800" y="106140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1" name="テキスト ボックス 130"/>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161607</xdr:rowOff>
    </xdr:from>
    <xdr:to>
      <xdr:col>15</xdr:col>
      <xdr:colOff>82550</xdr:colOff>
      <xdr:row>62</xdr:row>
      <xdr:rowOff>38418</xdr:rowOff>
    </xdr:to>
    <xdr:cxnSp macro="">
      <xdr:nvCxnSpPr>
        <xdr:cNvPr id="132" name="直線コネクタ 131"/>
        <xdr:cNvCxnSpPr/>
      </xdr:nvCxnSpPr>
      <xdr:spPr>
        <a:xfrm>
          <a:off x="2336800" y="106200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61</xdr:row>
      <xdr:rowOff>167640</xdr:rowOff>
    </xdr:to>
    <xdr:cxnSp macro="">
      <xdr:nvCxnSpPr>
        <xdr:cNvPr id="135" name="直線コネクタ 134"/>
        <xdr:cNvCxnSpPr/>
      </xdr:nvCxnSpPr>
      <xdr:spPr>
        <a:xfrm flipV="1">
          <a:off x="1447800" y="106200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47943</xdr:rowOff>
    </xdr:from>
    <xdr:to>
      <xdr:col>23</xdr:col>
      <xdr:colOff>184150</xdr:colOff>
      <xdr:row>62</xdr:row>
      <xdr:rowOff>149543</xdr:rowOff>
    </xdr:to>
    <xdr:sp macro="" textlink="">
      <xdr:nvSpPr>
        <xdr:cNvPr id="145" name="楕円 144"/>
        <xdr:cNvSpPr/>
      </xdr:nvSpPr>
      <xdr:spPr>
        <a:xfrm>
          <a:off x="4902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64470</xdr:rowOff>
    </xdr:from>
    <xdr:ext cx="762000" cy="259045"/>
    <xdr:sp macro="" textlink="">
      <xdr:nvSpPr>
        <xdr:cNvPr id="146" name="財政構造の弾力性該当値テキスト"/>
        <xdr:cNvSpPr txBox="1"/>
      </xdr:nvSpPr>
      <xdr:spPr>
        <a:xfrm>
          <a:off x="50419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47" name="楕円 146"/>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48" name="テキスト ボックス 147"/>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49" name="楕円 148"/>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0" name="テキスト ボックス 149"/>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1" name="楕円 150"/>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51134</xdr:rowOff>
    </xdr:from>
    <xdr:ext cx="762000" cy="259045"/>
    <xdr:sp macro="" textlink="">
      <xdr:nvSpPr>
        <xdr:cNvPr id="152" name="テキスト ボックス 151"/>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3" name="楕円 152"/>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4" name="テキスト ボックス 153"/>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人件費・物件費等の状況では、人口</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１１８，０８０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円、全国</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１４５，８１７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円、埼玉県平均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１１６，３７７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１０４，５９４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円で、対前年度比は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２，００１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　なお、人件費は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、人事院勧告に基づく期末勤勉手当の増等により増加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今後、増加が見込まれる維持補修費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公共施設マネジメント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に基づき抑制に努めます。また、行政改革大綱に基づき指定管理者制度の導入や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職員定員管理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努めます。</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153406</xdr:rowOff>
    </xdr:from>
    <xdr:to>
      <xdr:col>23</xdr:col>
      <xdr:colOff>133350</xdr:colOff>
      <xdr:row>82</xdr:row>
      <xdr:rowOff>12133</xdr:rowOff>
    </xdr:to>
    <xdr:cxnSp macro="">
      <xdr:nvCxnSpPr>
        <xdr:cNvPr id="193" name="直線コネクタ 192"/>
        <xdr:cNvCxnSpPr/>
      </xdr:nvCxnSpPr>
      <xdr:spPr>
        <a:xfrm>
          <a:off x="4114800" y="14040856"/>
          <a:ext cx="8382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104904</xdr:rowOff>
    </xdr:from>
    <xdr:to>
      <xdr:col>19</xdr:col>
      <xdr:colOff>133350</xdr:colOff>
      <xdr:row>81</xdr:row>
      <xdr:rowOff>153406</xdr:rowOff>
    </xdr:to>
    <xdr:cxnSp macro="">
      <xdr:nvCxnSpPr>
        <xdr:cNvPr id="196" name="直線コネクタ 195"/>
        <xdr:cNvCxnSpPr/>
      </xdr:nvCxnSpPr>
      <xdr:spPr>
        <a:xfrm>
          <a:off x="3225800" y="13992354"/>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35892</xdr:rowOff>
    </xdr:from>
    <xdr:to>
      <xdr:col>15</xdr:col>
      <xdr:colOff>82550</xdr:colOff>
      <xdr:row>81</xdr:row>
      <xdr:rowOff>104904</xdr:rowOff>
    </xdr:to>
    <xdr:cxnSp macro="">
      <xdr:nvCxnSpPr>
        <xdr:cNvPr id="199" name="直線コネクタ 198"/>
        <xdr:cNvCxnSpPr/>
      </xdr:nvCxnSpPr>
      <xdr:spPr>
        <a:xfrm>
          <a:off x="2336800" y="13923342"/>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35892</xdr:rowOff>
    </xdr:from>
    <xdr:to>
      <xdr:col>11</xdr:col>
      <xdr:colOff>31750</xdr:colOff>
      <xdr:row>81</xdr:row>
      <xdr:rowOff>57806</xdr:rowOff>
    </xdr:to>
    <xdr:cxnSp macro="">
      <xdr:nvCxnSpPr>
        <xdr:cNvPr id="202" name="直線コネクタ 201"/>
        <xdr:cNvCxnSpPr/>
      </xdr:nvCxnSpPr>
      <xdr:spPr>
        <a:xfrm flipV="1">
          <a:off x="1447800" y="13923342"/>
          <a:ext cx="889000" cy="2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132783</xdr:rowOff>
    </xdr:from>
    <xdr:to>
      <xdr:col>23</xdr:col>
      <xdr:colOff>184150</xdr:colOff>
      <xdr:row>82</xdr:row>
      <xdr:rowOff>62933</xdr:rowOff>
    </xdr:to>
    <xdr:sp macro="" textlink="">
      <xdr:nvSpPr>
        <xdr:cNvPr id="212" name="楕円 211"/>
        <xdr:cNvSpPr/>
      </xdr:nvSpPr>
      <xdr:spPr>
        <a:xfrm>
          <a:off x="4902200" y="140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149310</xdr:rowOff>
    </xdr:from>
    <xdr:ext cx="762000" cy="259045"/>
    <xdr:sp macro="" textlink="">
      <xdr:nvSpPr>
        <xdr:cNvPr id="213" name="人件費・物件費等の状況該当値テキスト"/>
        <xdr:cNvSpPr txBox="1"/>
      </xdr:nvSpPr>
      <xdr:spPr>
        <a:xfrm>
          <a:off x="5041900" y="1386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102606</xdr:rowOff>
    </xdr:from>
    <xdr:to>
      <xdr:col>19</xdr:col>
      <xdr:colOff>184150</xdr:colOff>
      <xdr:row>82</xdr:row>
      <xdr:rowOff>32756</xdr:rowOff>
    </xdr:to>
    <xdr:sp macro="" textlink="">
      <xdr:nvSpPr>
        <xdr:cNvPr id="214" name="楕円 213"/>
        <xdr:cNvSpPr/>
      </xdr:nvSpPr>
      <xdr:spPr>
        <a:xfrm>
          <a:off x="4064000" y="139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42933</xdr:rowOff>
    </xdr:from>
    <xdr:ext cx="736600" cy="259045"/>
    <xdr:sp macro="" textlink="">
      <xdr:nvSpPr>
        <xdr:cNvPr id="215" name="テキスト ボックス 214"/>
        <xdr:cNvSpPr txBox="1"/>
      </xdr:nvSpPr>
      <xdr:spPr>
        <a:xfrm>
          <a:off x="3733800" y="1375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54104</xdr:rowOff>
    </xdr:from>
    <xdr:to>
      <xdr:col>15</xdr:col>
      <xdr:colOff>133350</xdr:colOff>
      <xdr:row>81</xdr:row>
      <xdr:rowOff>155704</xdr:rowOff>
    </xdr:to>
    <xdr:sp macro="" textlink="">
      <xdr:nvSpPr>
        <xdr:cNvPr id="216" name="楕円 215"/>
        <xdr:cNvSpPr/>
      </xdr:nvSpPr>
      <xdr:spPr>
        <a:xfrm>
          <a:off x="3175000" y="139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165881</xdr:rowOff>
    </xdr:from>
    <xdr:ext cx="762000" cy="259045"/>
    <xdr:sp macro="" textlink="">
      <xdr:nvSpPr>
        <xdr:cNvPr id="217" name="テキスト ボックス 216"/>
        <xdr:cNvSpPr txBox="1"/>
      </xdr:nvSpPr>
      <xdr:spPr>
        <a:xfrm>
          <a:off x="2844800" y="1371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156542</xdr:rowOff>
    </xdr:from>
    <xdr:to>
      <xdr:col>11</xdr:col>
      <xdr:colOff>82550</xdr:colOff>
      <xdr:row>81</xdr:row>
      <xdr:rowOff>86692</xdr:rowOff>
    </xdr:to>
    <xdr:sp macro="" textlink="">
      <xdr:nvSpPr>
        <xdr:cNvPr id="218" name="楕円 217"/>
        <xdr:cNvSpPr/>
      </xdr:nvSpPr>
      <xdr:spPr>
        <a:xfrm>
          <a:off x="2286000" y="13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96869</xdr:rowOff>
    </xdr:from>
    <xdr:ext cx="762000" cy="259045"/>
    <xdr:sp macro="" textlink="">
      <xdr:nvSpPr>
        <xdr:cNvPr id="219" name="テキスト ボックス 218"/>
        <xdr:cNvSpPr txBox="1"/>
      </xdr:nvSpPr>
      <xdr:spPr>
        <a:xfrm>
          <a:off x="1955800" y="1364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7006</xdr:rowOff>
    </xdr:from>
    <xdr:to>
      <xdr:col>7</xdr:col>
      <xdr:colOff>31750</xdr:colOff>
      <xdr:row>81</xdr:row>
      <xdr:rowOff>108606</xdr:rowOff>
    </xdr:to>
    <xdr:sp macro="" textlink="">
      <xdr:nvSpPr>
        <xdr:cNvPr id="220" name="楕円 219"/>
        <xdr:cNvSpPr/>
      </xdr:nvSpPr>
      <xdr:spPr>
        <a:xfrm>
          <a:off x="1397000" y="138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118783</xdr:rowOff>
    </xdr:from>
    <xdr:ext cx="762000" cy="259045"/>
    <xdr:sp macro="" textlink="">
      <xdr:nvSpPr>
        <xdr:cNvPr id="221" name="テキスト ボックス 220"/>
        <xdr:cNvSpPr txBox="1"/>
      </xdr:nvSpPr>
      <xdr:spPr>
        <a:xfrm>
          <a:off x="1066800" y="136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類似団体平均、全国市平均を上回っている状況を踏まえ、今後も引き続き給与水準の適正化を行い、ラスパイレス指数の減少に努めます。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87</xdr:row>
      <xdr:rowOff>91016</xdr:rowOff>
    </xdr:to>
    <xdr:cxnSp macro="">
      <xdr:nvCxnSpPr>
        <xdr:cNvPr id="255" name="直線コネクタ 254"/>
        <xdr:cNvCxnSpPr/>
      </xdr:nvCxnSpPr>
      <xdr:spPr>
        <a:xfrm flipV="1">
          <a:off x="16179800" y="14806084"/>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91016</xdr:rowOff>
    </xdr:to>
    <xdr:cxnSp macro="">
      <xdr:nvCxnSpPr>
        <xdr:cNvPr id="258" name="直線コネクタ 257"/>
        <xdr:cNvCxnSpPr/>
      </xdr:nvCxnSpPr>
      <xdr:spPr>
        <a:xfrm>
          <a:off x="15290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10584</xdr:rowOff>
    </xdr:to>
    <xdr:cxnSp macro="">
      <xdr:nvCxnSpPr>
        <xdr:cNvPr id="261" name="直線コネクタ 260"/>
        <xdr:cNvCxnSpPr/>
      </xdr:nvCxnSpPr>
      <xdr:spPr>
        <a:xfrm flipV="1">
          <a:off x="14401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30691</xdr:rowOff>
    </xdr:to>
    <xdr:cxnSp macro="">
      <xdr:nvCxnSpPr>
        <xdr:cNvPr id="264" name="直線コネクタ 263"/>
        <xdr:cNvCxnSpPr/>
      </xdr:nvCxnSpPr>
      <xdr:spPr>
        <a:xfrm flipV="1">
          <a:off x="13512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8" name="楕円 277"/>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79" name="テキスト ボックス 278"/>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3" name="テキスト ボックス 282"/>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合併直後の平成１９年度から１０年間で、２４０人の削減を行ったことにより、人口千人当たりの職員数は全国平均を大幅に下回っているほか、県内平均も下回っています。</a:t>
          </a:r>
        </a:p>
        <a:p>
          <a:r>
            <a:rPr kumimoji="1" lang="ja-JP" altLang="en-US" sz="1300">
              <a:latin typeface="ＭＳ Ｐゴシック" panose="020B0600070205080204" pitchFamily="50" charset="-128"/>
              <a:ea typeface="ＭＳ Ｐゴシック" panose="020B0600070205080204" pitchFamily="50" charset="-128"/>
            </a:rPr>
            <a:t>　総合振興計画後期基本計画の中で、平成２４年度から平成２９年度までの５カ年を計画期間とした目標値を策定し、７３人の削減を目標としてきましたが、平成２９年度当初時点で達成しました。今後も適正な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34925</xdr:rowOff>
    </xdr:to>
    <xdr:cxnSp macro="">
      <xdr:nvCxnSpPr>
        <xdr:cNvPr id="318" name="直線コネクタ 317"/>
        <xdr:cNvCxnSpPr/>
      </xdr:nvCxnSpPr>
      <xdr:spPr>
        <a:xfrm>
          <a:off x="16179800" y="104813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22860</xdr:rowOff>
    </xdr:to>
    <xdr:cxnSp macro="">
      <xdr:nvCxnSpPr>
        <xdr:cNvPr id="321" name="直線コネクタ 320"/>
        <xdr:cNvCxnSpPr/>
      </xdr:nvCxnSpPr>
      <xdr:spPr>
        <a:xfrm>
          <a:off x="15290800" y="104772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18838</xdr:rowOff>
    </xdr:from>
    <xdr:to>
      <xdr:col>72</xdr:col>
      <xdr:colOff>203200</xdr:colOff>
      <xdr:row>61</xdr:row>
      <xdr:rowOff>26881</xdr:rowOff>
    </xdr:to>
    <xdr:cxnSp macro="">
      <xdr:nvCxnSpPr>
        <xdr:cNvPr id="324" name="直線コネクタ 323"/>
        <xdr:cNvCxnSpPr/>
      </xdr:nvCxnSpPr>
      <xdr:spPr>
        <a:xfrm flipV="1">
          <a:off x="14401800" y="104772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26881</xdr:rowOff>
    </xdr:to>
    <xdr:cxnSp macro="">
      <xdr:nvCxnSpPr>
        <xdr:cNvPr id="327" name="直線コネクタ 326"/>
        <xdr:cNvCxnSpPr/>
      </xdr:nvCxnSpPr>
      <xdr:spPr>
        <a:xfrm>
          <a:off x="13512800" y="104612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9" name="楕円 338"/>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0" name="テキスト ボックス 339"/>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139488</xdr:rowOff>
    </xdr:from>
    <xdr:to>
      <xdr:col>73</xdr:col>
      <xdr:colOff>44450</xdr:colOff>
      <xdr:row>61</xdr:row>
      <xdr:rowOff>69638</xdr:rowOff>
    </xdr:to>
    <xdr:sp macro="" textlink="">
      <xdr:nvSpPr>
        <xdr:cNvPr id="341" name="楕円 340"/>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42" name="テキスト ボックス 341"/>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3" name="楕円 342"/>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87858</xdr:rowOff>
    </xdr:from>
    <xdr:ext cx="762000" cy="259045"/>
    <xdr:sp macro="" textlink="">
      <xdr:nvSpPr>
        <xdr:cNvPr id="344" name="テキスト ボックス 343"/>
        <xdr:cNvSpPr txBox="1"/>
      </xdr:nvSpPr>
      <xdr:spPr>
        <a:xfrm>
          <a:off x="14020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5" name="楕円 344"/>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46" name="テキスト ボックス 34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類似団体平均３．５％、全国市町村平均５．７％、埼玉県平均５．０％を下回る０．０％であり、対前年比で０．６ポイント減少しました。</a:t>
          </a:r>
        </a:p>
        <a:p>
          <a:r>
            <a:rPr kumimoji="1" lang="ja-JP" altLang="en-US" sz="1300">
              <a:latin typeface="ＭＳ Ｐゴシック" panose="020B0600070205080204" pitchFamily="50" charset="-128"/>
              <a:ea typeface="ＭＳ Ｐゴシック" panose="020B0600070205080204" pitchFamily="50" charset="-128"/>
            </a:rPr>
            <a:t>　令和２年度では元利償還金は減少したことに、３カ年平均の比率では前年度比０．６ポイントの減少となったものです。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21772</xdr:rowOff>
    </xdr:to>
    <xdr:cxnSp macro="">
      <xdr:nvCxnSpPr>
        <xdr:cNvPr id="381" name="直線コネクタ 380"/>
        <xdr:cNvCxnSpPr/>
      </xdr:nvCxnSpPr>
      <xdr:spPr>
        <a:xfrm flipV="1">
          <a:off x="16179800" y="64679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67733</xdr:rowOff>
    </xdr:to>
    <xdr:cxnSp macro="">
      <xdr:nvCxnSpPr>
        <xdr:cNvPr id="384" name="直線コネクタ 383"/>
        <xdr:cNvCxnSpPr/>
      </xdr:nvCxnSpPr>
      <xdr:spPr>
        <a:xfrm flipV="1">
          <a:off x="15290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90715</xdr:rowOff>
    </xdr:to>
    <xdr:cxnSp macro="">
      <xdr:nvCxnSpPr>
        <xdr:cNvPr id="387" name="直線コネクタ 386"/>
        <xdr:cNvCxnSpPr/>
      </xdr:nvCxnSpPr>
      <xdr:spPr>
        <a:xfrm flipV="1">
          <a:off x="14401800" y="65828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90715</xdr:rowOff>
    </xdr:to>
    <xdr:cxnSp macro="">
      <xdr:nvCxnSpPr>
        <xdr:cNvPr id="390" name="直線コネクタ 389"/>
        <xdr:cNvCxnSpPr/>
      </xdr:nvCxnSpPr>
      <xdr:spPr>
        <a:xfrm>
          <a:off x="13512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400" name="楕円 399"/>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90005</xdr:rowOff>
    </xdr:from>
    <xdr:ext cx="762000" cy="259045"/>
    <xdr:sp macro="" textlink="">
      <xdr:nvSpPr>
        <xdr:cNvPr id="401"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2" name="楕円 401"/>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3" name="テキスト ボックス 402"/>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6" name="楕円 405"/>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07" name="テキスト ボックス 406"/>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08" name="楕円 407"/>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09" name="テキスト ボックス 408"/>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充当可能財源等が将来負担額を上回り、算式の計算結果がマイナスとなるため、平成２４年度から引き続き将来負担比率は算定されませんでした。</a:t>
          </a:r>
        </a:p>
        <a:p>
          <a:r>
            <a:rPr kumimoji="1" lang="ja-JP" altLang="en-US" sz="1300">
              <a:latin typeface="ＭＳ Ｐゴシック" panose="020B0600070205080204" pitchFamily="50" charset="-128"/>
              <a:ea typeface="ＭＳ Ｐゴシック" panose="020B0600070205080204" pitchFamily="50" charset="-128"/>
            </a:rPr>
            <a:t>　これは、起債残高が減少していること、職員数の減や組織の若返りにより退職手当負担見込額が減少したことなどによります。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3"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4" name="フローチャート: 判断 443"/>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5" name="フローチャート: 判断 444"/>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6" name="テキスト ボックス 445"/>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41169</xdr:rowOff>
    </xdr:from>
    <xdr:to>
      <xdr:col>73</xdr:col>
      <xdr:colOff>44450</xdr:colOff>
      <xdr:row>16</xdr:row>
      <xdr:rowOff>142769</xdr:rowOff>
    </xdr:to>
    <xdr:sp macro="" textlink="">
      <xdr:nvSpPr>
        <xdr:cNvPr id="447" name="フローチャート: 判断 446"/>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48" name="テキスト ボックス 447"/>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49" name="フローチャート: 判断 448"/>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0" name="テキスト ボックス 449"/>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1" name="フローチャート: 判断 450"/>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2" name="テキスト ボックス 451"/>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類似団体平均２６．６％、全国市町村平均２６．８％、埼玉県市町村平均２６．２％を上回る２７．３％となっており、対前年比では１．２％増加しています。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会計年度任用職員制度の開始等により、人件費全体で７９２，５５０千円増加しました。今後も引き続き、適正な職員定員管理を行っていきます。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107950</xdr:rowOff>
    </xdr:to>
    <xdr:cxnSp macro="">
      <xdr:nvCxnSpPr>
        <xdr:cNvPr id="66" name="直線コネクタ 65"/>
        <xdr:cNvCxnSpPr/>
      </xdr:nvCxnSpPr>
      <xdr:spPr>
        <a:xfrm>
          <a:off x="3987800" y="6299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36</xdr:row>
      <xdr:rowOff>127000</xdr:rowOff>
    </xdr:to>
    <xdr:cxnSp macro="">
      <xdr:nvCxnSpPr>
        <xdr:cNvPr id="69" name="直線コネクタ 68"/>
        <xdr:cNvCxnSpPr/>
      </xdr:nvCxnSpPr>
      <xdr:spPr>
        <a:xfrm>
          <a:off x="30988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101600</xdr:rowOff>
    </xdr:to>
    <xdr:cxnSp macro="">
      <xdr:nvCxnSpPr>
        <xdr:cNvPr id="72" name="直線コネクタ 71"/>
        <xdr:cNvCxnSpPr/>
      </xdr:nvCxnSpPr>
      <xdr:spPr>
        <a:xfrm>
          <a:off x="2209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31750</xdr:rowOff>
    </xdr:to>
    <xdr:cxnSp macro="">
      <xdr:nvCxnSpPr>
        <xdr:cNvPr id="75" name="直線コネクタ 74"/>
        <xdr:cNvCxnSpPr/>
      </xdr:nvCxnSpPr>
      <xdr:spPr>
        <a:xfrm flipV="1">
          <a:off x="1320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50800</xdr:rowOff>
    </xdr:from>
    <xdr:to>
      <xdr:col>15</xdr:col>
      <xdr:colOff>149225</xdr:colOff>
      <xdr:row>36</xdr:row>
      <xdr:rowOff>152400</xdr:rowOff>
    </xdr:to>
    <xdr:sp macro="" textlink="">
      <xdr:nvSpPr>
        <xdr:cNvPr id="89" name="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90" name="テキスト ボックス 89"/>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１６</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埼玉県平均１８．２％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１５．６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％となっており、対前年比</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と同率です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今後も、業務の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効率化を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図り、健全な財政運営に努めていきます。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9" name="直線コネクタ 128"/>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167821</xdr:rowOff>
    </xdr:from>
    <xdr:to>
      <xdr:col>78</xdr:col>
      <xdr:colOff>69850</xdr:colOff>
      <xdr:row>16</xdr:row>
      <xdr:rowOff>12700</xdr:rowOff>
    </xdr:to>
    <xdr:cxnSp macro="">
      <xdr:nvCxnSpPr>
        <xdr:cNvPr id="132" name="直線コネクタ 131"/>
        <xdr:cNvCxnSpPr/>
      </xdr:nvCxnSpPr>
      <xdr:spPr>
        <a:xfrm>
          <a:off x="14782800" y="2739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167821</xdr:rowOff>
    </xdr:to>
    <xdr:cxnSp macro="">
      <xdr:nvCxnSpPr>
        <xdr:cNvPr id="135" name="直線コネクタ 134"/>
        <xdr:cNvCxnSpPr/>
      </xdr:nvCxnSpPr>
      <xdr:spPr>
        <a:xfrm>
          <a:off x="13893800" y="26416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151493</xdr:rowOff>
    </xdr:to>
    <xdr:cxnSp macro="">
      <xdr:nvCxnSpPr>
        <xdr:cNvPr id="138" name="直線コネクタ 137"/>
        <xdr:cNvCxnSpPr/>
      </xdr:nvCxnSpPr>
      <xdr:spPr>
        <a:xfrm flipV="1">
          <a:off x="13004800" y="2641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0" name="テキスト ボックス 139"/>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117021</xdr:rowOff>
    </xdr:from>
    <xdr:to>
      <xdr:col>74</xdr:col>
      <xdr:colOff>31750</xdr:colOff>
      <xdr:row>16</xdr:row>
      <xdr:rowOff>47171</xdr:rowOff>
    </xdr:to>
    <xdr:sp macro="" textlink="">
      <xdr:nvSpPr>
        <xdr:cNvPr id="152" name="楕円 151"/>
        <xdr:cNvSpPr/>
      </xdr:nvSpPr>
      <xdr:spPr>
        <a:xfrm>
          <a:off x="14732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57348</xdr:rowOff>
    </xdr:from>
    <xdr:ext cx="762000" cy="259045"/>
    <xdr:sp macro="" textlink="">
      <xdr:nvSpPr>
        <xdr:cNvPr id="153" name="テキスト ボックス 152"/>
        <xdr:cNvSpPr txBox="1"/>
      </xdr:nvSpPr>
      <xdr:spPr>
        <a:xfrm>
          <a:off x="14401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5" name="テキスト ボックス 154"/>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対前年比で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こども医療費助成事業や、重度心身障害者医療費助成事業の歳出が減少しています。</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118835</xdr:rowOff>
    </xdr:to>
    <xdr:cxnSp macro="">
      <xdr:nvCxnSpPr>
        <xdr:cNvPr id="192" name="直線コネクタ 191"/>
        <xdr:cNvCxnSpPr/>
      </xdr:nvCxnSpPr>
      <xdr:spPr>
        <a:xfrm flipV="1">
          <a:off x="3987800" y="97445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3"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118835</xdr:rowOff>
    </xdr:to>
    <xdr:cxnSp macro="">
      <xdr:nvCxnSpPr>
        <xdr:cNvPr id="195" name="直線コネクタ 194"/>
        <xdr:cNvCxnSpPr/>
      </xdr:nvCxnSpPr>
      <xdr:spPr>
        <a:xfrm>
          <a:off x="3098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7" name="テキスト ボックス 196"/>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37193</xdr:rowOff>
    </xdr:to>
    <xdr:cxnSp macro="">
      <xdr:nvCxnSpPr>
        <xdr:cNvPr id="198" name="直線コネクタ 197"/>
        <xdr:cNvCxnSpPr/>
      </xdr:nvCxnSpPr>
      <xdr:spPr>
        <a:xfrm>
          <a:off x="2209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0" name="テキスト ボックス 199"/>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20865</xdr:rowOff>
    </xdr:to>
    <xdr:cxnSp macro="">
      <xdr:nvCxnSpPr>
        <xdr:cNvPr id="201" name="直線コネクタ 200"/>
        <xdr:cNvCxnSpPr/>
      </xdr:nvCxnSpPr>
      <xdr:spPr>
        <a:xfrm flipV="1">
          <a:off x="1320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5" name="テキスト ボックス 204"/>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109055</xdr:rowOff>
    </xdr:from>
    <xdr:ext cx="762000" cy="259045"/>
    <xdr:sp macro="" textlink="">
      <xdr:nvSpPr>
        <xdr:cNvPr id="212"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3" name="楕円 212"/>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214" name="テキスト ボックス 213"/>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216" name="テキスト ボックス 215"/>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7" name="楕円 216"/>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18" name="テキスト ボックス 217"/>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類似団体平均１３．</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の上回る１３．３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％となっており、対前年比では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０．７％増加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このうち、</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、土地区画整理事業特別会計繰出し事業が２１４，４４７千円、大里広域市町村圏組合負担事業（介護保険事業分）が１６３，１７５千円増加しました。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4535</xdr:rowOff>
    </xdr:from>
    <xdr:to>
      <xdr:col>82</xdr:col>
      <xdr:colOff>107950</xdr:colOff>
      <xdr:row>59</xdr:row>
      <xdr:rowOff>102507</xdr:rowOff>
    </xdr:to>
    <xdr:cxnSp macro="">
      <xdr:nvCxnSpPr>
        <xdr:cNvPr id="255" name="直線コネクタ 254"/>
        <xdr:cNvCxnSpPr/>
      </xdr:nvCxnSpPr>
      <xdr:spPr>
        <a:xfrm>
          <a:off x="15671800" y="101200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4535</xdr:rowOff>
    </xdr:from>
    <xdr:to>
      <xdr:col>78</xdr:col>
      <xdr:colOff>69850</xdr:colOff>
      <xdr:row>61</xdr:row>
      <xdr:rowOff>53522</xdr:rowOff>
    </xdr:to>
    <xdr:cxnSp macro="">
      <xdr:nvCxnSpPr>
        <xdr:cNvPr id="258" name="直線コネクタ 257"/>
        <xdr:cNvCxnSpPr/>
      </xdr:nvCxnSpPr>
      <xdr:spPr>
        <a:xfrm flipV="1">
          <a:off x="14782800" y="101200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20865</xdr:rowOff>
    </xdr:from>
    <xdr:to>
      <xdr:col>73</xdr:col>
      <xdr:colOff>180975</xdr:colOff>
      <xdr:row>61</xdr:row>
      <xdr:rowOff>53522</xdr:rowOff>
    </xdr:to>
    <xdr:cxnSp macro="">
      <xdr:nvCxnSpPr>
        <xdr:cNvPr id="261" name="直線コネクタ 260"/>
        <xdr:cNvCxnSpPr/>
      </xdr:nvCxnSpPr>
      <xdr:spPr>
        <a:xfrm>
          <a:off x="13893800" y="10479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61</xdr:row>
      <xdr:rowOff>20865</xdr:rowOff>
    </xdr:to>
    <xdr:cxnSp macro="">
      <xdr:nvCxnSpPr>
        <xdr:cNvPr id="264" name="直線コネクタ 263"/>
        <xdr:cNvCxnSpPr/>
      </xdr:nvCxnSpPr>
      <xdr:spPr>
        <a:xfrm>
          <a:off x="13004800" y="9973128"/>
          <a:ext cx="889000" cy="50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74" name="楕円 273"/>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23784</xdr:rowOff>
    </xdr:from>
    <xdr:ext cx="762000" cy="259045"/>
    <xdr:sp macro="" textlink="">
      <xdr:nvSpPr>
        <xdr:cNvPr id="275" name="その他該当値テキスト"/>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125185</xdr:rowOff>
    </xdr:from>
    <xdr:to>
      <xdr:col>78</xdr:col>
      <xdr:colOff>120650</xdr:colOff>
      <xdr:row>59</xdr:row>
      <xdr:rowOff>55335</xdr:rowOff>
    </xdr:to>
    <xdr:sp macro="" textlink="">
      <xdr:nvSpPr>
        <xdr:cNvPr id="276" name="楕円 275"/>
        <xdr:cNvSpPr/>
      </xdr:nvSpPr>
      <xdr:spPr>
        <a:xfrm>
          <a:off x="15621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65512</xdr:rowOff>
    </xdr:from>
    <xdr:ext cx="736600" cy="259045"/>
    <xdr:sp macro="" textlink="">
      <xdr:nvSpPr>
        <xdr:cNvPr id="277" name="テキスト ボックス 276"/>
        <xdr:cNvSpPr txBox="1"/>
      </xdr:nvSpPr>
      <xdr:spPr>
        <a:xfrm>
          <a:off x="15290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2722</xdr:rowOff>
    </xdr:from>
    <xdr:to>
      <xdr:col>74</xdr:col>
      <xdr:colOff>31750</xdr:colOff>
      <xdr:row>61</xdr:row>
      <xdr:rowOff>104322</xdr:rowOff>
    </xdr:to>
    <xdr:sp macro="" textlink="">
      <xdr:nvSpPr>
        <xdr:cNvPr id="278" name="楕円 277"/>
        <xdr:cNvSpPr/>
      </xdr:nvSpPr>
      <xdr:spPr>
        <a:xfrm>
          <a:off x="14732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89099</xdr:rowOff>
    </xdr:from>
    <xdr:ext cx="762000" cy="259045"/>
    <xdr:sp macro="" textlink="">
      <xdr:nvSpPr>
        <xdr:cNvPr id="279" name="テキスト ボックス 278"/>
        <xdr:cNvSpPr txBox="1"/>
      </xdr:nvSpPr>
      <xdr:spPr>
        <a:xfrm>
          <a:off x="14401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141515</xdr:rowOff>
    </xdr:from>
    <xdr:to>
      <xdr:col>69</xdr:col>
      <xdr:colOff>142875</xdr:colOff>
      <xdr:row>61</xdr:row>
      <xdr:rowOff>71665</xdr:rowOff>
    </xdr:to>
    <xdr:sp macro="" textlink="">
      <xdr:nvSpPr>
        <xdr:cNvPr id="280" name="楕円 279"/>
        <xdr:cNvSpPr/>
      </xdr:nvSpPr>
      <xdr:spPr>
        <a:xfrm>
          <a:off x="13843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56442</xdr:rowOff>
    </xdr:from>
    <xdr:ext cx="762000" cy="259045"/>
    <xdr:sp macro="" textlink="">
      <xdr:nvSpPr>
        <xdr:cNvPr id="281" name="テキスト ボックス 280"/>
        <xdr:cNvSpPr txBox="1"/>
      </xdr:nvSpPr>
      <xdr:spPr>
        <a:xfrm>
          <a:off x="13512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2" name="楕円 281"/>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83" name="テキスト ボックス 282"/>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９．６</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の間に入る９．７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ますが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単独事業である下水道事業繰出事業の増等のため、充当経常一般財源の増により、１．０％増加しました。今後も、</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補助金の見直し等により、健全な財政運営に努めていきます。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8890</xdr:rowOff>
    </xdr:to>
    <xdr:cxnSp macro="">
      <xdr:nvCxnSpPr>
        <xdr:cNvPr id="316" name="直線コネクタ 315"/>
        <xdr:cNvCxnSpPr/>
      </xdr:nvCxnSpPr>
      <xdr:spPr>
        <a:xfrm>
          <a:off x="15671800" y="5933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7" name="補助費等平均値テキスト"/>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104140</xdr:rowOff>
    </xdr:to>
    <xdr:cxnSp macro="">
      <xdr:nvCxnSpPr>
        <xdr:cNvPr id="319" name="直線コネクタ 318"/>
        <xdr:cNvCxnSpPr/>
      </xdr:nvCxnSpPr>
      <xdr:spPr>
        <a:xfrm>
          <a:off x="14782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168910</xdr:rowOff>
    </xdr:to>
    <xdr:cxnSp macro="">
      <xdr:nvCxnSpPr>
        <xdr:cNvPr id="322" name="直線コネクタ 321"/>
        <xdr:cNvCxnSpPr/>
      </xdr:nvCxnSpPr>
      <xdr:spPr>
        <a:xfrm>
          <a:off x="13893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127000</xdr:rowOff>
    </xdr:to>
    <xdr:cxnSp macro="">
      <xdr:nvCxnSpPr>
        <xdr:cNvPr id="325" name="直線コネクタ 324"/>
        <xdr:cNvCxnSpPr/>
      </xdr:nvCxnSpPr>
      <xdr:spPr>
        <a:xfrm flipV="1">
          <a:off x="13004800" y="5819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7" name="テキスト ボックス 326"/>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9" name="テキスト ボックス 328"/>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5" name="楕円 334"/>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101617</xdr:rowOff>
    </xdr:from>
    <xdr:ext cx="762000" cy="259045"/>
    <xdr:sp macro="" textlink="">
      <xdr:nvSpPr>
        <xdr:cNvPr id="336" name="補助費等該当値テキスト"/>
        <xdr:cNvSpPr txBox="1"/>
      </xdr:nvSpPr>
      <xdr:spPr>
        <a:xfrm>
          <a:off x="165989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7" name="楕円 336"/>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8" name="テキスト ボックス 337"/>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9" name="楕円 338"/>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40" name="テキスト ボックス 339"/>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41" name="楕円 340"/>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42" name="テキスト ボックス 341"/>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3" name="楕円 342"/>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4" name="テキスト ボックス 343"/>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１３．５％</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１６．３</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％、埼玉県平均１４．</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１０．６</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、対前年比</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と同率で</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今後も引き続き、起債の抑制や適債事業を見極め、健全な財政運営に努めていきます。</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25400</xdr:rowOff>
    </xdr:from>
    <xdr:to>
      <xdr:col>24</xdr:col>
      <xdr:colOff>25400</xdr:colOff>
      <xdr:row>74</xdr:row>
      <xdr:rowOff>25400</xdr:rowOff>
    </xdr:to>
    <xdr:cxnSp macro="">
      <xdr:nvCxnSpPr>
        <xdr:cNvPr id="377" name="直線コネクタ 376"/>
        <xdr:cNvCxnSpPr/>
      </xdr:nvCxnSpPr>
      <xdr:spPr>
        <a:xfrm>
          <a:off x="3987800" y="1271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25400</xdr:rowOff>
    </xdr:from>
    <xdr:to>
      <xdr:col>19</xdr:col>
      <xdr:colOff>187325</xdr:colOff>
      <xdr:row>74</xdr:row>
      <xdr:rowOff>114300</xdr:rowOff>
    </xdr:to>
    <xdr:cxnSp macro="">
      <xdr:nvCxnSpPr>
        <xdr:cNvPr id="380" name="直線コネクタ 379"/>
        <xdr:cNvCxnSpPr/>
      </xdr:nvCxnSpPr>
      <xdr:spPr>
        <a:xfrm flipV="1">
          <a:off x="3098800" y="1271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114300</xdr:rowOff>
    </xdr:from>
    <xdr:to>
      <xdr:col>15</xdr:col>
      <xdr:colOff>98425</xdr:colOff>
      <xdr:row>75</xdr:row>
      <xdr:rowOff>6350</xdr:rowOff>
    </xdr:to>
    <xdr:cxnSp macro="">
      <xdr:nvCxnSpPr>
        <xdr:cNvPr id="383" name="直線コネクタ 382"/>
        <xdr:cNvCxnSpPr/>
      </xdr:nvCxnSpPr>
      <xdr:spPr>
        <a:xfrm flipV="1">
          <a:off x="2209800" y="12801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152400</xdr:rowOff>
    </xdr:from>
    <xdr:to>
      <xdr:col>11</xdr:col>
      <xdr:colOff>9525</xdr:colOff>
      <xdr:row>75</xdr:row>
      <xdr:rowOff>6350</xdr:rowOff>
    </xdr:to>
    <xdr:cxnSp macro="">
      <xdr:nvCxnSpPr>
        <xdr:cNvPr id="386" name="直線コネクタ 385"/>
        <xdr:cNvCxnSpPr/>
      </xdr:nvCxnSpPr>
      <xdr:spPr>
        <a:xfrm>
          <a:off x="1320800" y="1283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146050</xdr:rowOff>
    </xdr:from>
    <xdr:to>
      <xdr:col>24</xdr:col>
      <xdr:colOff>76200</xdr:colOff>
      <xdr:row>74</xdr:row>
      <xdr:rowOff>76200</xdr:rowOff>
    </xdr:to>
    <xdr:sp macro="" textlink="">
      <xdr:nvSpPr>
        <xdr:cNvPr id="396" name="楕円 395"/>
        <xdr:cNvSpPr/>
      </xdr:nvSpPr>
      <xdr:spPr>
        <a:xfrm>
          <a:off x="47752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162577</xdr:rowOff>
    </xdr:from>
    <xdr:ext cx="762000" cy="259045"/>
    <xdr:sp macro="" textlink="">
      <xdr:nvSpPr>
        <xdr:cNvPr id="397" name="公債費該当値テキスト"/>
        <xdr:cNvSpPr txBox="1"/>
      </xdr:nvSpPr>
      <xdr:spPr>
        <a:xfrm>
          <a:off x="49149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146050</xdr:rowOff>
    </xdr:from>
    <xdr:to>
      <xdr:col>20</xdr:col>
      <xdr:colOff>38100</xdr:colOff>
      <xdr:row>74</xdr:row>
      <xdr:rowOff>76200</xdr:rowOff>
    </xdr:to>
    <xdr:sp macro="" textlink="">
      <xdr:nvSpPr>
        <xdr:cNvPr id="398" name="楕円 397"/>
        <xdr:cNvSpPr/>
      </xdr:nvSpPr>
      <xdr:spPr>
        <a:xfrm>
          <a:off x="3937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86377</xdr:rowOff>
    </xdr:from>
    <xdr:ext cx="736600" cy="259045"/>
    <xdr:sp macro="" textlink="">
      <xdr:nvSpPr>
        <xdr:cNvPr id="399" name="テキスト ボックス 398"/>
        <xdr:cNvSpPr txBox="1"/>
      </xdr:nvSpPr>
      <xdr:spPr>
        <a:xfrm>
          <a:off x="3606800" y="1243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63500</xdr:rowOff>
    </xdr:from>
    <xdr:to>
      <xdr:col>15</xdr:col>
      <xdr:colOff>149225</xdr:colOff>
      <xdr:row>74</xdr:row>
      <xdr:rowOff>165100</xdr:rowOff>
    </xdr:to>
    <xdr:sp macro="" textlink="">
      <xdr:nvSpPr>
        <xdr:cNvPr id="400" name="楕円 399"/>
        <xdr:cNvSpPr/>
      </xdr:nvSpPr>
      <xdr:spPr>
        <a:xfrm>
          <a:off x="3048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3827</xdr:rowOff>
    </xdr:from>
    <xdr:ext cx="762000" cy="259045"/>
    <xdr:sp macro="" textlink="">
      <xdr:nvSpPr>
        <xdr:cNvPr id="401" name="テキスト ボックス 400"/>
        <xdr:cNvSpPr txBox="1"/>
      </xdr:nvSpPr>
      <xdr:spPr>
        <a:xfrm>
          <a:off x="2717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127000</xdr:rowOff>
    </xdr:from>
    <xdr:to>
      <xdr:col>11</xdr:col>
      <xdr:colOff>60325</xdr:colOff>
      <xdr:row>75</xdr:row>
      <xdr:rowOff>57150</xdr:rowOff>
    </xdr:to>
    <xdr:sp macro="" textlink="">
      <xdr:nvSpPr>
        <xdr:cNvPr id="402" name="楕円 401"/>
        <xdr:cNvSpPr/>
      </xdr:nvSpPr>
      <xdr:spPr>
        <a:xfrm>
          <a:off x="2159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67327</xdr:rowOff>
    </xdr:from>
    <xdr:ext cx="762000" cy="259045"/>
    <xdr:sp macro="" textlink="">
      <xdr:nvSpPr>
        <xdr:cNvPr id="403" name="テキスト ボックス 402"/>
        <xdr:cNvSpPr txBox="1"/>
      </xdr:nvSpPr>
      <xdr:spPr>
        <a:xfrm>
          <a:off x="1828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101600</xdr:rowOff>
    </xdr:from>
    <xdr:to>
      <xdr:col>6</xdr:col>
      <xdr:colOff>171450</xdr:colOff>
      <xdr:row>75</xdr:row>
      <xdr:rowOff>31750</xdr:rowOff>
    </xdr:to>
    <xdr:sp macro="" textlink="">
      <xdr:nvSpPr>
        <xdr:cNvPr id="404" name="楕円 403"/>
        <xdr:cNvSpPr/>
      </xdr:nvSpPr>
      <xdr:spPr>
        <a:xfrm>
          <a:off x="12700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41927</xdr:rowOff>
    </xdr:from>
    <xdr:ext cx="762000" cy="259045"/>
    <xdr:sp macro="" textlink="">
      <xdr:nvSpPr>
        <xdr:cNvPr id="405" name="テキスト ボックス 404"/>
        <xdr:cNvSpPr txBox="1"/>
      </xdr:nvSpPr>
      <xdr:spPr>
        <a:xfrm>
          <a:off x="939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類似団体平均７８．５％、</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７９．２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７８．３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％となっています。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111761</xdr:rowOff>
    </xdr:to>
    <xdr:cxnSp macro="">
      <xdr:nvCxnSpPr>
        <xdr:cNvPr id="438" name="直線コネクタ 437"/>
        <xdr:cNvCxnSpPr/>
      </xdr:nvCxnSpPr>
      <xdr:spPr>
        <a:xfrm>
          <a:off x="15671800" y="129971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9"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75</xdr:row>
      <xdr:rowOff>153670</xdr:rowOff>
    </xdr:to>
    <xdr:cxnSp macro="">
      <xdr:nvCxnSpPr>
        <xdr:cNvPr id="441" name="直線コネクタ 440"/>
        <xdr:cNvCxnSpPr/>
      </xdr:nvCxnSpPr>
      <xdr:spPr>
        <a:xfrm flipV="1">
          <a:off x="14782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153670</xdr:rowOff>
    </xdr:to>
    <xdr:cxnSp macro="">
      <xdr:nvCxnSpPr>
        <xdr:cNvPr id="444" name="直線コネクタ 443"/>
        <xdr:cNvCxnSpPr/>
      </xdr:nvCxnSpPr>
      <xdr:spPr>
        <a:xfrm>
          <a:off x="13893800" y="12913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6" name="テキスト ボックス 445"/>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77470</xdr:rowOff>
    </xdr:to>
    <xdr:cxnSp macro="">
      <xdr:nvCxnSpPr>
        <xdr:cNvPr id="447" name="直線コネクタ 446"/>
        <xdr:cNvCxnSpPr/>
      </xdr:nvCxnSpPr>
      <xdr:spPr>
        <a:xfrm flipV="1">
          <a:off x="13004800" y="12913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9" name="テキスト ボックス 448"/>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51" name="テキスト ボックス 450"/>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7" name="楕円 456"/>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8"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9" name="楕円 458"/>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60" name="テキスト ボックス 459"/>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61" name="楕円 460"/>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62" name="テキスト ボックス 461"/>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63" name="楕円 462"/>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64" name="テキスト ボックス 463"/>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26670</xdr:rowOff>
    </xdr:from>
    <xdr:to>
      <xdr:col>65</xdr:col>
      <xdr:colOff>53975</xdr:colOff>
      <xdr:row>75</xdr:row>
      <xdr:rowOff>128270</xdr:rowOff>
    </xdr:to>
    <xdr:sp macro="" textlink="">
      <xdr:nvSpPr>
        <xdr:cNvPr id="465" name="楕円 464"/>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138447</xdr:rowOff>
    </xdr:from>
    <xdr:ext cx="762000" cy="259045"/>
    <xdr:sp macro="" textlink="">
      <xdr:nvSpPr>
        <xdr:cNvPr id="466" name="テキスト ボックス 465"/>
        <xdr:cNvSpPr txBox="1"/>
      </xdr:nvSpPr>
      <xdr:spPr>
        <a:xfrm>
          <a:off x="12623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102311</xdr:rowOff>
    </xdr:from>
    <xdr:to>
      <xdr:col>29</xdr:col>
      <xdr:colOff>127000</xdr:colOff>
      <xdr:row>17</xdr:row>
      <xdr:rowOff>141554</xdr:rowOff>
    </xdr:to>
    <xdr:cxnSp macro="">
      <xdr:nvCxnSpPr>
        <xdr:cNvPr id="50" name="直線コネクタ 49"/>
        <xdr:cNvCxnSpPr/>
      </xdr:nvCxnSpPr>
      <xdr:spPr bwMode="auto">
        <a:xfrm flipV="1">
          <a:off x="5003800" y="3064586"/>
          <a:ext cx="647700" cy="39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141554</xdr:rowOff>
    </xdr:from>
    <xdr:to>
      <xdr:col>26</xdr:col>
      <xdr:colOff>50800</xdr:colOff>
      <xdr:row>18</xdr:row>
      <xdr:rowOff>17005</xdr:rowOff>
    </xdr:to>
    <xdr:cxnSp macro="">
      <xdr:nvCxnSpPr>
        <xdr:cNvPr id="53" name="直線コネクタ 52"/>
        <xdr:cNvCxnSpPr/>
      </xdr:nvCxnSpPr>
      <xdr:spPr bwMode="auto">
        <a:xfrm flipV="1">
          <a:off x="4305300" y="3103829"/>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17005</xdr:rowOff>
    </xdr:from>
    <xdr:to>
      <xdr:col>22</xdr:col>
      <xdr:colOff>114300</xdr:colOff>
      <xdr:row>18</xdr:row>
      <xdr:rowOff>79108</xdr:rowOff>
    </xdr:to>
    <xdr:cxnSp macro="">
      <xdr:nvCxnSpPr>
        <xdr:cNvPr id="56" name="直線コネクタ 55"/>
        <xdr:cNvCxnSpPr/>
      </xdr:nvCxnSpPr>
      <xdr:spPr bwMode="auto">
        <a:xfrm flipV="1">
          <a:off x="3606800" y="3150730"/>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76403</xdr:rowOff>
    </xdr:from>
    <xdr:to>
      <xdr:col>18</xdr:col>
      <xdr:colOff>177800</xdr:colOff>
      <xdr:row>18</xdr:row>
      <xdr:rowOff>79108</xdr:rowOff>
    </xdr:to>
    <xdr:cxnSp macro="">
      <xdr:nvCxnSpPr>
        <xdr:cNvPr id="59" name="直線コネクタ 58"/>
        <xdr:cNvCxnSpPr/>
      </xdr:nvCxnSpPr>
      <xdr:spPr bwMode="auto">
        <a:xfrm>
          <a:off x="2908300" y="3210128"/>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51511</xdr:rowOff>
    </xdr:from>
    <xdr:to>
      <xdr:col>29</xdr:col>
      <xdr:colOff>177800</xdr:colOff>
      <xdr:row>17</xdr:row>
      <xdr:rowOff>153111</xdr:rowOff>
    </xdr:to>
    <xdr:sp macro="" textlink="">
      <xdr:nvSpPr>
        <xdr:cNvPr id="69" name="楕円 68"/>
        <xdr:cNvSpPr/>
      </xdr:nvSpPr>
      <xdr:spPr bwMode="auto">
        <a:xfrm>
          <a:off x="5600700" y="301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23588</xdr:rowOff>
    </xdr:from>
    <xdr:ext cx="762000" cy="259045"/>
    <xdr:sp macro="" textlink="">
      <xdr:nvSpPr>
        <xdr:cNvPr id="70" name="人口1人当たり決算額の推移該当値テキスト130"/>
        <xdr:cNvSpPr txBox="1"/>
      </xdr:nvSpPr>
      <xdr:spPr>
        <a:xfrm>
          <a:off x="5740400" y="29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90754</xdr:rowOff>
    </xdr:from>
    <xdr:to>
      <xdr:col>26</xdr:col>
      <xdr:colOff>101600</xdr:colOff>
      <xdr:row>18</xdr:row>
      <xdr:rowOff>20904</xdr:rowOff>
    </xdr:to>
    <xdr:sp macro="" textlink="">
      <xdr:nvSpPr>
        <xdr:cNvPr id="71" name="楕円 70"/>
        <xdr:cNvSpPr/>
      </xdr:nvSpPr>
      <xdr:spPr bwMode="auto">
        <a:xfrm>
          <a:off x="4953000" y="30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5681</xdr:rowOff>
    </xdr:from>
    <xdr:ext cx="736600" cy="259045"/>
    <xdr:sp macro="" textlink="">
      <xdr:nvSpPr>
        <xdr:cNvPr id="72" name="テキスト ボックス 71"/>
        <xdr:cNvSpPr txBox="1"/>
      </xdr:nvSpPr>
      <xdr:spPr>
        <a:xfrm>
          <a:off x="4622800" y="313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137655</xdr:rowOff>
    </xdr:from>
    <xdr:to>
      <xdr:col>22</xdr:col>
      <xdr:colOff>165100</xdr:colOff>
      <xdr:row>18</xdr:row>
      <xdr:rowOff>67805</xdr:rowOff>
    </xdr:to>
    <xdr:sp macro="" textlink="">
      <xdr:nvSpPr>
        <xdr:cNvPr id="73" name="楕円 72"/>
        <xdr:cNvSpPr/>
      </xdr:nvSpPr>
      <xdr:spPr bwMode="auto">
        <a:xfrm>
          <a:off x="4254500" y="309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52582</xdr:rowOff>
    </xdr:from>
    <xdr:ext cx="762000" cy="259045"/>
    <xdr:sp macro="" textlink="">
      <xdr:nvSpPr>
        <xdr:cNvPr id="74" name="テキスト ボックス 73"/>
        <xdr:cNvSpPr txBox="1"/>
      </xdr:nvSpPr>
      <xdr:spPr>
        <a:xfrm>
          <a:off x="3924300" y="31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28308</xdr:rowOff>
    </xdr:from>
    <xdr:to>
      <xdr:col>19</xdr:col>
      <xdr:colOff>38100</xdr:colOff>
      <xdr:row>18</xdr:row>
      <xdr:rowOff>129908</xdr:rowOff>
    </xdr:to>
    <xdr:sp macro="" textlink="">
      <xdr:nvSpPr>
        <xdr:cNvPr id="75" name="楕円 74"/>
        <xdr:cNvSpPr/>
      </xdr:nvSpPr>
      <xdr:spPr bwMode="auto">
        <a:xfrm>
          <a:off x="3556000" y="316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114685</xdr:rowOff>
    </xdr:from>
    <xdr:ext cx="762000" cy="259045"/>
    <xdr:sp macro="" textlink="">
      <xdr:nvSpPr>
        <xdr:cNvPr id="76" name="テキスト ボックス 75"/>
        <xdr:cNvSpPr txBox="1"/>
      </xdr:nvSpPr>
      <xdr:spPr>
        <a:xfrm>
          <a:off x="3225800" y="32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25603</xdr:rowOff>
    </xdr:from>
    <xdr:to>
      <xdr:col>15</xdr:col>
      <xdr:colOff>101600</xdr:colOff>
      <xdr:row>18</xdr:row>
      <xdr:rowOff>127203</xdr:rowOff>
    </xdr:to>
    <xdr:sp macro="" textlink="">
      <xdr:nvSpPr>
        <xdr:cNvPr id="77" name="楕円 76"/>
        <xdr:cNvSpPr/>
      </xdr:nvSpPr>
      <xdr:spPr bwMode="auto">
        <a:xfrm>
          <a:off x="2857500" y="315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111980</xdr:rowOff>
    </xdr:from>
    <xdr:ext cx="762000" cy="259045"/>
    <xdr:sp macro="" textlink="">
      <xdr:nvSpPr>
        <xdr:cNvPr id="78" name="テキスト ボックス 77"/>
        <xdr:cNvSpPr txBox="1"/>
      </xdr:nvSpPr>
      <xdr:spPr>
        <a:xfrm>
          <a:off x="2527300" y="324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71984</xdr:rowOff>
    </xdr:from>
    <xdr:to>
      <xdr:col>29</xdr:col>
      <xdr:colOff>127000</xdr:colOff>
      <xdr:row>37</xdr:row>
      <xdr:rowOff>95186</xdr:rowOff>
    </xdr:to>
    <xdr:cxnSp macro="">
      <xdr:nvCxnSpPr>
        <xdr:cNvPr id="111" name="直線コネクタ 110"/>
        <xdr:cNvCxnSpPr/>
      </xdr:nvCxnSpPr>
      <xdr:spPr bwMode="auto">
        <a:xfrm>
          <a:off x="5003800" y="7196684"/>
          <a:ext cx="6477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168148</xdr:rowOff>
    </xdr:from>
    <xdr:to>
      <xdr:col>26</xdr:col>
      <xdr:colOff>50800</xdr:colOff>
      <xdr:row>37</xdr:row>
      <xdr:rowOff>71984</xdr:rowOff>
    </xdr:to>
    <xdr:cxnSp macro="">
      <xdr:nvCxnSpPr>
        <xdr:cNvPr id="114" name="直線コネクタ 113"/>
        <xdr:cNvCxnSpPr/>
      </xdr:nvCxnSpPr>
      <xdr:spPr bwMode="auto">
        <a:xfrm>
          <a:off x="4305300" y="7121398"/>
          <a:ext cx="698500" cy="7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132220</xdr:rowOff>
    </xdr:from>
    <xdr:to>
      <xdr:col>22</xdr:col>
      <xdr:colOff>114300</xdr:colOff>
      <xdr:row>36</xdr:row>
      <xdr:rowOff>168148</xdr:rowOff>
    </xdr:to>
    <xdr:cxnSp macro="">
      <xdr:nvCxnSpPr>
        <xdr:cNvPr id="117" name="直線コネクタ 116"/>
        <xdr:cNvCxnSpPr/>
      </xdr:nvCxnSpPr>
      <xdr:spPr bwMode="auto">
        <a:xfrm>
          <a:off x="3606800" y="7085470"/>
          <a:ext cx="698500" cy="3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132220</xdr:rowOff>
    </xdr:from>
    <xdr:to>
      <xdr:col>18</xdr:col>
      <xdr:colOff>177800</xdr:colOff>
      <xdr:row>36</xdr:row>
      <xdr:rowOff>150431</xdr:rowOff>
    </xdr:to>
    <xdr:cxnSp macro="">
      <xdr:nvCxnSpPr>
        <xdr:cNvPr id="120" name="直線コネクタ 119"/>
        <xdr:cNvCxnSpPr/>
      </xdr:nvCxnSpPr>
      <xdr:spPr bwMode="auto">
        <a:xfrm flipV="1">
          <a:off x="2908300" y="7085470"/>
          <a:ext cx="698500" cy="1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44386</xdr:rowOff>
    </xdr:from>
    <xdr:to>
      <xdr:col>29</xdr:col>
      <xdr:colOff>177800</xdr:colOff>
      <xdr:row>37</xdr:row>
      <xdr:rowOff>145986</xdr:rowOff>
    </xdr:to>
    <xdr:sp macro="" textlink="">
      <xdr:nvSpPr>
        <xdr:cNvPr id="130" name="楕円 129"/>
        <xdr:cNvSpPr/>
      </xdr:nvSpPr>
      <xdr:spPr bwMode="auto">
        <a:xfrm>
          <a:off x="5600700" y="7169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124413</xdr:rowOff>
    </xdr:from>
    <xdr:ext cx="762000" cy="259045"/>
    <xdr:sp macro="" textlink="">
      <xdr:nvSpPr>
        <xdr:cNvPr id="131" name="人口1人当たり決算額の推移該当値テキスト445"/>
        <xdr:cNvSpPr txBox="1"/>
      </xdr:nvSpPr>
      <xdr:spPr>
        <a:xfrm>
          <a:off x="5740400" y="707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21184</xdr:rowOff>
    </xdr:from>
    <xdr:to>
      <xdr:col>26</xdr:col>
      <xdr:colOff>101600</xdr:colOff>
      <xdr:row>37</xdr:row>
      <xdr:rowOff>122784</xdr:rowOff>
    </xdr:to>
    <xdr:sp macro="" textlink="">
      <xdr:nvSpPr>
        <xdr:cNvPr id="132" name="楕円 131"/>
        <xdr:cNvSpPr/>
      </xdr:nvSpPr>
      <xdr:spPr bwMode="auto">
        <a:xfrm>
          <a:off x="4953000" y="714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107561</xdr:rowOff>
    </xdr:from>
    <xdr:ext cx="736600" cy="259045"/>
    <xdr:sp macro="" textlink="">
      <xdr:nvSpPr>
        <xdr:cNvPr id="133" name="テキスト ボックス 132"/>
        <xdr:cNvSpPr txBox="1"/>
      </xdr:nvSpPr>
      <xdr:spPr>
        <a:xfrm>
          <a:off x="4622800" y="7232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117348</xdr:rowOff>
    </xdr:from>
    <xdr:to>
      <xdr:col>22</xdr:col>
      <xdr:colOff>165100</xdr:colOff>
      <xdr:row>37</xdr:row>
      <xdr:rowOff>47498</xdr:rowOff>
    </xdr:to>
    <xdr:sp macro="" textlink="">
      <xdr:nvSpPr>
        <xdr:cNvPr id="134" name="楕円 133"/>
        <xdr:cNvSpPr/>
      </xdr:nvSpPr>
      <xdr:spPr bwMode="auto">
        <a:xfrm>
          <a:off x="4254500" y="707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32275</xdr:rowOff>
    </xdr:from>
    <xdr:ext cx="762000" cy="259045"/>
    <xdr:sp macro="" textlink="">
      <xdr:nvSpPr>
        <xdr:cNvPr id="135" name="テキスト ボックス 134"/>
        <xdr:cNvSpPr txBox="1"/>
      </xdr:nvSpPr>
      <xdr:spPr>
        <a:xfrm>
          <a:off x="3924300" y="715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81420</xdr:rowOff>
    </xdr:from>
    <xdr:to>
      <xdr:col>19</xdr:col>
      <xdr:colOff>38100</xdr:colOff>
      <xdr:row>37</xdr:row>
      <xdr:rowOff>11570</xdr:rowOff>
    </xdr:to>
    <xdr:sp macro="" textlink="">
      <xdr:nvSpPr>
        <xdr:cNvPr id="136" name="楕円 135"/>
        <xdr:cNvSpPr/>
      </xdr:nvSpPr>
      <xdr:spPr bwMode="auto">
        <a:xfrm>
          <a:off x="35560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167797</xdr:rowOff>
    </xdr:from>
    <xdr:ext cx="762000" cy="259045"/>
    <xdr:sp macro="" textlink="">
      <xdr:nvSpPr>
        <xdr:cNvPr id="137" name="テキスト ボックス 136"/>
        <xdr:cNvSpPr txBox="1"/>
      </xdr:nvSpPr>
      <xdr:spPr>
        <a:xfrm>
          <a:off x="3225800" y="71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99631</xdr:rowOff>
    </xdr:from>
    <xdr:to>
      <xdr:col>15</xdr:col>
      <xdr:colOff>101600</xdr:colOff>
      <xdr:row>37</xdr:row>
      <xdr:rowOff>29781</xdr:rowOff>
    </xdr:to>
    <xdr:sp macro="" textlink="">
      <xdr:nvSpPr>
        <xdr:cNvPr id="138" name="楕円 137"/>
        <xdr:cNvSpPr/>
      </xdr:nvSpPr>
      <xdr:spPr bwMode="auto">
        <a:xfrm>
          <a:off x="2857500" y="70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14558</xdr:rowOff>
    </xdr:from>
    <xdr:ext cx="762000" cy="259045"/>
    <xdr:sp macro="" textlink="">
      <xdr:nvSpPr>
        <xdr:cNvPr id="139" name="テキスト ボックス 138"/>
        <xdr:cNvSpPr txBox="1"/>
      </xdr:nvSpPr>
      <xdr:spPr>
        <a:xfrm>
          <a:off x="2527300" y="71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41239</xdr:rowOff>
    </xdr:from>
    <xdr:to>
      <xdr:col>24</xdr:col>
      <xdr:colOff>63500</xdr:colOff>
      <xdr:row>36</xdr:row>
      <xdr:rowOff>16060</xdr:rowOff>
    </xdr:to>
    <xdr:cxnSp macro="">
      <xdr:nvCxnSpPr>
        <xdr:cNvPr id="63" name="直線コネクタ 62"/>
        <xdr:cNvCxnSpPr/>
      </xdr:nvCxnSpPr>
      <xdr:spPr>
        <a:xfrm flipV="1">
          <a:off x="3797300" y="6041989"/>
          <a:ext cx="838200" cy="14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16060</xdr:rowOff>
    </xdr:from>
    <xdr:to>
      <xdr:col>19</xdr:col>
      <xdr:colOff>177800</xdr:colOff>
      <xdr:row>36</xdr:row>
      <xdr:rowOff>62433</xdr:rowOff>
    </xdr:to>
    <xdr:cxnSp macro="">
      <xdr:nvCxnSpPr>
        <xdr:cNvPr id="66" name="直線コネクタ 65"/>
        <xdr:cNvCxnSpPr/>
      </xdr:nvCxnSpPr>
      <xdr:spPr>
        <a:xfrm flipV="1">
          <a:off x="2908300" y="6188260"/>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62433</xdr:rowOff>
    </xdr:from>
    <xdr:to>
      <xdr:col>15</xdr:col>
      <xdr:colOff>50800</xdr:colOff>
      <xdr:row>36</xdr:row>
      <xdr:rowOff>84869</xdr:rowOff>
    </xdr:to>
    <xdr:cxnSp macro="">
      <xdr:nvCxnSpPr>
        <xdr:cNvPr id="69" name="直線コネクタ 68"/>
        <xdr:cNvCxnSpPr/>
      </xdr:nvCxnSpPr>
      <xdr:spPr>
        <a:xfrm flipV="1">
          <a:off x="2019300" y="6234633"/>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52146</xdr:rowOff>
    </xdr:from>
    <xdr:to>
      <xdr:col>10</xdr:col>
      <xdr:colOff>114300</xdr:colOff>
      <xdr:row>36</xdr:row>
      <xdr:rowOff>84869</xdr:rowOff>
    </xdr:to>
    <xdr:cxnSp macro="">
      <xdr:nvCxnSpPr>
        <xdr:cNvPr id="72" name="直線コネクタ 71"/>
        <xdr:cNvCxnSpPr/>
      </xdr:nvCxnSpPr>
      <xdr:spPr>
        <a:xfrm>
          <a:off x="1130300" y="6224346"/>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161889</xdr:rowOff>
    </xdr:from>
    <xdr:to>
      <xdr:col>24</xdr:col>
      <xdr:colOff>114300</xdr:colOff>
      <xdr:row>35</xdr:row>
      <xdr:rowOff>92039</xdr:rowOff>
    </xdr:to>
    <xdr:sp macro="" textlink="">
      <xdr:nvSpPr>
        <xdr:cNvPr id="82" name="楕円 81"/>
        <xdr:cNvSpPr/>
      </xdr:nvSpPr>
      <xdr:spPr>
        <a:xfrm>
          <a:off x="4584700" y="59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13316</xdr:rowOff>
    </xdr:from>
    <xdr:ext cx="534377" cy="259045"/>
    <xdr:sp macro="" textlink="">
      <xdr:nvSpPr>
        <xdr:cNvPr id="83" name="人件費該当値テキスト"/>
        <xdr:cNvSpPr txBox="1"/>
      </xdr:nvSpPr>
      <xdr:spPr>
        <a:xfrm>
          <a:off x="4686300" y="58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136710</xdr:rowOff>
    </xdr:from>
    <xdr:to>
      <xdr:col>20</xdr:col>
      <xdr:colOff>38100</xdr:colOff>
      <xdr:row>36</xdr:row>
      <xdr:rowOff>66860</xdr:rowOff>
    </xdr:to>
    <xdr:sp macro="" textlink="">
      <xdr:nvSpPr>
        <xdr:cNvPr id="84" name="楕円 83"/>
        <xdr:cNvSpPr/>
      </xdr:nvSpPr>
      <xdr:spPr>
        <a:xfrm>
          <a:off x="3746500" y="61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83387</xdr:rowOff>
    </xdr:from>
    <xdr:ext cx="534377" cy="259045"/>
    <xdr:sp macro="" textlink="">
      <xdr:nvSpPr>
        <xdr:cNvPr id="85" name="テキスト ボックス 84"/>
        <xdr:cNvSpPr txBox="1"/>
      </xdr:nvSpPr>
      <xdr:spPr>
        <a:xfrm>
          <a:off x="3530111" y="59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11633</xdr:rowOff>
    </xdr:from>
    <xdr:to>
      <xdr:col>15</xdr:col>
      <xdr:colOff>101600</xdr:colOff>
      <xdr:row>36</xdr:row>
      <xdr:rowOff>113233</xdr:rowOff>
    </xdr:to>
    <xdr:sp macro="" textlink="">
      <xdr:nvSpPr>
        <xdr:cNvPr id="86" name="楕円 85"/>
        <xdr:cNvSpPr/>
      </xdr:nvSpPr>
      <xdr:spPr>
        <a:xfrm>
          <a:off x="2857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129760</xdr:rowOff>
    </xdr:from>
    <xdr:ext cx="534377" cy="259045"/>
    <xdr:sp macro="" textlink="">
      <xdr:nvSpPr>
        <xdr:cNvPr id="87" name="テキスト ボックス 86"/>
        <xdr:cNvSpPr txBox="1"/>
      </xdr:nvSpPr>
      <xdr:spPr>
        <a:xfrm>
          <a:off x="2641111" y="5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34069</xdr:rowOff>
    </xdr:from>
    <xdr:to>
      <xdr:col>10</xdr:col>
      <xdr:colOff>165100</xdr:colOff>
      <xdr:row>36</xdr:row>
      <xdr:rowOff>135669</xdr:rowOff>
    </xdr:to>
    <xdr:sp macro="" textlink="">
      <xdr:nvSpPr>
        <xdr:cNvPr id="88" name="楕円 87"/>
        <xdr:cNvSpPr/>
      </xdr:nvSpPr>
      <xdr:spPr>
        <a:xfrm>
          <a:off x="1968500" y="62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152196</xdr:rowOff>
    </xdr:from>
    <xdr:ext cx="534377" cy="259045"/>
    <xdr:sp macro="" textlink="">
      <xdr:nvSpPr>
        <xdr:cNvPr id="89" name="テキスト ボックス 88"/>
        <xdr:cNvSpPr txBox="1"/>
      </xdr:nvSpPr>
      <xdr:spPr>
        <a:xfrm>
          <a:off x="1752111" y="598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xdr:rowOff>
    </xdr:from>
    <xdr:to>
      <xdr:col>6</xdr:col>
      <xdr:colOff>38100</xdr:colOff>
      <xdr:row>36</xdr:row>
      <xdr:rowOff>102946</xdr:rowOff>
    </xdr:to>
    <xdr:sp macro="" textlink="">
      <xdr:nvSpPr>
        <xdr:cNvPr id="90" name="楕円 89"/>
        <xdr:cNvSpPr/>
      </xdr:nvSpPr>
      <xdr:spPr>
        <a:xfrm>
          <a:off x="1079500" y="61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119473</xdr:rowOff>
    </xdr:from>
    <xdr:ext cx="534377" cy="259045"/>
    <xdr:sp macro="" textlink="">
      <xdr:nvSpPr>
        <xdr:cNvPr id="91" name="テキスト ボックス 90"/>
        <xdr:cNvSpPr txBox="1"/>
      </xdr:nvSpPr>
      <xdr:spPr>
        <a:xfrm>
          <a:off x="863111" y="59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152547</xdr:rowOff>
    </xdr:from>
    <xdr:to>
      <xdr:col>24</xdr:col>
      <xdr:colOff>63500</xdr:colOff>
      <xdr:row>58</xdr:row>
      <xdr:rowOff>110988</xdr:rowOff>
    </xdr:to>
    <xdr:cxnSp macro="">
      <xdr:nvCxnSpPr>
        <xdr:cNvPr id="119" name="直線コネクタ 118"/>
        <xdr:cNvCxnSpPr/>
      </xdr:nvCxnSpPr>
      <xdr:spPr>
        <a:xfrm>
          <a:off x="3797300" y="9925197"/>
          <a:ext cx="838200" cy="1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152547</xdr:rowOff>
    </xdr:from>
    <xdr:to>
      <xdr:col>19</xdr:col>
      <xdr:colOff>177800</xdr:colOff>
      <xdr:row>58</xdr:row>
      <xdr:rowOff>83282</xdr:rowOff>
    </xdr:to>
    <xdr:cxnSp macro="">
      <xdr:nvCxnSpPr>
        <xdr:cNvPr id="122" name="直線コネクタ 121"/>
        <xdr:cNvCxnSpPr/>
      </xdr:nvCxnSpPr>
      <xdr:spPr>
        <a:xfrm flipV="1">
          <a:off x="2908300" y="9925197"/>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83282</xdr:rowOff>
    </xdr:from>
    <xdr:to>
      <xdr:col>15</xdr:col>
      <xdr:colOff>50800</xdr:colOff>
      <xdr:row>59</xdr:row>
      <xdr:rowOff>16119</xdr:rowOff>
    </xdr:to>
    <xdr:cxnSp macro="">
      <xdr:nvCxnSpPr>
        <xdr:cNvPr id="125" name="直線コネクタ 124"/>
        <xdr:cNvCxnSpPr/>
      </xdr:nvCxnSpPr>
      <xdr:spPr>
        <a:xfrm flipV="1">
          <a:off x="2019300" y="10027382"/>
          <a:ext cx="889000" cy="10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124658</xdr:rowOff>
    </xdr:from>
    <xdr:to>
      <xdr:col>10</xdr:col>
      <xdr:colOff>114300</xdr:colOff>
      <xdr:row>59</xdr:row>
      <xdr:rowOff>16119</xdr:rowOff>
    </xdr:to>
    <xdr:cxnSp macro="">
      <xdr:nvCxnSpPr>
        <xdr:cNvPr id="128" name="直線コネクタ 127"/>
        <xdr:cNvCxnSpPr/>
      </xdr:nvCxnSpPr>
      <xdr:spPr>
        <a:xfrm>
          <a:off x="1130300" y="1006875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60188</xdr:rowOff>
    </xdr:from>
    <xdr:to>
      <xdr:col>24</xdr:col>
      <xdr:colOff>114300</xdr:colOff>
      <xdr:row>58</xdr:row>
      <xdr:rowOff>161788</xdr:rowOff>
    </xdr:to>
    <xdr:sp macro="" textlink="">
      <xdr:nvSpPr>
        <xdr:cNvPr id="138" name="楕円 137"/>
        <xdr:cNvSpPr/>
      </xdr:nvSpPr>
      <xdr:spPr>
        <a:xfrm>
          <a:off x="4584700" y="100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146565</xdr:rowOff>
    </xdr:from>
    <xdr:ext cx="534377" cy="259045"/>
    <xdr:sp macro="" textlink="">
      <xdr:nvSpPr>
        <xdr:cNvPr id="139" name="物件費該当値テキスト"/>
        <xdr:cNvSpPr txBox="1"/>
      </xdr:nvSpPr>
      <xdr:spPr>
        <a:xfrm>
          <a:off x="4686300" y="99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101747</xdr:rowOff>
    </xdr:from>
    <xdr:to>
      <xdr:col>20</xdr:col>
      <xdr:colOff>38100</xdr:colOff>
      <xdr:row>58</xdr:row>
      <xdr:rowOff>31897</xdr:rowOff>
    </xdr:to>
    <xdr:sp macro="" textlink="">
      <xdr:nvSpPr>
        <xdr:cNvPr id="140" name="楕円 139"/>
        <xdr:cNvSpPr/>
      </xdr:nvSpPr>
      <xdr:spPr>
        <a:xfrm>
          <a:off x="3746500" y="98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23024</xdr:rowOff>
    </xdr:from>
    <xdr:ext cx="534377" cy="259045"/>
    <xdr:sp macro="" textlink="">
      <xdr:nvSpPr>
        <xdr:cNvPr id="141" name="テキスト ボックス 140"/>
        <xdr:cNvSpPr txBox="1"/>
      </xdr:nvSpPr>
      <xdr:spPr>
        <a:xfrm>
          <a:off x="3530111" y="99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32482</xdr:rowOff>
    </xdr:from>
    <xdr:to>
      <xdr:col>15</xdr:col>
      <xdr:colOff>101600</xdr:colOff>
      <xdr:row>58</xdr:row>
      <xdr:rowOff>134082</xdr:rowOff>
    </xdr:to>
    <xdr:sp macro="" textlink="">
      <xdr:nvSpPr>
        <xdr:cNvPr id="142" name="楕円 141"/>
        <xdr:cNvSpPr/>
      </xdr:nvSpPr>
      <xdr:spPr>
        <a:xfrm>
          <a:off x="2857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125209</xdr:rowOff>
    </xdr:from>
    <xdr:ext cx="534377" cy="259045"/>
    <xdr:sp macro="" textlink="">
      <xdr:nvSpPr>
        <xdr:cNvPr id="143" name="テキスト ボックス 142"/>
        <xdr:cNvSpPr txBox="1"/>
      </xdr:nvSpPr>
      <xdr:spPr>
        <a:xfrm>
          <a:off x="2641111" y="100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136769</xdr:rowOff>
    </xdr:from>
    <xdr:to>
      <xdr:col>10</xdr:col>
      <xdr:colOff>165100</xdr:colOff>
      <xdr:row>59</xdr:row>
      <xdr:rowOff>66919</xdr:rowOff>
    </xdr:to>
    <xdr:sp macro="" textlink="">
      <xdr:nvSpPr>
        <xdr:cNvPr id="144" name="楕円 143"/>
        <xdr:cNvSpPr/>
      </xdr:nvSpPr>
      <xdr:spPr>
        <a:xfrm>
          <a:off x="1968500" y="100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58046</xdr:rowOff>
    </xdr:from>
    <xdr:ext cx="534377" cy="259045"/>
    <xdr:sp macro="" textlink="">
      <xdr:nvSpPr>
        <xdr:cNvPr id="145" name="テキスト ボックス 144"/>
        <xdr:cNvSpPr txBox="1"/>
      </xdr:nvSpPr>
      <xdr:spPr>
        <a:xfrm>
          <a:off x="1752111" y="1017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73858</xdr:rowOff>
    </xdr:from>
    <xdr:to>
      <xdr:col>6</xdr:col>
      <xdr:colOff>38100</xdr:colOff>
      <xdr:row>59</xdr:row>
      <xdr:rowOff>4008</xdr:rowOff>
    </xdr:to>
    <xdr:sp macro="" textlink="">
      <xdr:nvSpPr>
        <xdr:cNvPr id="146" name="楕円 145"/>
        <xdr:cNvSpPr/>
      </xdr:nvSpPr>
      <xdr:spPr>
        <a:xfrm>
          <a:off x="1079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166585</xdr:rowOff>
    </xdr:from>
    <xdr:ext cx="534377" cy="259045"/>
    <xdr:sp macro="" textlink="">
      <xdr:nvSpPr>
        <xdr:cNvPr id="147" name="テキスト ボックス 146"/>
        <xdr:cNvSpPr txBox="1"/>
      </xdr:nvSpPr>
      <xdr:spPr>
        <a:xfrm>
          <a:off x="863111" y="101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67805</xdr:rowOff>
    </xdr:from>
    <xdr:to>
      <xdr:col>24</xdr:col>
      <xdr:colOff>63500</xdr:colOff>
      <xdr:row>78</xdr:row>
      <xdr:rowOff>84683</xdr:rowOff>
    </xdr:to>
    <xdr:cxnSp macro="">
      <xdr:nvCxnSpPr>
        <xdr:cNvPr id="176" name="直線コネクタ 175"/>
        <xdr:cNvCxnSpPr/>
      </xdr:nvCxnSpPr>
      <xdr:spPr>
        <a:xfrm flipV="1">
          <a:off x="3797300" y="13440905"/>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80759</xdr:rowOff>
    </xdr:from>
    <xdr:to>
      <xdr:col>19</xdr:col>
      <xdr:colOff>177800</xdr:colOff>
      <xdr:row>78</xdr:row>
      <xdr:rowOff>84683</xdr:rowOff>
    </xdr:to>
    <xdr:cxnSp macro="">
      <xdr:nvCxnSpPr>
        <xdr:cNvPr id="179" name="直線コネクタ 178"/>
        <xdr:cNvCxnSpPr/>
      </xdr:nvCxnSpPr>
      <xdr:spPr>
        <a:xfrm>
          <a:off x="2908300" y="13453859"/>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80759</xdr:rowOff>
    </xdr:from>
    <xdr:to>
      <xdr:col>15</xdr:col>
      <xdr:colOff>50800</xdr:colOff>
      <xdr:row>78</xdr:row>
      <xdr:rowOff>114706</xdr:rowOff>
    </xdr:to>
    <xdr:cxnSp macro="">
      <xdr:nvCxnSpPr>
        <xdr:cNvPr id="182" name="直線コネクタ 181"/>
        <xdr:cNvCxnSpPr/>
      </xdr:nvCxnSpPr>
      <xdr:spPr>
        <a:xfrm flipV="1">
          <a:off x="2019300" y="13453859"/>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101867</xdr:rowOff>
    </xdr:from>
    <xdr:to>
      <xdr:col>10</xdr:col>
      <xdr:colOff>114300</xdr:colOff>
      <xdr:row>78</xdr:row>
      <xdr:rowOff>114706</xdr:rowOff>
    </xdr:to>
    <xdr:cxnSp macro="">
      <xdr:nvCxnSpPr>
        <xdr:cNvPr id="185" name="直線コネクタ 184"/>
        <xdr:cNvCxnSpPr/>
      </xdr:nvCxnSpPr>
      <xdr:spPr>
        <a:xfrm>
          <a:off x="1130300" y="1347496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17005</xdr:rowOff>
    </xdr:from>
    <xdr:to>
      <xdr:col>24</xdr:col>
      <xdr:colOff>114300</xdr:colOff>
      <xdr:row>78</xdr:row>
      <xdr:rowOff>118605</xdr:rowOff>
    </xdr:to>
    <xdr:sp macro="" textlink="">
      <xdr:nvSpPr>
        <xdr:cNvPr id="195" name="楕円 194"/>
        <xdr:cNvSpPr/>
      </xdr:nvSpPr>
      <xdr:spPr>
        <a:xfrm>
          <a:off x="45847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166882</xdr:rowOff>
    </xdr:from>
    <xdr:ext cx="469744" cy="259045"/>
    <xdr:sp macro="" textlink="">
      <xdr:nvSpPr>
        <xdr:cNvPr id="196" name="維持補修費該当値テキスト"/>
        <xdr:cNvSpPr txBox="1"/>
      </xdr:nvSpPr>
      <xdr:spPr>
        <a:xfrm>
          <a:off x="4686300" y="133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33883</xdr:rowOff>
    </xdr:from>
    <xdr:to>
      <xdr:col>20</xdr:col>
      <xdr:colOff>38100</xdr:colOff>
      <xdr:row>78</xdr:row>
      <xdr:rowOff>135483</xdr:rowOff>
    </xdr:to>
    <xdr:sp macro="" textlink="">
      <xdr:nvSpPr>
        <xdr:cNvPr id="197" name="楕円 196"/>
        <xdr:cNvSpPr/>
      </xdr:nvSpPr>
      <xdr:spPr>
        <a:xfrm>
          <a:off x="3746500" y="13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126610</xdr:rowOff>
    </xdr:from>
    <xdr:ext cx="469744" cy="259045"/>
    <xdr:sp macro="" textlink="">
      <xdr:nvSpPr>
        <xdr:cNvPr id="198" name="テキスト ボックス 197"/>
        <xdr:cNvSpPr txBox="1"/>
      </xdr:nvSpPr>
      <xdr:spPr>
        <a:xfrm>
          <a:off x="3562428" y="134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29959</xdr:rowOff>
    </xdr:from>
    <xdr:to>
      <xdr:col>15</xdr:col>
      <xdr:colOff>101600</xdr:colOff>
      <xdr:row>78</xdr:row>
      <xdr:rowOff>131559</xdr:rowOff>
    </xdr:to>
    <xdr:sp macro="" textlink="">
      <xdr:nvSpPr>
        <xdr:cNvPr id="199" name="楕円 198"/>
        <xdr:cNvSpPr/>
      </xdr:nvSpPr>
      <xdr:spPr>
        <a:xfrm>
          <a:off x="2857500" y="13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122686</xdr:rowOff>
    </xdr:from>
    <xdr:ext cx="469744" cy="259045"/>
    <xdr:sp macro="" textlink="">
      <xdr:nvSpPr>
        <xdr:cNvPr id="200" name="テキスト ボックス 199"/>
        <xdr:cNvSpPr txBox="1"/>
      </xdr:nvSpPr>
      <xdr:spPr>
        <a:xfrm>
          <a:off x="2673428" y="1349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63906</xdr:rowOff>
    </xdr:from>
    <xdr:to>
      <xdr:col>10</xdr:col>
      <xdr:colOff>165100</xdr:colOff>
      <xdr:row>78</xdr:row>
      <xdr:rowOff>165506</xdr:rowOff>
    </xdr:to>
    <xdr:sp macro="" textlink="">
      <xdr:nvSpPr>
        <xdr:cNvPr id="201" name="楕円 200"/>
        <xdr:cNvSpPr/>
      </xdr:nvSpPr>
      <xdr:spPr>
        <a:xfrm>
          <a:off x="1968500" y="134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156633</xdr:rowOff>
    </xdr:from>
    <xdr:ext cx="469744" cy="259045"/>
    <xdr:sp macro="" textlink="">
      <xdr:nvSpPr>
        <xdr:cNvPr id="202" name="テキスト ボックス 201"/>
        <xdr:cNvSpPr txBox="1"/>
      </xdr:nvSpPr>
      <xdr:spPr>
        <a:xfrm>
          <a:off x="1784428" y="1352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51067</xdr:rowOff>
    </xdr:from>
    <xdr:to>
      <xdr:col>6</xdr:col>
      <xdr:colOff>38100</xdr:colOff>
      <xdr:row>78</xdr:row>
      <xdr:rowOff>152667</xdr:rowOff>
    </xdr:to>
    <xdr:sp macro="" textlink="">
      <xdr:nvSpPr>
        <xdr:cNvPr id="203" name="楕円 202"/>
        <xdr:cNvSpPr/>
      </xdr:nvSpPr>
      <xdr:spPr>
        <a:xfrm>
          <a:off x="1079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143794</xdr:rowOff>
    </xdr:from>
    <xdr:ext cx="469744" cy="259045"/>
    <xdr:sp macro="" textlink="">
      <xdr:nvSpPr>
        <xdr:cNvPr id="204" name="テキスト ボックス 203"/>
        <xdr:cNvSpPr txBox="1"/>
      </xdr:nvSpPr>
      <xdr:spPr>
        <a:xfrm>
          <a:off x="895428"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151473</xdr:rowOff>
    </xdr:from>
    <xdr:to>
      <xdr:col>24</xdr:col>
      <xdr:colOff>63500</xdr:colOff>
      <xdr:row>96</xdr:row>
      <xdr:rowOff>6178</xdr:rowOff>
    </xdr:to>
    <xdr:cxnSp macro="">
      <xdr:nvCxnSpPr>
        <xdr:cNvPr id="234" name="直線コネクタ 233"/>
        <xdr:cNvCxnSpPr/>
      </xdr:nvCxnSpPr>
      <xdr:spPr>
        <a:xfrm flipV="1">
          <a:off x="3797300" y="16439223"/>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6178</xdr:rowOff>
    </xdr:from>
    <xdr:to>
      <xdr:col>19</xdr:col>
      <xdr:colOff>177800</xdr:colOff>
      <xdr:row>96</xdr:row>
      <xdr:rowOff>102763</xdr:rowOff>
    </xdr:to>
    <xdr:cxnSp macro="">
      <xdr:nvCxnSpPr>
        <xdr:cNvPr id="237" name="直線コネクタ 236"/>
        <xdr:cNvCxnSpPr/>
      </xdr:nvCxnSpPr>
      <xdr:spPr>
        <a:xfrm flipV="1">
          <a:off x="2908300" y="16465378"/>
          <a:ext cx="889000" cy="9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94856</xdr:rowOff>
    </xdr:from>
    <xdr:to>
      <xdr:col>15</xdr:col>
      <xdr:colOff>50800</xdr:colOff>
      <xdr:row>96</xdr:row>
      <xdr:rowOff>102763</xdr:rowOff>
    </xdr:to>
    <xdr:cxnSp macro="">
      <xdr:nvCxnSpPr>
        <xdr:cNvPr id="240" name="直線コネクタ 239"/>
        <xdr:cNvCxnSpPr/>
      </xdr:nvCxnSpPr>
      <xdr:spPr>
        <a:xfrm>
          <a:off x="2019300" y="16554056"/>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94856</xdr:rowOff>
    </xdr:from>
    <xdr:to>
      <xdr:col>10</xdr:col>
      <xdr:colOff>114300</xdr:colOff>
      <xdr:row>96</xdr:row>
      <xdr:rowOff>134119</xdr:rowOff>
    </xdr:to>
    <xdr:cxnSp macro="">
      <xdr:nvCxnSpPr>
        <xdr:cNvPr id="243" name="直線コネクタ 242"/>
        <xdr:cNvCxnSpPr/>
      </xdr:nvCxnSpPr>
      <xdr:spPr>
        <a:xfrm flipV="1">
          <a:off x="1130300" y="16554056"/>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100673</xdr:rowOff>
    </xdr:from>
    <xdr:to>
      <xdr:col>24</xdr:col>
      <xdr:colOff>114300</xdr:colOff>
      <xdr:row>96</xdr:row>
      <xdr:rowOff>30823</xdr:rowOff>
    </xdr:to>
    <xdr:sp macro="" textlink="">
      <xdr:nvSpPr>
        <xdr:cNvPr id="253" name="楕円 252"/>
        <xdr:cNvSpPr/>
      </xdr:nvSpPr>
      <xdr:spPr>
        <a:xfrm>
          <a:off x="45847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79100</xdr:rowOff>
    </xdr:from>
    <xdr:ext cx="534377" cy="259045"/>
    <xdr:sp macro="" textlink="">
      <xdr:nvSpPr>
        <xdr:cNvPr id="254" name="扶助費該当値テキスト"/>
        <xdr:cNvSpPr txBox="1"/>
      </xdr:nvSpPr>
      <xdr:spPr>
        <a:xfrm>
          <a:off x="4686300" y="163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126828</xdr:rowOff>
    </xdr:from>
    <xdr:to>
      <xdr:col>20</xdr:col>
      <xdr:colOff>38100</xdr:colOff>
      <xdr:row>96</xdr:row>
      <xdr:rowOff>56978</xdr:rowOff>
    </xdr:to>
    <xdr:sp macro="" textlink="">
      <xdr:nvSpPr>
        <xdr:cNvPr id="255" name="楕円 254"/>
        <xdr:cNvSpPr/>
      </xdr:nvSpPr>
      <xdr:spPr>
        <a:xfrm>
          <a:off x="3746500" y="164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48105</xdr:rowOff>
    </xdr:from>
    <xdr:ext cx="534377" cy="259045"/>
    <xdr:sp macro="" textlink="">
      <xdr:nvSpPr>
        <xdr:cNvPr id="256" name="テキスト ボックス 255"/>
        <xdr:cNvSpPr txBox="1"/>
      </xdr:nvSpPr>
      <xdr:spPr>
        <a:xfrm>
          <a:off x="3530111" y="165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51963</xdr:rowOff>
    </xdr:from>
    <xdr:to>
      <xdr:col>15</xdr:col>
      <xdr:colOff>101600</xdr:colOff>
      <xdr:row>96</xdr:row>
      <xdr:rowOff>153563</xdr:rowOff>
    </xdr:to>
    <xdr:sp macro="" textlink="">
      <xdr:nvSpPr>
        <xdr:cNvPr id="257" name="楕円 256"/>
        <xdr:cNvSpPr/>
      </xdr:nvSpPr>
      <xdr:spPr>
        <a:xfrm>
          <a:off x="2857500" y="165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144690</xdr:rowOff>
    </xdr:from>
    <xdr:ext cx="534377" cy="259045"/>
    <xdr:sp macro="" textlink="">
      <xdr:nvSpPr>
        <xdr:cNvPr id="258" name="テキスト ボックス 257"/>
        <xdr:cNvSpPr txBox="1"/>
      </xdr:nvSpPr>
      <xdr:spPr>
        <a:xfrm>
          <a:off x="2641111" y="166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44056</xdr:rowOff>
    </xdr:from>
    <xdr:to>
      <xdr:col>10</xdr:col>
      <xdr:colOff>165100</xdr:colOff>
      <xdr:row>96</xdr:row>
      <xdr:rowOff>145656</xdr:rowOff>
    </xdr:to>
    <xdr:sp macro="" textlink="">
      <xdr:nvSpPr>
        <xdr:cNvPr id="259" name="楕円 258"/>
        <xdr:cNvSpPr/>
      </xdr:nvSpPr>
      <xdr:spPr>
        <a:xfrm>
          <a:off x="1968500" y="165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136783</xdr:rowOff>
    </xdr:from>
    <xdr:ext cx="534377" cy="259045"/>
    <xdr:sp macro="" textlink="">
      <xdr:nvSpPr>
        <xdr:cNvPr id="260" name="テキスト ボックス 259"/>
        <xdr:cNvSpPr txBox="1"/>
      </xdr:nvSpPr>
      <xdr:spPr>
        <a:xfrm>
          <a:off x="1752111" y="165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83319</xdr:rowOff>
    </xdr:from>
    <xdr:to>
      <xdr:col>6</xdr:col>
      <xdr:colOff>38100</xdr:colOff>
      <xdr:row>97</xdr:row>
      <xdr:rowOff>13469</xdr:rowOff>
    </xdr:to>
    <xdr:sp macro="" textlink="">
      <xdr:nvSpPr>
        <xdr:cNvPr id="261" name="楕円 260"/>
        <xdr:cNvSpPr/>
      </xdr:nvSpPr>
      <xdr:spPr>
        <a:xfrm>
          <a:off x="1079500" y="165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4596</xdr:rowOff>
    </xdr:from>
    <xdr:ext cx="534377" cy="259045"/>
    <xdr:sp macro="" textlink="">
      <xdr:nvSpPr>
        <xdr:cNvPr id="262" name="テキスト ボックス 261"/>
        <xdr:cNvSpPr txBox="1"/>
      </xdr:nvSpPr>
      <xdr:spPr>
        <a:xfrm>
          <a:off x="863111" y="166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68583</xdr:rowOff>
    </xdr:from>
    <xdr:to>
      <xdr:col>55</xdr:col>
      <xdr:colOff>0</xdr:colOff>
      <xdr:row>37</xdr:row>
      <xdr:rowOff>33188</xdr:rowOff>
    </xdr:to>
    <xdr:cxnSp macro="">
      <xdr:nvCxnSpPr>
        <xdr:cNvPr id="291" name="直線コネクタ 290"/>
        <xdr:cNvCxnSpPr/>
      </xdr:nvCxnSpPr>
      <xdr:spPr>
        <a:xfrm flipV="1">
          <a:off x="9639300" y="5554983"/>
          <a:ext cx="838200" cy="8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102021</xdr:rowOff>
    </xdr:from>
    <xdr:ext cx="599010" cy="259045"/>
    <xdr:sp macro="" textlink="">
      <xdr:nvSpPr>
        <xdr:cNvPr id="292" name="補助費等平均値テキスト"/>
        <xdr:cNvSpPr txBox="1"/>
      </xdr:nvSpPr>
      <xdr:spPr>
        <a:xfrm>
          <a:off x="10528300" y="5588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33188</xdr:rowOff>
    </xdr:from>
    <xdr:to>
      <xdr:col>50</xdr:col>
      <xdr:colOff>114300</xdr:colOff>
      <xdr:row>38</xdr:row>
      <xdr:rowOff>3782</xdr:rowOff>
    </xdr:to>
    <xdr:cxnSp macro="">
      <xdr:nvCxnSpPr>
        <xdr:cNvPr id="294" name="直線コネクタ 293"/>
        <xdr:cNvCxnSpPr/>
      </xdr:nvCxnSpPr>
      <xdr:spPr>
        <a:xfrm flipV="1">
          <a:off x="8750300" y="6376838"/>
          <a:ext cx="889000" cy="1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9773</xdr:rowOff>
    </xdr:from>
    <xdr:ext cx="534377" cy="259045"/>
    <xdr:sp macro="" textlink="">
      <xdr:nvSpPr>
        <xdr:cNvPr id="296" name="テキスト ボックス 295"/>
        <xdr:cNvSpPr txBox="1"/>
      </xdr:nvSpPr>
      <xdr:spPr>
        <a:xfrm>
          <a:off x="9372111" y="6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3782</xdr:rowOff>
    </xdr:from>
    <xdr:to>
      <xdr:col>45</xdr:col>
      <xdr:colOff>177800</xdr:colOff>
      <xdr:row>38</xdr:row>
      <xdr:rowOff>29675</xdr:rowOff>
    </xdr:to>
    <xdr:cxnSp macro="">
      <xdr:nvCxnSpPr>
        <xdr:cNvPr id="297" name="直線コネクタ 296"/>
        <xdr:cNvCxnSpPr/>
      </xdr:nvCxnSpPr>
      <xdr:spPr>
        <a:xfrm flipV="1">
          <a:off x="7861300" y="6518882"/>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13071</xdr:rowOff>
    </xdr:from>
    <xdr:to>
      <xdr:col>41</xdr:col>
      <xdr:colOff>50800</xdr:colOff>
      <xdr:row>38</xdr:row>
      <xdr:rowOff>29675</xdr:rowOff>
    </xdr:to>
    <xdr:cxnSp macro="">
      <xdr:nvCxnSpPr>
        <xdr:cNvPr id="300" name="直線コネクタ 299"/>
        <xdr:cNvCxnSpPr/>
      </xdr:nvCxnSpPr>
      <xdr:spPr>
        <a:xfrm>
          <a:off x="6972300" y="6528171"/>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17783</xdr:rowOff>
    </xdr:from>
    <xdr:to>
      <xdr:col>55</xdr:col>
      <xdr:colOff>50800</xdr:colOff>
      <xdr:row>32</xdr:row>
      <xdr:rowOff>119383</xdr:rowOff>
    </xdr:to>
    <xdr:sp macro="" textlink="">
      <xdr:nvSpPr>
        <xdr:cNvPr id="310" name="楕円 309"/>
        <xdr:cNvSpPr/>
      </xdr:nvSpPr>
      <xdr:spPr>
        <a:xfrm>
          <a:off x="10426700" y="5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40660</xdr:rowOff>
    </xdr:from>
    <xdr:ext cx="599010" cy="259045"/>
    <xdr:sp macro="" textlink="">
      <xdr:nvSpPr>
        <xdr:cNvPr id="311" name="補助費等該当値テキスト"/>
        <xdr:cNvSpPr txBox="1"/>
      </xdr:nvSpPr>
      <xdr:spPr>
        <a:xfrm>
          <a:off x="10528300" y="535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153838</xdr:rowOff>
    </xdr:from>
    <xdr:to>
      <xdr:col>50</xdr:col>
      <xdr:colOff>165100</xdr:colOff>
      <xdr:row>37</xdr:row>
      <xdr:rowOff>83988</xdr:rowOff>
    </xdr:to>
    <xdr:sp macro="" textlink="">
      <xdr:nvSpPr>
        <xdr:cNvPr id="312" name="楕円 311"/>
        <xdr:cNvSpPr/>
      </xdr:nvSpPr>
      <xdr:spPr>
        <a:xfrm>
          <a:off x="9588500" y="63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100515</xdr:rowOff>
    </xdr:from>
    <xdr:ext cx="534377" cy="259045"/>
    <xdr:sp macro="" textlink="">
      <xdr:nvSpPr>
        <xdr:cNvPr id="313" name="テキスト ボックス 312"/>
        <xdr:cNvSpPr txBox="1"/>
      </xdr:nvSpPr>
      <xdr:spPr>
        <a:xfrm>
          <a:off x="9372111" y="61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124432</xdr:rowOff>
    </xdr:from>
    <xdr:to>
      <xdr:col>46</xdr:col>
      <xdr:colOff>38100</xdr:colOff>
      <xdr:row>38</xdr:row>
      <xdr:rowOff>54582</xdr:rowOff>
    </xdr:to>
    <xdr:sp macro="" textlink="">
      <xdr:nvSpPr>
        <xdr:cNvPr id="314" name="楕円 313"/>
        <xdr:cNvSpPr/>
      </xdr:nvSpPr>
      <xdr:spPr>
        <a:xfrm>
          <a:off x="8699500" y="64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45709</xdr:rowOff>
    </xdr:from>
    <xdr:ext cx="534377" cy="259045"/>
    <xdr:sp macro="" textlink="">
      <xdr:nvSpPr>
        <xdr:cNvPr id="315" name="テキスト ボックス 314"/>
        <xdr:cNvSpPr txBox="1"/>
      </xdr:nvSpPr>
      <xdr:spPr>
        <a:xfrm>
          <a:off x="8483111" y="65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150325</xdr:rowOff>
    </xdr:from>
    <xdr:to>
      <xdr:col>41</xdr:col>
      <xdr:colOff>101600</xdr:colOff>
      <xdr:row>38</xdr:row>
      <xdr:rowOff>80475</xdr:rowOff>
    </xdr:to>
    <xdr:sp macro="" textlink="">
      <xdr:nvSpPr>
        <xdr:cNvPr id="316" name="楕円 315"/>
        <xdr:cNvSpPr/>
      </xdr:nvSpPr>
      <xdr:spPr>
        <a:xfrm>
          <a:off x="7810500" y="64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71602</xdr:rowOff>
    </xdr:from>
    <xdr:ext cx="534377" cy="259045"/>
    <xdr:sp macro="" textlink="">
      <xdr:nvSpPr>
        <xdr:cNvPr id="317" name="テキスト ボックス 316"/>
        <xdr:cNvSpPr txBox="1"/>
      </xdr:nvSpPr>
      <xdr:spPr>
        <a:xfrm>
          <a:off x="7594111" y="65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133721</xdr:rowOff>
    </xdr:from>
    <xdr:to>
      <xdr:col>36</xdr:col>
      <xdr:colOff>165100</xdr:colOff>
      <xdr:row>38</xdr:row>
      <xdr:rowOff>63871</xdr:rowOff>
    </xdr:to>
    <xdr:sp macro="" textlink="">
      <xdr:nvSpPr>
        <xdr:cNvPr id="318" name="楕円 317"/>
        <xdr:cNvSpPr/>
      </xdr:nvSpPr>
      <xdr:spPr>
        <a:xfrm>
          <a:off x="6921500" y="64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54998</xdr:rowOff>
    </xdr:from>
    <xdr:ext cx="534377" cy="259045"/>
    <xdr:sp macro="" textlink="">
      <xdr:nvSpPr>
        <xdr:cNvPr id="319" name="テキスト ボックス 318"/>
        <xdr:cNvSpPr txBox="1"/>
      </xdr:nvSpPr>
      <xdr:spPr>
        <a:xfrm>
          <a:off x="6705111" y="65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77384</xdr:rowOff>
    </xdr:from>
    <xdr:to>
      <xdr:col>55</xdr:col>
      <xdr:colOff>0</xdr:colOff>
      <xdr:row>58</xdr:row>
      <xdr:rowOff>61061</xdr:rowOff>
    </xdr:to>
    <xdr:cxnSp macro="">
      <xdr:nvCxnSpPr>
        <xdr:cNvPr id="347" name="直線コネクタ 346"/>
        <xdr:cNvCxnSpPr/>
      </xdr:nvCxnSpPr>
      <xdr:spPr>
        <a:xfrm flipV="1">
          <a:off x="9639300" y="9850034"/>
          <a:ext cx="838200" cy="15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48"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63371</xdr:rowOff>
    </xdr:from>
    <xdr:to>
      <xdr:col>50</xdr:col>
      <xdr:colOff>114300</xdr:colOff>
      <xdr:row>58</xdr:row>
      <xdr:rowOff>61061</xdr:rowOff>
    </xdr:to>
    <xdr:cxnSp macro="">
      <xdr:nvCxnSpPr>
        <xdr:cNvPr id="350" name="直線コネクタ 349"/>
        <xdr:cNvCxnSpPr/>
      </xdr:nvCxnSpPr>
      <xdr:spPr>
        <a:xfrm>
          <a:off x="8750300" y="9836021"/>
          <a:ext cx="889000" cy="16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2" name="テキスト ボックス 351"/>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63371</xdr:rowOff>
    </xdr:from>
    <xdr:to>
      <xdr:col>45</xdr:col>
      <xdr:colOff>177800</xdr:colOff>
      <xdr:row>57</xdr:row>
      <xdr:rowOff>154422</xdr:rowOff>
    </xdr:to>
    <xdr:cxnSp macro="">
      <xdr:nvCxnSpPr>
        <xdr:cNvPr id="353" name="直線コネクタ 352"/>
        <xdr:cNvCxnSpPr/>
      </xdr:nvCxnSpPr>
      <xdr:spPr>
        <a:xfrm flipV="1">
          <a:off x="7861300" y="9836021"/>
          <a:ext cx="889000" cy="9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5" name="テキスト ボックス 354"/>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154422</xdr:rowOff>
    </xdr:from>
    <xdr:to>
      <xdr:col>41</xdr:col>
      <xdr:colOff>50800</xdr:colOff>
      <xdr:row>58</xdr:row>
      <xdr:rowOff>7363</xdr:rowOff>
    </xdr:to>
    <xdr:cxnSp macro="">
      <xdr:nvCxnSpPr>
        <xdr:cNvPr id="356" name="直線コネクタ 355"/>
        <xdr:cNvCxnSpPr/>
      </xdr:nvCxnSpPr>
      <xdr:spPr>
        <a:xfrm flipV="1">
          <a:off x="6972300" y="9927072"/>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8" name="テキスト ボックス 357"/>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0" name="テキスト ボックス 359"/>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26584</xdr:rowOff>
    </xdr:from>
    <xdr:to>
      <xdr:col>55</xdr:col>
      <xdr:colOff>50800</xdr:colOff>
      <xdr:row>57</xdr:row>
      <xdr:rowOff>128184</xdr:rowOff>
    </xdr:to>
    <xdr:sp macro="" textlink="">
      <xdr:nvSpPr>
        <xdr:cNvPr id="366" name="楕円 365"/>
        <xdr:cNvSpPr/>
      </xdr:nvSpPr>
      <xdr:spPr>
        <a:xfrm>
          <a:off x="10426700" y="97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5011</xdr:rowOff>
    </xdr:from>
    <xdr:ext cx="534377" cy="259045"/>
    <xdr:sp macro="" textlink="">
      <xdr:nvSpPr>
        <xdr:cNvPr id="367" name="普通建設事業費該当値テキスト"/>
        <xdr:cNvSpPr txBox="1"/>
      </xdr:nvSpPr>
      <xdr:spPr>
        <a:xfrm>
          <a:off x="10528300" y="97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10261</xdr:rowOff>
    </xdr:from>
    <xdr:to>
      <xdr:col>50</xdr:col>
      <xdr:colOff>165100</xdr:colOff>
      <xdr:row>58</xdr:row>
      <xdr:rowOff>111861</xdr:rowOff>
    </xdr:to>
    <xdr:sp macro="" textlink="">
      <xdr:nvSpPr>
        <xdr:cNvPr id="368" name="楕円 367"/>
        <xdr:cNvSpPr/>
      </xdr:nvSpPr>
      <xdr:spPr>
        <a:xfrm>
          <a:off x="9588500" y="99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102988</xdr:rowOff>
    </xdr:from>
    <xdr:ext cx="534377" cy="259045"/>
    <xdr:sp macro="" textlink="">
      <xdr:nvSpPr>
        <xdr:cNvPr id="369" name="テキスト ボックス 368"/>
        <xdr:cNvSpPr txBox="1"/>
      </xdr:nvSpPr>
      <xdr:spPr>
        <a:xfrm>
          <a:off x="9372111" y="10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12571</xdr:rowOff>
    </xdr:from>
    <xdr:to>
      <xdr:col>46</xdr:col>
      <xdr:colOff>38100</xdr:colOff>
      <xdr:row>57</xdr:row>
      <xdr:rowOff>114171</xdr:rowOff>
    </xdr:to>
    <xdr:sp macro="" textlink="">
      <xdr:nvSpPr>
        <xdr:cNvPr id="370" name="楕円 369"/>
        <xdr:cNvSpPr/>
      </xdr:nvSpPr>
      <xdr:spPr>
        <a:xfrm>
          <a:off x="8699500" y="9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105298</xdr:rowOff>
    </xdr:from>
    <xdr:ext cx="534377" cy="259045"/>
    <xdr:sp macro="" textlink="">
      <xdr:nvSpPr>
        <xdr:cNvPr id="371" name="テキスト ボックス 370"/>
        <xdr:cNvSpPr txBox="1"/>
      </xdr:nvSpPr>
      <xdr:spPr>
        <a:xfrm>
          <a:off x="8483111" y="987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103622</xdr:rowOff>
    </xdr:from>
    <xdr:to>
      <xdr:col>41</xdr:col>
      <xdr:colOff>101600</xdr:colOff>
      <xdr:row>58</xdr:row>
      <xdr:rowOff>33772</xdr:rowOff>
    </xdr:to>
    <xdr:sp macro="" textlink="">
      <xdr:nvSpPr>
        <xdr:cNvPr id="372" name="楕円 371"/>
        <xdr:cNvSpPr/>
      </xdr:nvSpPr>
      <xdr:spPr>
        <a:xfrm>
          <a:off x="7810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24899</xdr:rowOff>
    </xdr:from>
    <xdr:ext cx="534377" cy="259045"/>
    <xdr:sp macro="" textlink="">
      <xdr:nvSpPr>
        <xdr:cNvPr id="373" name="テキスト ボックス 372"/>
        <xdr:cNvSpPr txBox="1"/>
      </xdr:nvSpPr>
      <xdr:spPr>
        <a:xfrm>
          <a:off x="7594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128013</xdr:rowOff>
    </xdr:from>
    <xdr:to>
      <xdr:col>36</xdr:col>
      <xdr:colOff>165100</xdr:colOff>
      <xdr:row>58</xdr:row>
      <xdr:rowOff>58163</xdr:rowOff>
    </xdr:to>
    <xdr:sp macro="" textlink="">
      <xdr:nvSpPr>
        <xdr:cNvPr id="374" name="楕円 373"/>
        <xdr:cNvSpPr/>
      </xdr:nvSpPr>
      <xdr:spPr>
        <a:xfrm>
          <a:off x="6921500" y="990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49290</xdr:rowOff>
    </xdr:from>
    <xdr:ext cx="534377" cy="259045"/>
    <xdr:sp macro="" textlink="">
      <xdr:nvSpPr>
        <xdr:cNvPr id="375" name="テキスト ボックス 374"/>
        <xdr:cNvSpPr txBox="1"/>
      </xdr:nvSpPr>
      <xdr:spPr>
        <a:xfrm>
          <a:off x="6705111" y="99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9" name="直線コネクタ 398"/>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2"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3" name="直線コネクタ 402"/>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141567</xdr:rowOff>
    </xdr:from>
    <xdr:to>
      <xdr:col>55</xdr:col>
      <xdr:colOff>0</xdr:colOff>
      <xdr:row>77</xdr:row>
      <xdr:rowOff>65557</xdr:rowOff>
    </xdr:to>
    <xdr:cxnSp macro="">
      <xdr:nvCxnSpPr>
        <xdr:cNvPr id="404" name="直線コネクタ 403"/>
        <xdr:cNvCxnSpPr/>
      </xdr:nvCxnSpPr>
      <xdr:spPr>
        <a:xfrm flipV="1">
          <a:off x="9639300" y="13171767"/>
          <a:ext cx="838200" cy="9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5" name="普通建設事業費 （ うち新規整備　）平均値テキスト"/>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6" name="フローチャート: 判断 405"/>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133832</xdr:rowOff>
    </xdr:from>
    <xdr:to>
      <xdr:col>50</xdr:col>
      <xdr:colOff>114300</xdr:colOff>
      <xdr:row>77</xdr:row>
      <xdr:rowOff>65557</xdr:rowOff>
    </xdr:to>
    <xdr:cxnSp macro="">
      <xdr:nvCxnSpPr>
        <xdr:cNvPr id="407" name="直線コネクタ 406"/>
        <xdr:cNvCxnSpPr/>
      </xdr:nvCxnSpPr>
      <xdr:spPr>
        <a:xfrm>
          <a:off x="8750300" y="13164032"/>
          <a:ext cx="8890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8" name="フローチャート: 判断 407"/>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09" name="テキスト ボックス 408"/>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133832</xdr:rowOff>
    </xdr:from>
    <xdr:to>
      <xdr:col>45</xdr:col>
      <xdr:colOff>177800</xdr:colOff>
      <xdr:row>77</xdr:row>
      <xdr:rowOff>72262</xdr:rowOff>
    </xdr:to>
    <xdr:cxnSp macro="">
      <xdr:nvCxnSpPr>
        <xdr:cNvPr id="410" name="直線コネクタ 409"/>
        <xdr:cNvCxnSpPr/>
      </xdr:nvCxnSpPr>
      <xdr:spPr>
        <a:xfrm flipV="1">
          <a:off x="7861300" y="13164032"/>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1" name="フローチャート: 判断 410"/>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8729</xdr:rowOff>
    </xdr:from>
    <xdr:ext cx="534377" cy="259045"/>
    <xdr:sp macro="" textlink="">
      <xdr:nvSpPr>
        <xdr:cNvPr id="412" name="テキスト ボックス 411"/>
        <xdr:cNvSpPr txBox="1"/>
      </xdr:nvSpPr>
      <xdr:spPr>
        <a:xfrm>
          <a:off x="8483111" y="13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2045</xdr:rowOff>
    </xdr:from>
    <xdr:to>
      <xdr:col>41</xdr:col>
      <xdr:colOff>50800</xdr:colOff>
      <xdr:row>77</xdr:row>
      <xdr:rowOff>72262</xdr:rowOff>
    </xdr:to>
    <xdr:cxnSp macro="">
      <xdr:nvCxnSpPr>
        <xdr:cNvPr id="413" name="直線コネクタ 412"/>
        <xdr:cNvCxnSpPr/>
      </xdr:nvCxnSpPr>
      <xdr:spPr>
        <a:xfrm>
          <a:off x="6972300" y="13203695"/>
          <a:ext cx="8890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4" name="フローチャート: 判断 413"/>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5" name="テキスト ボックス 414"/>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6" name="フローチャート: 判断 415"/>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7" name="テキスト ボックス 416"/>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90767</xdr:rowOff>
    </xdr:from>
    <xdr:to>
      <xdr:col>55</xdr:col>
      <xdr:colOff>50800</xdr:colOff>
      <xdr:row>77</xdr:row>
      <xdr:rowOff>20917</xdr:rowOff>
    </xdr:to>
    <xdr:sp macro="" textlink="">
      <xdr:nvSpPr>
        <xdr:cNvPr id="423" name="楕円 422"/>
        <xdr:cNvSpPr/>
      </xdr:nvSpPr>
      <xdr:spPr>
        <a:xfrm>
          <a:off x="10426700" y="131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113644</xdr:rowOff>
    </xdr:from>
    <xdr:ext cx="534377" cy="259045"/>
    <xdr:sp macro="" textlink="">
      <xdr:nvSpPr>
        <xdr:cNvPr id="424" name="普通建設事業費 （ うち新規整備　）該当値テキスト"/>
        <xdr:cNvSpPr txBox="1"/>
      </xdr:nvSpPr>
      <xdr:spPr>
        <a:xfrm>
          <a:off x="10528300" y="129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14757</xdr:rowOff>
    </xdr:from>
    <xdr:to>
      <xdr:col>50</xdr:col>
      <xdr:colOff>165100</xdr:colOff>
      <xdr:row>77</xdr:row>
      <xdr:rowOff>116357</xdr:rowOff>
    </xdr:to>
    <xdr:sp macro="" textlink="">
      <xdr:nvSpPr>
        <xdr:cNvPr id="425" name="楕円 424"/>
        <xdr:cNvSpPr/>
      </xdr:nvSpPr>
      <xdr:spPr>
        <a:xfrm>
          <a:off x="9588500" y="132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107484</xdr:rowOff>
    </xdr:from>
    <xdr:ext cx="469744" cy="259045"/>
    <xdr:sp macro="" textlink="">
      <xdr:nvSpPr>
        <xdr:cNvPr id="426" name="テキスト ボックス 425"/>
        <xdr:cNvSpPr txBox="1"/>
      </xdr:nvSpPr>
      <xdr:spPr>
        <a:xfrm>
          <a:off x="9404428" y="1330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83032</xdr:rowOff>
    </xdr:from>
    <xdr:to>
      <xdr:col>46</xdr:col>
      <xdr:colOff>38100</xdr:colOff>
      <xdr:row>77</xdr:row>
      <xdr:rowOff>13182</xdr:rowOff>
    </xdr:to>
    <xdr:sp macro="" textlink="">
      <xdr:nvSpPr>
        <xdr:cNvPr id="427" name="楕円 426"/>
        <xdr:cNvSpPr/>
      </xdr:nvSpPr>
      <xdr:spPr>
        <a:xfrm>
          <a:off x="8699500" y="131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29710</xdr:rowOff>
    </xdr:from>
    <xdr:ext cx="534377" cy="259045"/>
    <xdr:sp macro="" textlink="">
      <xdr:nvSpPr>
        <xdr:cNvPr id="428" name="テキスト ボックス 427"/>
        <xdr:cNvSpPr txBox="1"/>
      </xdr:nvSpPr>
      <xdr:spPr>
        <a:xfrm>
          <a:off x="8483111" y="128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21462</xdr:rowOff>
    </xdr:from>
    <xdr:to>
      <xdr:col>41</xdr:col>
      <xdr:colOff>101600</xdr:colOff>
      <xdr:row>77</xdr:row>
      <xdr:rowOff>123062</xdr:rowOff>
    </xdr:to>
    <xdr:sp macro="" textlink="">
      <xdr:nvSpPr>
        <xdr:cNvPr id="429" name="楕円 428"/>
        <xdr:cNvSpPr/>
      </xdr:nvSpPr>
      <xdr:spPr>
        <a:xfrm>
          <a:off x="7810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114189</xdr:rowOff>
    </xdr:from>
    <xdr:ext cx="469744" cy="259045"/>
    <xdr:sp macro="" textlink="">
      <xdr:nvSpPr>
        <xdr:cNvPr id="430" name="テキスト ボックス 429"/>
        <xdr:cNvSpPr txBox="1"/>
      </xdr:nvSpPr>
      <xdr:spPr>
        <a:xfrm>
          <a:off x="7626428" y="1331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122695</xdr:rowOff>
    </xdr:from>
    <xdr:to>
      <xdr:col>36</xdr:col>
      <xdr:colOff>165100</xdr:colOff>
      <xdr:row>77</xdr:row>
      <xdr:rowOff>52845</xdr:rowOff>
    </xdr:to>
    <xdr:sp macro="" textlink="">
      <xdr:nvSpPr>
        <xdr:cNvPr id="431" name="楕円 430"/>
        <xdr:cNvSpPr/>
      </xdr:nvSpPr>
      <xdr:spPr>
        <a:xfrm>
          <a:off x="6921500" y="131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43972</xdr:rowOff>
    </xdr:from>
    <xdr:ext cx="534377" cy="259045"/>
    <xdr:sp macro="" textlink="">
      <xdr:nvSpPr>
        <xdr:cNvPr id="432" name="テキスト ボックス 431"/>
        <xdr:cNvSpPr txBox="1"/>
      </xdr:nvSpPr>
      <xdr:spPr>
        <a:xfrm>
          <a:off x="6705111" y="132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4" name="直線コネクタ 453"/>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5"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6" name="直線コネクタ 455"/>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7"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8" name="直線コネクタ 457"/>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103718</xdr:rowOff>
    </xdr:from>
    <xdr:to>
      <xdr:col>55</xdr:col>
      <xdr:colOff>0</xdr:colOff>
      <xdr:row>97</xdr:row>
      <xdr:rowOff>505</xdr:rowOff>
    </xdr:to>
    <xdr:cxnSp macro="">
      <xdr:nvCxnSpPr>
        <xdr:cNvPr id="459" name="直線コネクタ 458"/>
        <xdr:cNvCxnSpPr/>
      </xdr:nvCxnSpPr>
      <xdr:spPr>
        <a:xfrm flipV="1">
          <a:off x="9639300" y="16562918"/>
          <a:ext cx="8382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0" name="普通建設事業費 （ うち更新整備　）平均値テキスト"/>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1" name="フローチャート: 判断 460"/>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85750</xdr:rowOff>
    </xdr:from>
    <xdr:to>
      <xdr:col>50</xdr:col>
      <xdr:colOff>114300</xdr:colOff>
      <xdr:row>97</xdr:row>
      <xdr:rowOff>505</xdr:rowOff>
    </xdr:to>
    <xdr:cxnSp macro="">
      <xdr:nvCxnSpPr>
        <xdr:cNvPr id="462" name="直線コネクタ 461"/>
        <xdr:cNvCxnSpPr/>
      </xdr:nvCxnSpPr>
      <xdr:spPr>
        <a:xfrm>
          <a:off x="8750300" y="16544950"/>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3" name="フローチャート: 判断 462"/>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4" name="テキスト ボックス 463"/>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85750</xdr:rowOff>
    </xdr:from>
    <xdr:to>
      <xdr:col>45</xdr:col>
      <xdr:colOff>177800</xdr:colOff>
      <xdr:row>96</xdr:row>
      <xdr:rowOff>124338</xdr:rowOff>
    </xdr:to>
    <xdr:cxnSp macro="">
      <xdr:nvCxnSpPr>
        <xdr:cNvPr id="465" name="直線コネクタ 464"/>
        <xdr:cNvCxnSpPr/>
      </xdr:nvCxnSpPr>
      <xdr:spPr>
        <a:xfrm flipV="1">
          <a:off x="7861300" y="16544950"/>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6" name="フローチャート: 判断 465"/>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7" name="テキスト ボックス 466"/>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124338</xdr:rowOff>
    </xdr:from>
    <xdr:to>
      <xdr:col>41</xdr:col>
      <xdr:colOff>50800</xdr:colOff>
      <xdr:row>97</xdr:row>
      <xdr:rowOff>3683</xdr:rowOff>
    </xdr:to>
    <xdr:cxnSp macro="">
      <xdr:nvCxnSpPr>
        <xdr:cNvPr id="468" name="直線コネクタ 467"/>
        <xdr:cNvCxnSpPr/>
      </xdr:nvCxnSpPr>
      <xdr:spPr>
        <a:xfrm flipV="1">
          <a:off x="6972300" y="16583538"/>
          <a:ext cx="8890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9" name="フローチャート: 判断 468"/>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0" name="テキスト ボックス 469"/>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1" name="フローチャート: 判断 470"/>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2" name="テキスト ボックス 471"/>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52918</xdr:rowOff>
    </xdr:from>
    <xdr:to>
      <xdr:col>55</xdr:col>
      <xdr:colOff>50800</xdr:colOff>
      <xdr:row>96</xdr:row>
      <xdr:rowOff>154518</xdr:rowOff>
    </xdr:to>
    <xdr:sp macro="" textlink="">
      <xdr:nvSpPr>
        <xdr:cNvPr id="478" name="楕円 477"/>
        <xdr:cNvSpPr/>
      </xdr:nvSpPr>
      <xdr:spPr>
        <a:xfrm>
          <a:off x="10426700" y="165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31345</xdr:rowOff>
    </xdr:from>
    <xdr:ext cx="534377" cy="259045"/>
    <xdr:sp macro="" textlink="">
      <xdr:nvSpPr>
        <xdr:cNvPr id="479" name="普通建設事業費 （ うち更新整備　）該当値テキスト"/>
        <xdr:cNvSpPr txBox="1"/>
      </xdr:nvSpPr>
      <xdr:spPr>
        <a:xfrm>
          <a:off x="10528300" y="164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121155</xdr:rowOff>
    </xdr:from>
    <xdr:to>
      <xdr:col>50</xdr:col>
      <xdr:colOff>165100</xdr:colOff>
      <xdr:row>97</xdr:row>
      <xdr:rowOff>51305</xdr:rowOff>
    </xdr:to>
    <xdr:sp macro="" textlink="">
      <xdr:nvSpPr>
        <xdr:cNvPr id="480" name="楕円 479"/>
        <xdr:cNvSpPr/>
      </xdr:nvSpPr>
      <xdr:spPr>
        <a:xfrm>
          <a:off x="9588500" y="165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42432</xdr:rowOff>
    </xdr:from>
    <xdr:ext cx="534377" cy="259045"/>
    <xdr:sp macro="" textlink="">
      <xdr:nvSpPr>
        <xdr:cNvPr id="481" name="テキスト ボックス 480"/>
        <xdr:cNvSpPr txBox="1"/>
      </xdr:nvSpPr>
      <xdr:spPr>
        <a:xfrm>
          <a:off x="9372111" y="166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34950</xdr:rowOff>
    </xdr:from>
    <xdr:to>
      <xdr:col>46</xdr:col>
      <xdr:colOff>38100</xdr:colOff>
      <xdr:row>96</xdr:row>
      <xdr:rowOff>136550</xdr:rowOff>
    </xdr:to>
    <xdr:sp macro="" textlink="">
      <xdr:nvSpPr>
        <xdr:cNvPr id="482" name="楕円 481"/>
        <xdr:cNvSpPr/>
      </xdr:nvSpPr>
      <xdr:spPr>
        <a:xfrm>
          <a:off x="8699500" y="164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127677</xdr:rowOff>
    </xdr:from>
    <xdr:ext cx="534377" cy="259045"/>
    <xdr:sp macro="" textlink="">
      <xdr:nvSpPr>
        <xdr:cNvPr id="483" name="テキスト ボックス 482"/>
        <xdr:cNvSpPr txBox="1"/>
      </xdr:nvSpPr>
      <xdr:spPr>
        <a:xfrm>
          <a:off x="8483111" y="165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73538</xdr:rowOff>
    </xdr:from>
    <xdr:to>
      <xdr:col>41</xdr:col>
      <xdr:colOff>101600</xdr:colOff>
      <xdr:row>97</xdr:row>
      <xdr:rowOff>3688</xdr:rowOff>
    </xdr:to>
    <xdr:sp macro="" textlink="">
      <xdr:nvSpPr>
        <xdr:cNvPr id="484" name="楕円 483"/>
        <xdr:cNvSpPr/>
      </xdr:nvSpPr>
      <xdr:spPr>
        <a:xfrm>
          <a:off x="7810500" y="16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166265</xdr:rowOff>
    </xdr:from>
    <xdr:ext cx="534377" cy="259045"/>
    <xdr:sp macro="" textlink="">
      <xdr:nvSpPr>
        <xdr:cNvPr id="485" name="テキスト ボックス 484"/>
        <xdr:cNvSpPr txBox="1"/>
      </xdr:nvSpPr>
      <xdr:spPr>
        <a:xfrm>
          <a:off x="7594111" y="166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124333</xdr:rowOff>
    </xdr:from>
    <xdr:to>
      <xdr:col>36</xdr:col>
      <xdr:colOff>165100</xdr:colOff>
      <xdr:row>97</xdr:row>
      <xdr:rowOff>54483</xdr:rowOff>
    </xdr:to>
    <xdr:sp macro="" textlink="">
      <xdr:nvSpPr>
        <xdr:cNvPr id="486" name="楕円 485"/>
        <xdr:cNvSpPr/>
      </xdr:nvSpPr>
      <xdr:spPr>
        <a:xfrm>
          <a:off x="6921500" y="165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45610</xdr:rowOff>
    </xdr:from>
    <xdr:ext cx="534377" cy="259045"/>
    <xdr:sp macro="" textlink="">
      <xdr:nvSpPr>
        <xdr:cNvPr id="487" name="テキスト ボックス 486"/>
        <xdr:cNvSpPr txBox="1"/>
      </xdr:nvSpPr>
      <xdr:spPr>
        <a:xfrm>
          <a:off x="6705111" y="166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1" name="直線コネクタ 510"/>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4"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5" name="直線コネクタ 514"/>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97409</xdr:rowOff>
    </xdr:from>
    <xdr:to>
      <xdr:col>85</xdr:col>
      <xdr:colOff>127000</xdr:colOff>
      <xdr:row>39</xdr:row>
      <xdr:rowOff>19114</xdr:rowOff>
    </xdr:to>
    <xdr:cxnSp macro="">
      <xdr:nvCxnSpPr>
        <xdr:cNvPr id="516" name="直線コネクタ 515"/>
        <xdr:cNvCxnSpPr/>
      </xdr:nvCxnSpPr>
      <xdr:spPr>
        <a:xfrm>
          <a:off x="15481300" y="6612509"/>
          <a:ext cx="8382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7"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8" name="フローチャート: 判断 517"/>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97409</xdr:rowOff>
    </xdr:from>
    <xdr:to>
      <xdr:col>81</xdr:col>
      <xdr:colOff>50800</xdr:colOff>
      <xdr:row>39</xdr:row>
      <xdr:rowOff>44450</xdr:rowOff>
    </xdr:to>
    <xdr:cxnSp macro="">
      <xdr:nvCxnSpPr>
        <xdr:cNvPr id="519" name="直線コネクタ 518"/>
        <xdr:cNvCxnSpPr/>
      </xdr:nvCxnSpPr>
      <xdr:spPr>
        <a:xfrm flipV="1">
          <a:off x="14592300" y="6612509"/>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0" name="フローチャート: 判断 519"/>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1" name="テキスト ボックス 520"/>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3" name="フローチャート: 判断 522"/>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4" name="テキスト ボックス 523"/>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6" name="フローチャート: 判断 525"/>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7" name="テキスト ボックス 526"/>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8" name="フローチャート: 判断 527"/>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29" name="テキスト ボックス 528"/>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139764</xdr:rowOff>
    </xdr:from>
    <xdr:to>
      <xdr:col>85</xdr:col>
      <xdr:colOff>177800</xdr:colOff>
      <xdr:row>39</xdr:row>
      <xdr:rowOff>69914</xdr:rowOff>
    </xdr:to>
    <xdr:sp macro="" textlink="">
      <xdr:nvSpPr>
        <xdr:cNvPr id="535" name="楕円 534"/>
        <xdr:cNvSpPr/>
      </xdr:nvSpPr>
      <xdr:spPr>
        <a:xfrm>
          <a:off x="162687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54691</xdr:rowOff>
    </xdr:from>
    <xdr:ext cx="378565" cy="259045"/>
    <xdr:sp macro="" textlink="">
      <xdr:nvSpPr>
        <xdr:cNvPr id="536" name="災害復旧事業費該当値テキスト"/>
        <xdr:cNvSpPr txBox="1"/>
      </xdr:nvSpPr>
      <xdr:spPr>
        <a:xfrm>
          <a:off x="16370300" y="656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46609</xdr:rowOff>
    </xdr:from>
    <xdr:to>
      <xdr:col>81</xdr:col>
      <xdr:colOff>101600</xdr:colOff>
      <xdr:row>38</xdr:row>
      <xdr:rowOff>148209</xdr:rowOff>
    </xdr:to>
    <xdr:sp macro="" textlink="">
      <xdr:nvSpPr>
        <xdr:cNvPr id="537" name="楕円 536"/>
        <xdr:cNvSpPr/>
      </xdr:nvSpPr>
      <xdr:spPr>
        <a:xfrm>
          <a:off x="15430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139336</xdr:rowOff>
    </xdr:from>
    <xdr:ext cx="378565" cy="259045"/>
    <xdr:sp macro="" textlink="">
      <xdr:nvSpPr>
        <xdr:cNvPr id="538" name="テキスト ボックス 537"/>
        <xdr:cNvSpPr txBox="1"/>
      </xdr:nvSpPr>
      <xdr:spPr>
        <a:xfrm>
          <a:off x="15292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6" name="直線コネクタ 615"/>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7"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8" name="直線コネクタ 617"/>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9"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0" name="直線コネクタ 619"/>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95191</xdr:rowOff>
    </xdr:from>
    <xdr:to>
      <xdr:col>85</xdr:col>
      <xdr:colOff>127000</xdr:colOff>
      <xdr:row>78</xdr:row>
      <xdr:rowOff>96997</xdr:rowOff>
    </xdr:to>
    <xdr:cxnSp macro="">
      <xdr:nvCxnSpPr>
        <xdr:cNvPr id="621" name="直線コネクタ 620"/>
        <xdr:cNvCxnSpPr/>
      </xdr:nvCxnSpPr>
      <xdr:spPr>
        <a:xfrm flipV="1">
          <a:off x="15481300" y="13468291"/>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2"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3" name="フローチャート: 判断 622"/>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67805</xdr:rowOff>
    </xdr:from>
    <xdr:to>
      <xdr:col>81</xdr:col>
      <xdr:colOff>50800</xdr:colOff>
      <xdr:row>78</xdr:row>
      <xdr:rowOff>96997</xdr:rowOff>
    </xdr:to>
    <xdr:cxnSp macro="">
      <xdr:nvCxnSpPr>
        <xdr:cNvPr id="624" name="直線コネクタ 623"/>
        <xdr:cNvCxnSpPr/>
      </xdr:nvCxnSpPr>
      <xdr:spPr>
        <a:xfrm>
          <a:off x="14592300" y="13440905"/>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5" name="フローチャート: 判断 624"/>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6" name="テキスト ボックス 625"/>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50226</xdr:rowOff>
    </xdr:from>
    <xdr:to>
      <xdr:col>76</xdr:col>
      <xdr:colOff>114300</xdr:colOff>
      <xdr:row>78</xdr:row>
      <xdr:rowOff>67805</xdr:rowOff>
    </xdr:to>
    <xdr:cxnSp macro="">
      <xdr:nvCxnSpPr>
        <xdr:cNvPr id="627" name="直線コネクタ 626"/>
        <xdr:cNvCxnSpPr/>
      </xdr:nvCxnSpPr>
      <xdr:spPr>
        <a:xfrm>
          <a:off x="13703300" y="13423326"/>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8" name="フローチャート: 判断 627"/>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29" name="テキスト ボックス 628"/>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50226</xdr:rowOff>
    </xdr:from>
    <xdr:to>
      <xdr:col>71</xdr:col>
      <xdr:colOff>177800</xdr:colOff>
      <xdr:row>78</xdr:row>
      <xdr:rowOff>69109</xdr:rowOff>
    </xdr:to>
    <xdr:cxnSp macro="">
      <xdr:nvCxnSpPr>
        <xdr:cNvPr id="630" name="直線コネクタ 629"/>
        <xdr:cNvCxnSpPr/>
      </xdr:nvCxnSpPr>
      <xdr:spPr>
        <a:xfrm flipV="1">
          <a:off x="12814300" y="1342332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1" name="フローチャート: 判断 630"/>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2" name="テキスト ボックス 631"/>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3" name="フローチャート: 判断 632"/>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4" name="テキスト ボックス 633"/>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44391</xdr:rowOff>
    </xdr:from>
    <xdr:to>
      <xdr:col>85</xdr:col>
      <xdr:colOff>177800</xdr:colOff>
      <xdr:row>78</xdr:row>
      <xdr:rowOff>145991</xdr:rowOff>
    </xdr:to>
    <xdr:sp macro="" textlink="">
      <xdr:nvSpPr>
        <xdr:cNvPr id="640" name="楕円 639"/>
        <xdr:cNvSpPr/>
      </xdr:nvSpPr>
      <xdr:spPr>
        <a:xfrm>
          <a:off x="16268700" y="134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130768</xdr:rowOff>
    </xdr:from>
    <xdr:ext cx="534377" cy="259045"/>
    <xdr:sp macro="" textlink="">
      <xdr:nvSpPr>
        <xdr:cNvPr id="641" name="公債費該当値テキスト"/>
        <xdr:cNvSpPr txBox="1"/>
      </xdr:nvSpPr>
      <xdr:spPr>
        <a:xfrm>
          <a:off x="16370300" y="13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46197</xdr:rowOff>
    </xdr:from>
    <xdr:to>
      <xdr:col>81</xdr:col>
      <xdr:colOff>101600</xdr:colOff>
      <xdr:row>78</xdr:row>
      <xdr:rowOff>147797</xdr:rowOff>
    </xdr:to>
    <xdr:sp macro="" textlink="">
      <xdr:nvSpPr>
        <xdr:cNvPr id="642" name="楕円 641"/>
        <xdr:cNvSpPr/>
      </xdr:nvSpPr>
      <xdr:spPr>
        <a:xfrm>
          <a:off x="15430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138924</xdr:rowOff>
    </xdr:from>
    <xdr:ext cx="534377" cy="259045"/>
    <xdr:sp macro="" textlink="">
      <xdr:nvSpPr>
        <xdr:cNvPr id="643" name="テキスト ボックス 642"/>
        <xdr:cNvSpPr txBox="1"/>
      </xdr:nvSpPr>
      <xdr:spPr>
        <a:xfrm>
          <a:off x="15214111" y="135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17005</xdr:rowOff>
    </xdr:from>
    <xdr:to>
      <xdr:col>76</xdr:col>
      <xdr:colOff>165100</xdr:colOff>
      <xdr:row>78</xdr:row>
      <xdr:rowOff>118605</xdr:rowOff>
    </xdr:to>
    <xdr:sp macro="" textlink="">
      <xdr:nvSpPr>
        <xdr:cNvPr id="644" name="楕円 643"/>
        <xdr:cNvSpPr/>
      </xdr:nvSpPr>
      <xdr:spPr>
        <a:xfrm>
          <a:off x="14541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109732</xdr:rowOff>
    </xdr:from>
    <xdr:ext cx="534377" cy="259045"/>
    <xdr:sp macro="" textlink="">
      <xdr:nvSpPr>
        <xdr:cNvPr id="645" name="テキスト ボックス 644"/>
        <xdr:cNvSpPr txBox="1"/>
      </xdr:nvSpPr>
      <xdr:spPr>
        <a:xfrm>
          <a:off x="14325111" y="134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170876</xdr:rowOff>
    </xdr:from>
    <xdr:to>
      <xdr:col>72</xdr:col>
      <xdr:colOff>38100</xdr:colOff>
      <xdr:row>78</xdr:row>
      <xdr:rowOff>101026</xdr:rowOff>
    </xdr:to>
    <xdr:sp macro="" textlink="">
      <xdr:nvSpPr>
        <xdr:cNvPr id="646" name="楕円 645"/>
        <xdr:cNvSpPr/>
      </xdr:nvSpPr>
      <xdr:spPr>
        <a:xfrm>
          <a:off x="13652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92153</xdr:rowOff>
    </xdr:from>
    <xdr:ext cx="534377" cy="259045"/>
    <xdr:sp macro="" textlink="">
      <xdr:nvSpPr>
        <xdr:cNvPr id="647" name="テキスト ボックス 646"/>
        <xdr:cNvSpPr txBox="1"/>
      </xdr:nvSpPr>
      <xdr:spPr>
        <a:xfrm>
          <a:off x="13436111" y="1346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18309</xdr:rowOff>
    </xdr:from>
    <xdr:to>
      <xdr:col>67</xdr:col>
      <xdr:colOff>101600</xdr:colOff>
      <xdr:row>78</xdr:row>
      <xdr:rowOff>119909</xdr:rowOff>
    </xdr:to>
    <xdr:sp macro="" textlink="">
      <xdr:nvSpPr>
        <xdr:cNvPr id="648" name="楕円 647"/>
        <xdr:cNvSpPr/>
      </xdr:nvSpPr>
      <xdr:spPr>
        <a:xfrm>
          <a:off x="12763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111036</xdr:rowOff>
    </xdr:from>
    <xdr:ext cx="534377" cy="259045"/>
    <xdr:sp macro="" textlink="">
      <xdr:nvSpPr>
        <xdr:cNvPr id="649" name="テキスト ボックス 648"/>
        <xdr:cNvSpPr txBox="1"/>
      </xdr:nvSpPr>
      <xdr:spPr>
        <a:xfrm>
          <a:off x="12547111" y="134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1" name="直線コネクタ 670"/>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2"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3" name="直線コネクタ 672"/>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4"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5" name="直線コネクタ 674"/>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76240</xdr:rowOff>
    </xdr:from>
    <xdr:to>
      <xdr:col>85</xdr:col>
      <xdr:colOff>127000</xdr:colOff>
      <xdr:row>98</xdr:row>
      <xdr:rowOff>107925</xdr:rowOff>
    </xdr:to>
    <xdr:cxnSp macro="">
      <xdr:nvCxnSpPr>
        <xdr:cNvPr id="676" name="直線コネクタ 675"/>
        <xdr:cNvCxnSpPr/>
      </xdr:nvCxnSpPr>
      <xdr:spPr>
        <a:xfrm flipV="1">
          <a:off x="15481300" y="16706890"/>
          <a:ext cx="838200" cy="20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77"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8" name="フローチャート: 判断 677"/>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137139</xdr:rowOff>
    </xdr:from>
    <xdr:to>
      <xdr:col>81</xdr:col>
      <xdr:colOff>50800</xdr:colOff>
      <xdr:row>98</xdr:row>
      <xdr:rowOff>107925</xdr:rowOff>
    </xdr:to>
    <xdr:cxnSp macro="">
      <xdr:nvCxnSpPr>
        <xdr:cNvPr id="679" name="直線コネクタ 678"/>
        <xdr:cNvCxnSpPr/>
      </xdr:nvCxnSpPr>
      <xdr:spPr>
        <a:xfrm>
          <a:off x="14592300" y="16424889"/>
          <a:ext cx="889000" cy="4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0" name="フローチャート: 判断 679"/>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1" name="テキスト ボックス 680"/>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137139</xdr:rowOff>
    </xdr:from>
    <xdr:to>
      <xdr:col>76</xdr:col>
      <xdr:colOff>114300</xdr:colOff>
      <xdr:row>97</xdr:row>
      <xdr:rowOff>76195</xdr:rowOff>
    </xdr:to>
    <xdr:cxnSp macro="">
      <xdr:nvCxnSpPr>
        <xdr:cNvPr id="682" name="直線コネクタ 681"/>
        <xdr:cNvCxnSpPr/>
      </xdr:nvCxnSpPr>
      <xdr:spPr>
        <a:xfrm flipV="1">
          <a:off x="13703300" y="16424889"/>
          <a:ext cx="889000" cy="28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3" name="フローチャート: 判断 682"/>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10177</xdr:rowOff>
    </xdr:from>
    <xdr:ext cx="469744" cy="259045"/>
    <xdr:sp macro="" textlink="">
      <xdr:nvSpPr>
        <xdr:cNvPr id="684" name="テキスト ボックス 683"/>
        <xdr:cNvSpPr txBox="1"/>
      </xdr:nvSpPr>
      <xdr:spPr>
        <a:xfrm>
          <a:off x="14357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76195</xdr:rowOff>
    </xdr:from>
    <xdr:to>
      <xdr:col>71</xdr:col>
      <xdr:colOff>177800</xdr:colOff>
      <xdr:row>98</xdr:row>
      <xdr:rowOff>23571</xdr:rowOff>
    </xdr:to>
    <xdr:cxnSp macro="">
      <xdr:nvCxnSpPr>
        <xdr:cNvPr id="685" name="直線コネクタ 684"/>
        <xdr:cNvCxnSpPr/>
      </xdr:nvCxnSpPr>
      <xdr:spPr>
        <a:xfrm flipV="1">
          <a:off x="12814300" y="16706845"/>
          <a:ext cx="8890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6" name="フローチャート: 判断 685"/>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87" name="テキスト ボックス 686"/>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8" name="フローチャート: 判断 687"/>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9" name="テキスト ボックス 688"/>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25440</xdr:rowOff>
    </xdr:from>
    <xdr:to>
      <xdr:col>85</xdr:col>
      <xdr:colOff>177800</xdr:colOff>
      <xdr:row>97</xdr:row>
      <xdr:rowOff>127040</xdr:rowOff>
    </xdr:to>
    <xdr:sp macro="" textlink="">
      <xdr:nvSpPr>
        <xdr:cNvPr id="695" name="楕円 694"/>
        <xdr:cNvSpPr/>
      </xdr:nvSpPr>
      <xdr:spPr>
        <a:xfrm>
          <a:off x="16268700" y="166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3867</xdr:rowOff>
    </xdr:from>
    <xdr:ext cx="469744" cy="259045"/>
    <xdr:sp macro="" textlink="">
      <xdr:nvSpPr>
        <xdr:cNvPr id="696" name="積立金該当値テキスト"/>
        <xdr:cNvSpPr txBox="1"/>
      </xdr:nvSpPr>
      <xdr:spPr>
        <a:xfrm>
          <a:off x="16370300"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57125</xdr:rowOff>
    </xdr:from>
    <xdr:to>
      <xdr:col>81</xdr:col>
      <xdr:colOff>101600</xdr:colOff>
      <xdr:row>98</xdr:row>
      <xdr:rowOff>158725</xdr:rowOff>
    </xdr:to>
    <xdr:sp macro="" textlink="">
      <xdr:nvSpPr>
        <xdr:cNvPr id="697" name="楕円 696"/>
        <xdr:cNvSpPr/>
      </xdr:nvSpPr>
      <xdr:spPr>
        <a:xfrm>
          <a:off x="15430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149852</xdr:rowOff>
    </xdr:from>
    <xdr:ext cx="378565" cy="259045"/>
    <xdr:sp macro="" textlink="">
      <xdr:nvSpPr>
        <xdr:cNvPr id="698" name="テキスト ボックス 697"/>
        <xdr:cNvSpPr txBox="1"/>
      </xdr:nvSpPr>
      <xdr:spPr>
        <a:xfrm>
          <a:off x="15292017" y="169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86339</xdr:rowOff>
    </xdr:from>
    <xdr:to>
      <xdr:col>76</xdr:col>
      <xdr:colOff>165100</xdr:colOff>
      <xdr:row>96</xdr:row>
      <xdr:rowOff>16489</xdr:rowOff>
    </xdr:to>
    <xdr:sp macro="" textlink="">
      <xdr:nvSpPr>
        <xdr:cNvPr id="699" name="楕円 698"/>
        <xdr:cNvSpPr/>
      </xdr:nvSpPr>
      <xdr:spPr>
        <a:xfrm>
          <a:off x="14541500" y="163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33016</xdr:rowOff>
    </xdr:from>
    <xdr:ext cx="534377" cy="259045"/>
    <xdr:sp macro="" textlink="">
      <xdr:nvSpPr>
        <xdr:cNvPr id="700" name="テキスト ボックス 699"/>
        <xdr:cNvSpPr txBox="1"/>
      </xdr:nvSpPr>
      <xdr:spPr>
        <a:xfrm>
          <a:off x="14325111" y="16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25395</xdr:rowOff>
    </xdr:from>
    <xdr:to>
      <xdr:col>72</xdr:col>
      <xdr:colOff>38100</xdr:colOff>
      <xdr:row>97</xdr:row>
      <xdr:rowOff>126995</xdr:rowOff>
    </xdr:to>
    <xdr:sp macro="" textlink="">
      <xdr:nvSpPr>
        <xdr:cNvPr id="701" name="楕円 700"/>
        <xdr:cNvSpPr/>
      </xdr:nvSpPr>
      <xdr:spPr>
        <a:xfrm>
          <a:off x="13652500" y="1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118122</xdr:rowOff>
    </xdr:from>
    <xdr:ext cx="469744" cy="259045"/>
    <xdr:sp macro="" textlink="">
      <xdr:nvSpPr>
        <xdr:cNvPr id="702" name="テキスト ボックス 701"/>
        <xdr:cNvSpPr txBox="1"/>
      </xdr:nvSpPr>
      <xdr:spPr>
        <a:xfrm>
          <a:off x="13468428" y="1674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144221</xdr:rowOff>
    </xdr:from>
    <xdr:to>
      <xdr:col>67</xdr:col>
      <xdr:colOff>101600</xdr:colOff>
      <xdr:row>98</xdr:row>
      <xdr:rowOff>74371</xdr:rowOff>
    </xdr:to>
    <xdr:sp macro="" textlink="">
      <xdr:nvSpPr>
        <xdr:cNvPr id="703" name="楕円 702"/>
        <xdr:cNvSpPr/>
      </xdr:nvSpPr>
      <xdr:spPr>
        <a:xfrm>
          <a:off x="12763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65498</xdr:rowOff>
    </xdr:from>
    <xdr:ext cx="469744" cy="259045"/>
    <xdr:sp macro="" textlink="">
      <xdr:nvSpPr>
        <xdr:cNvPr id="704" name="テキスト ボックス 703"/>
        <xdr:cNvSpPr txBox="1"/>
      </xdr:nvSpPr>
      <xdr:spPr>
        <a:xfrm>
          <a:off x="12579428" y="168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6" name="直線コネクタ 725"/>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9"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0" name="直線コネクタ 729"/>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28829</xdr:rowOff>
    </xdr:from>
    <xdr:to>
      <xdr:col>116</xdr:col>
      <xdr:colOff>63500</xdr:colOff>
      <xdr:row>38</xdr:row>
      <xdr:rowOff>120726</xdr:rowOff>
    </xdr:to>
    <xdr:cxnSp macro="">
      <xdr:nvCxnSpPr>
        <xdr:cNvPr id="731" name="直線コネクタ 730"/>
        <xdr:cNvCxnSpPr/>
      </xdr:nvCxnSpPr>
      <xdr:spPr>
        <a:xfrm flipV="1">
          <a:off x="21323300" y="6543929"/>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2"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3" name="フローチャート: 判断 732"/>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120726</xdr:rowOff>
    </xdr:from>
    <xdr:to>
      <xdr:col>111</xdr:col>
      <xdr:colOff>177800</xdr:colOff>
      <xdr:row>38</xdr:row>
      <xdr:rowOff>136957</xdr:rowOff>
    </xdr:to>
    <xdr:cxnSp macro="">
      <xdr:nvCxnSpPr>
        <xdr:cNvPr id="734" name="直線コネクタ 733"/>
        <xdr:cNvCxnSpPr/>
      </xdr:nvCxnSpPr>
      <xdr:spPr>
        <a:xfrm flipV="1">
          <a:off x="20434300" y="6635826"/>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5" name="フローチャート: 判断 734"/>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6" name="テキスト ボックス 735"/>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136957</xdr:rowOff>
    </xdr:to>
    <xdr:cxnSp macro="">
      <xdr:nvCxnSpPr>
        <xdr:cNvPr id="737" name="直線コネクタ 736"/>
        <xdr:cNvCxnSpPr/>
      </xdr:nvCxnSpPr>
      <xdr:spPr>
        <a:xfrm>
          <a:off x="19545300" y="665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8" name="フローチャート: 判断 737"/>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39" name="テキスト ボックス 738"/>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136957</xdr:rowOff>
    </xdr:from>
    <xdr:to>
      <xdr:col>102</xdr:col>
      <xdr:colOff>114300</xdr:colOff>
      <xdr:row>38</xdr:row>
      <xdr:rowOff>137185</xdr:rowOff>
    </xdr:to>
    <xdr:cxnSp macro="">
      <xdr:nvCxnSpPr>
        <xdr:cNvPr id="740" name="直線コネクタ 739"/>
        <xdr:cNvCxnSpPr/>
      </xdr:nvCxnSpPr>
      <xdr:spPr>
        <a:xfrm flipV="1">
          <a:off x="18656300" y="665205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1" name="フローチャート: 判断 740"/>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2" name="テキスト ボックス 741"/>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3" name="フローチャート: 判断 742"/>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4" name="テキスト ボックス 743"/>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149479</xdr:rowOff>
    </xdr:from>
    <xdr:to>
      <xdr:col>116</xdr:col>
      <xdr:colOff>114300</xdr:colOff>
      <xdr:row>38</xdr:row>
      <xdr:rowOff>79629</xdr:rowOff>
    </xdr:to>
    <xdr:sp macro="" textlink="">
      <xdr:nvSpPr>
        <xdr:cNvPr id="750" name="楕円 749"/>
        <xdr:cNvSpPr/>
      </xdr:nvSpPr>
      <xdr:spPr>
        <a:xfrm>
          <a:off x="22110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64406</xdr:rowOff>
    </xdr:from>
    <xdr:ext cx="378565" cy="259045"/>
    <xdr:sp macro="" textlink="">
      <xdr:nvSpPr>
        <xdr:cNvPr id="751" name="投資及び出資金該当値テキスト"/>
        <xdr:cNvSpPr txBox="1"/>
      </xdr:nvSpPr>
      <xdr:spPr>
        <a:xfrm>
          <a:off x="22212300" y="640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69926</xdr:rowOff>
    </xdr:from>
    <xdr:to>
      <xdr:col>112</xdr:col>
      <xdr:colOff>38100</xdr:colOff>
      <xdr:row>39</xdr:row>
      <xdr:rowOff>76</xdr:rowOff>
    </xdr:to>
    <xdr:sp macro="" textlink="">
      <xdr:nvSpPr>
        <xdr:cNvPr id="752" name="楕円 751"/>
        <xdr:cNvSpPr/>
      </xdr:nvSpPr>
      <xdr:spPr>
        <a:xfrm>
          <a:off x="21272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162653</xdr:rowOff>
    </xdr:from>
    <xdr:ext cx="313932" cy="259045"/>
    <xdr:sp macro="" textlink="">
      <xdr:nvSpPr>
        <xdr:cNvPr id="753" name="テキスト ボックス 752"/>
        <xdr:cNvSpPr txBox="1"/>
      </xdr:nvSpPr>
      <xdr:spPr>
        <a:xfrm>
          <a:off x="21166333" y="6677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54" name="楕円 753"/>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7434</xdr:rowOff>
    </xdr:from>
    <xdr:ext cx="313932" cy="259045"/>
    <xdr:sp macro="" textlink="">
      <xdr:nvSpPr>
        <xdr:cNvPr id="755" name="テキスト ボックス 754"/>
        <xdr:cNvSpPr txBox="1"/>
      </xdr:nvSpPr>
      <xdr:spPr>
        <a:xfrm>
          <a:off x="20277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56" name="楕円 755"/>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7434</xdr:rowOff>
    </xdr:from>
    <xdr:ext cx="313932" cy="259045"/>
    <xdr:sp macro="" textlink="">
      <xdr:nvSpPr>
        <xdr:cNvPr id="757" name="テキスト ボックス 756"/>
        <xdr:cNvSpPr txBox="1"/>
      </xdr:nvSpPr>
      <xdr:spPr>
        <a:xfrm>
          <a:off x="19388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86385</xdr:rowOff>
    </xdr:from>
    <xdr:to>
      <xdr:col>98</xdr:col>
      <xdr:colOff>38100</xdr:colOff>
      <xdr:row>39</xdr:row>
      <xdr:rowOff>16535</xdr:rowOff>
    </xdr:to>
    <xdr:sp macro="" textlink="">
      <xdr:nvSpPr>
        <xdr:cNvPr id="758" name="楕円 757"/>
        <xdr:cNvSpPr/>
      </xdr:nvSpPr>
      <xdr:spPr>
        <a:xfrm>
          <a:off x="18605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7662</xdr:rowOff>
    </xdr:from>
    <xdr:ext cx="313932" cy="259045"/>
    <xdr:sp macro="" textlink="">
      <xdr:nvSpPr>
        <xdr:cNvPr id="759" name="テキスト ボックス 758"/>
        <xdr:cNvSpPr txBox="1"/>
      </xdr:nvSpPr>
      <xdr:spPr>
        <a:xfrm>
          <a:off x="18499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1" name="直線コネクタ 780"/>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4"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5" name="直線コネクタ 784"/>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63119</xdr:rowOff>
    </xdr:from>
    <xdr:to>
      <xdr:col>116</xdr:col>
      <xdr:colOff>63500</xdr:colOff>
      <xdr:row>57</xdr:row>
      <xdr:rowOff>65268</xdr:rowOff>
    </xdr:to>
    <xdr:cxnSp macro="">
      <xdr:nvCxnSpPr>
        <xdr:cNvPr id="786" name="直線コネクタ 785"/>
        <xdr:cNvCxnSpPr/>
      </xdr:nvCxnSpPr>
      <xdr:spPr>
        <a:xfrm flipV="1">
          <a:off x="21323300" y="9835769"/>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87"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8" name="フローチャート: 判断 787"/>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65268</xdr:rowOff>
    </xdr:from>
    <xdr:to>
      <xdr:col>111</xdr:col>
      <xdr:colOff>177800</xdr:colOff>
      <xdr:row>57</xdr:row>
      <xdr:rowOff>65588</xdr:rowOff>
    </xdr:to>
    <xdr:cxnSp macro="">
      <xdr:nvCxnSpPr>
        <xdr:cNvPr id="789" name="直線コネクタ 788"/>
        <xdr:cNvCxnSpPr/>
      </xdr:nvCxnSpPr>
      <xdr:spPr>
        <a:xfrm flipV="1">
          <a:off x="20434300" y="983791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0" name="フローチャート: 判断 789"/>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1" name="テキスト ボックス 790"/>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65588</xdr:rowOff>
    </xdr:from>
    <xdr:to>
      <xdr:col>107</xdr:col>
      <xdr:colOff>50800</xdr:colOff>
      <xdr:row>57</xdr:row>
      <xdr:rowOff>67097</xdr:rowOff>
    </xdr:to>
    <xdr:cxnSp macro="">
      <xdr:nvCxnSpPr>
        <xdr:cNvPr id="792" name="直線コネクタ 791"/>
        <xdr:cNvCxnSpPr/>
      </xdr:nvCxnSpPr>
      <xdr:spPr>
        <a:xfrm flipV="1">
          <a:off x="19545300" y="983823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3" name="フローチャート: 判断 792"/>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4" name="テキスト ボックス 793"/>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66045</xdr:rowOff>
    </xdr:from>
    <xdr:to>
      <xdr:col>102</xdr:col>
      <xdr:colOff>114300</xdr:colOff>
      <xdr:row>57</xdr:row>
      <xdr:rowOff>67097</xdr:rowOff>
    </xdr:to>
    <xdr:cxnSp macro="">
      <xdr:nvCxnSpPr>
        <xdr:cNvPr id="795" name="直線コネクタ 794"/>
        <xdr:cNvCxnSpPr/>
      </xdr:nvCxnSpPr>
      <xdr:spPr>
        <a:xfrm>
          <a:off x="18656300" y="983869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6" name="フローチャート: 判断 795"/>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797" name="テキスト ボックス 796"/>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8" name="フローチャート: 判断 797"/>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799" name="テキスト ボックス 798"/>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12319</xdr:rowOff>
    </xdr:from>
    <xdr:to>
      <xdr:col>116</xdr:col>
      <xdr:colOff>114300</xdr:colOff>
      <xdr:row>57</xdr:row>
      <xdr:rowOff>113919</xdr:rowOff>
    </xdr:to>
    <xdr:sp macro="" textlink="">
      <xdr:nvSpPr>
        <xdr:cNvPr id="805" name="楕円 804"/>
        <xdr:cNvSpPr/>
      </xdr:nvSpPr>
      <xdr:spPr>
        <a:xfrm>
          <a:off x="221107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162196</xdr:rowOff>
    </xdr:from>
    <xdr:ext cx="469744" cy="259045"/>
    <xdr:sp macro="" textlink="">
      <xdr:nvSpPr>
        <xdr:cNvPr id="806" name="貸付金該当値テキスト"/>
        <xdr:cNvSpPr txBox="1"/>
      </xdr:nvSpPr>
      <xdr:spPr>
        <a:xfrm>
          <a:off x="22212300" y="976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14468</xdr:rowOff>
    </xdr:from>
    <xdr:to>
      <xdr:col>112</xdr:col>
      <xdr:colOff>38100</xdr:colOff>
      <xdr:row>57</xdr:row>
      <xdr:rowOff>116068</xdr:rowOff>
    </xdr:to>
    <xdr:sp macro="" textlink="">
      <xdr:nvSpPr>
        <xdr:cNvPr id="807" name="楕円 806"/>
        <xdr:cNvSpPr/>
      </xdr:nvSpPr>
      <xdr:spPr>
        <a:xfrm>
          <a:off x="21272500" y="9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132595</xdr:rowOff>
    </xdr:from>
    <xdr:ext cx="469744" cy="259045"/>
    <xdr:sp macro="" textlink="">
      <xdr:nvSpPr>
        <xdr:cNvPr id="808" name="テキスト ボックス 807"/>
        <xdr:cNvSpPr txBox="1"/>
      </xdr:nvSpPr>
      <xdr:spPr>
        <a:xfrm>
          <a:off x="21088428" y="9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14788</xdr:rowOff>
    </xdr:from>
    <xdr:to>
      <xdr:col>107</xdr:col>
      <xdr:colOff>101600</xdr:colOff>
      <xdr:row>57</xdr:row>
      <xdr:rowOff>116388</xdr:rowOff>
    </xdr:to>
    <xdr:sp macro="" textlink="">
      <xdr:nvSpPr>
        <xdr:cNvPr id="809" name="楕円 808"/>
        <xdr:cNvSpPr/>
      </xdr:nvSpPr>
      <xdr:spPr>
        <a:xfrm>
          <a:off x="20383500" y="9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107515</xdr:rowOff>
    </xdr:from>
    <xdr:ext cx="469744" cy="259045"/>
    <xdr:sp macro="" textlink="">
      <xdr:nvSpPr>
        <xdr:cNvPr id="810" name="テキスト ボックス 809"/>
        <xdr:cNvSpPr txBox="1"/>
      </xdr:nvSpPr>
      <xdr:spPr>
        <a:xfrm>
          <a:off x="20199428" y="988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16297</xdr:rowOff>
    </xdr:from>
    <xdr:to>
      <xdr:col>102</xdr:col>
      <xdr:colOff>165100</xdr:colOff>
      <xdr:row>57</xdr:row>
      <xdr:rowOff>117897</xdr:rowOff>
    </xdr:to>
    <xdr:sp macro="" textlink="">
      <xdr:nvSpPr>
        <xdr:cNvPr id="811" name="楕円 810"/>
        <xdr:cNvSpPr/>
      </xdr:nvSpPr>
      <xdr:spPr>
        <a:xfrm>
          <a:off x="19494500" y="97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109024</xdr:rowOff>
    </xdr:from>
    <xdr:ext cx="469744" cy="259045"/>
    <xdr:sp macro="" textlink="">
      <xdr:nvSpPr>
        <xdr:cNvPr id="812" name="テキスト ボックス 811"/>
        <xdr:cNvSpPr txBox="1"/>
      </xdr:nvSpPr>
      <xdr:spPr>
        <a:xfrm>
          <a:off x="19310428" y="98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15245</xdr:rowOff>
    </xdr:from>
    <xdr:to>
      <xdr:col>98</xdr:col>
      <xdr:colOff>38100</xdr:colOff>
      <xdr:row>57</xdr:row>
      <xdr:rowOff>116845</xdr:rowOff>
    </xdr:to>
    <xdr:sp macro="" textlink="">
      <xdr:nvSpPr>
        <xdr:cNvPr id="813" name="楕円 812"/>
        <xdr:cNvSpPr/>
      </xdr:nvSpPr>
      <xdr:spPr>
        <a:xfrm>
          <a:off x="18605500" y="97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107972</xdr:rowOff>
    </xdr:from>
    <xdr:ext cx="469744" cy="259045"/>
    <xdr:sp macro="" textlink="">
      <xdr:nvSpPr>
        <xdr:cNvPr id="814" name="テキスト ボックス 813"/>
        <xdr:cNvSpPr txBox="1"/>
      </xdr:nvSpPr>
      <xdr:spPr>
        <a:xfrm>
          <a:off x="18421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76073</xdr:rowOff>
    </xdr:from>
    <xdr:to>
      <xdr:col>116</xdr:col>
      <xdr:colOff>62864</xdr:colOff>
      <xdr:row>77</xdr:row>
      <xdr:rowOff>122289</xdr:rowOff>
    </xdr:to>
    <xdr:cxnSp macro="">
      <xdr:nvCxnSpPr>
        <xdr:cNvPr id="839" name="直線コネクタ 838"/>
        <xdr:cNvCxnSpPr/>
      </xdr:nvCxnSpPr>
      <xdr:spPr>
        <a:xfrm flipV="1">
          <a:off x="22159595" y="12420473"/>
          <a:ext cx="1269" cy="9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126116</xdr:rowOff>
    </xdr:from>
    <xdr:ext cx="534377" cy="259045"/>
    <xdr:sp macro="" textlink="">
      <xdr:nvSpPr>
        <xdr:cNvPr id="840" name="繰出金最小値テキスト"/>
        <xdr:cNvSpPr txBox="1"/>
      </xdr:nvSpPr>
      <xdr:spPr>
        <a:xfrm>
          <a:off x="22212300" y="133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122289</xdr:rowOff>
    </xdr:from>
    <xdr:to>
      <xdr:col>116</xdr:col>
      <xdr:colOff>152400</xdr:colOff>
      <xdr:row>77</xdr:row>
      <xdr:rowOff>122289</xdr:rowOff>
    </xdr:to>
    <xdr:cxnSp macro="">
      <xdr:nvCxnSpPr>
        <xdr:cNvPr id="841" name="直線コネクタ 840"/>
        <xdr:cNvCxnSpPr/>
      </xdr:nvCxnSpPr>
      <xdr:spPr>
        <a:xfrm>
          <a:off x="22072600" y="1332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22750</xdr:rowOff>
    </xdr:from>
    <xdr:ext cx="534377" cy="259045"/>
    <xdr:sp macro="" textlink="">
      <xdr:nvSpPr>
        <xdr:cNvPr id="842" name="繰出金最大値テキスト"/>
        <xdr:cNvSpPr txBox="1"/>
      </xdr:nvSpPr>
      <xdr:spPr>
        <a:xfrm>
          <a:off x="22212300" y="121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76073</xdr:rowOff>
    </xdr:from>
    <xdr:to>
      <xdr:col>116</xdr:col>
      <xdr:colOff>152400</xdr:colOff>
      <xdr:row>72</xdr:row>
      <xdr:rowOff>76073</xdr:rowOff>
    </xdr:to>
    <xdr:cxnSp macro="">
      <xdr:nvCxnSpPr>
        <xdr:cNvPr id="843" name="直線コネクタ 842"/>
        <xdr:cNvCxnSpPr/>
      </xdr:nvCxnSpPr>
      <xdr:spPr>
        <a:xfrm>
          <a:off x="22072600" y="1242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75273</xdr:rowOff>
    </xdr:from>
    <xdr:to>
      <xdr:col>116</xdr:col>
      <xdr:colOff>63500</xdr:colOff>
      <xdr:row>73</xdr:row>
      <xdr:rowOff>100800</xdr:rowOff>
    </xdr:to>
    <xdr:cxnSp macro="">
      <xdr:nvCxnSpPr>
        <xdr:cNvPr id="844" name="直線コネクタ 843"/>
        <xdr:cNvCxnSpPr/>
      </xdr:nvCxnSpPr>
      <xdr:spPr>
        <a:xfrm flipV="1">
          <a:off x="21323300" y="12591123"/>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31208</xdr:rowOff>
    </xdr:from>
    <xdr:ext cx="534377" cy="259045"/>
    <xdr:sp macro="" textlink="">
      <xdr:nvSpPr>
        <xdr:cNvPr id="845" name="繰出金平均値テキスト"/>
        <xdr:cNvSpPr txBox="1"/>
      </xdr:nvSpPr>
      <xdr:spPr>
        <a:xfrm>
          <a:off x="22212300" y="1271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52781</xdr:rowOff>
    </xdr:from>
    <xdr:to>
      <xdr:col>116</xdr:col>
      <xdr:colOff>114300</xdr:colOff>
      <xdr:row>74</xdr:row>
      <xdr:rowOff>154381</xdr:rowOff>
    </xdr:to>
    <xdr:sp macro="" textlink="">
      <xdr:nvSpPr>
        <xdr:cNvPr id="846" name="フローチャート: 判断 845"/>
        <xdr:cNvSpPr/>
      </xdr:nvSpPr>
      <xdr:spPr>
        <a:xfrm>
          <a:off x="22110700" y="1274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106210</xdr:rowOff>
    </xdr:from>
    <xdr:to>
      <xdr:col>111</xdr:col>
      <xdr:colOff>177800</xdr:colOff>
      <xdr:row>73</xdr:row>
      <xdr:rowOff>100800</xdr:rowOff>
    </xdr:to>
    <xdr:cxnSp macro="">
      <xdr:nvCxnSpPr>
        <xdr:cNvPr id="847" name="直線コネクタ 846"/>
        <xdr:cNvCxnSpPr/>
      </xdr:nvCxnSpPr>
      <xdr:spPr>
        <a:xfrm>
          <a:off x="20434300" y="12279160"/>
          <a:ext cx="889000" cy="3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160642</xdr:rowOff>
    </xdr:from>
    <xdr:to>
      <xdr:col>112</xdr:col>
      <xdr:colOff>38100</xdr:colOff>
      <xdr:row>74</xdr:row>
      <xdr:rowOff>90792</xdr:rowOff>
    </xdr:to>
    <xdr:sp macro="" textlink="">
      <xdr:nvSpPr>
        <xdr:cNvPr id="848" name="フローチャート: 判断 847"/>
        <xdr:cNvSpPr/>
      </xdr:nvSpPr>
      <xdr:spPr>
        <a:xfrm>
          <a:off x="21272500" y="126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81919</xdr:rowOff>
    </xdr:from>
    <xdr:ext cx="534377" cy="259045"/>
    <xdr:sp macro="" textlink="">
      <xdr:nvSpPr>
        <xdr:cNvPr id="849" name="テキスト ボックス 848"/>
        <xdr:cNvSpPr txBox="1"/>
      </xdr:nvSpPr>
      <xdr:spPr>
        <a:xfrm>
          <a:off x="21056111" y="127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106210</xdr:rowOff>
    </xdr:from>
    <xdr:to>
      <xdr:col>107</xdr:col>
      <xdr:colOff>50800</xdr:colOff>
      <xdr:row>72</xdr:row>
      <xdr:rowOff>26924</xdr:rowOff>
    </xdr:to>
    <xdr:cxnSp macro="">
      <xdr:nvCxnSpPr>
        <xdr:cNvPr id="850" name="直線コネクタ 849"/>
        <xdr:cNvCxnSpPr/>
      </xdr:nvCxnSpPr>
      <xdr:spPr>
        <a:xfrm flipV="1">
          <a:off x="19545300" y="12279160"/>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8395</xdr:rowOff>
    </xdr:from>
    <xdr:to>
      <xdr:col>107</xdr:col>
      <xdr:colOff>101600</xdr:colOff>
      <xdr:row>74</xdr:row>
      <xdr:rowOff>109995</xdr:rowOff>
    </xdr:to>
    <xdr:sp macro="" textlink="">
      <xdr:nvSpPr>
        <xdr:cNvPr id="851" name="フローチャート: 判断 850"/>
        <xdr:cNvSpPr/>
      </xdr:nvSpPr>
      <xdr:spPr>
        <a:xfrm>
          <a:off x="20383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101122</xdr:rowOff>
    </xdr:from>
    <xdr:ext cx="534377" cy="259045"/>
    <xdr:sp macro="" textlink="">
      <xdr:nvSpPr>
        <xdr:cNvPr id="852" name="テキスト ボックス 851"/>
        <xdr:cNvSpPr txBox="1"/>
      </xdr:nvSpPr>
      <xdr:spPr>
        <a:xfrm>
          <a:off x="20167111" y="127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149758</xdr:rowOff>
    </xdr:from>
    <xdr:to>
      <xdr:col>102</xdr:col>
      <xdr:colOff>114300</xdr:colOff>
      <xdr:row>72</xdr:row>
      <xdr:rowOff>26924</xdr:rowOff>
    </xdr:to>
    <xdr:cxnSp macro="">
      <xdr:nvCxnSpPr>
        <xdr:cNvPr id="853" name="直線コネクタ 852"/>
        <xdr:cNvCxnSpPr/>
      </xdr:nvCxnSpPr>
      <xdr:spPr>
        <a:xfrm>
          <a:off x="18656300" y="1232270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160680</xdr:rowOff>
    </xdr:from>
    <xdr:to>
      <xdr:col>102</xdr:col>
      <xdr:colOff>165100</xdr:colOff>
      <xdr:row>74</xdr:row>
      <xdr:rowOff>90830</xdr:rowOff>
    </xdr:to>
    <xdr:sp macro="" textlink="">
      <xdr:nvSpPr>
        <xdr:cNvPr id="854" name="フローチャート: 判断 853"/>
        <xdr:cNvSpPr/>
      </xdr:nvSpPr>
      <xdr:spPr>
        <a:xfrm>
          <a:off x="19494500" y="1267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81957</xdr:rowOff>
    </xdr:from>
    <xdr:ext cx="534377" cy="259045"/>
    <xdr:sp macro="" textlink="">
      <xdr:nvSpPr>
        <xdr:cNvPr id="855" name="テキスト ボックス 854"/>
        <xdr:cNvSpPr txBox="1"/>
      </xdr:nvSpPr>
      <xdr:spPr>
        <a:xfrm>
          <a:off x="19278111" y="127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118313</xdr:rowOff>
    </xdr:from>
    <xdr:to>
      <xdr:col>98</xdr:col>
      <xdr:colOff>38100</xdr:colOff>
      <xdr:row>74</xdr:row>
      <xdr:rowOff>48463</xdr:rowOff>
    </xdr:to>
    <xdr:sp macro="" textlink="">
      <xdr:nvSpPr>
        <xdr:cNvPr id="856" name="フローチャート: 判断 855"/>
        <xdr:cNvSpPr/>
      </xdr:nvSpPr>
      <xdr:spPr>
        <a:xfrm>
          <a:off x="18605500" y="1263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39590</xdr:rowOff>
    </xdr:from>
    <xdr:ext cx="534377" cy="259045"/>
    <xdr:sp macro="" textlink="">
      <xdr:nvSpPr>
        <xdr:cNvPr id="857" name="テキスト ボックス 856"/>
        <xdr:cNvSpPr txBox="1"/>
      </xdr:nvSpPr>
      <xdr:spPr>
        <a:xfrm>
          <a:off x="18389111" y="127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24473</xdr:rowOff>
    </xdr:from>
    <xdr:to>
      <xdr:col>116</xdr:col>
      <xdr:colOff>114300</xdr:colOff>
      <xdr:row>73</xdr:row>
      <xdr:rowOff>126073</xdr:rowOff>
    </xdr:to>
    <xdr:sp macro="" textlink="">
      <xdr:nvSpPr>
        <xdr:cNvPr id="863" name="楕円 862"/>
        <xdr:cNvSpPr/>
      </xdr:nvSpPr>
      <xdr:spPr>
        <a:xfrm>
          <a:off x="22110700" y="125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47350</xdr:rowOff>
    </xdr:from>
    <xdr:ext cx="534377" cy="259045"/>
    <xdr:sp macro="" textlink="">
      <xdr:nvSpPr>
        <xdr:cNvPr id="864" name="繰出金該当値テキスト"/>
        <xdr:cNvSpPr txBox="1"/>
      </xdr:nvSpPr>
      <xdr:spPr>
        <a:xfrm>
          <a:off x="22212300" y="123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50000</xdr:rowOff>
    </xdr:from>
    <xdr:to>
      <xdr:col>112</xdr:col>
      <xdr:colOff>38100</xdr:colOff>
      <xdr:row>73</xdr:row>
      <xdr:rowOff>151600</xdr:rowOff>
    </xdr:to>
    <xdr:sp macro="" textlink="">
      <xdr:nvSpPr>
        <xdr:cNvPr id="865" name="楕円 864"/>
        <xdr:cNvSpPr/>
      </xdr:nvSpPr>
      <xdr:spPr>
        <a:xfrm>
          <a:off x="21272500" y="125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168127</xdr:rowOff>
    </xdr:from>
    <xdr:ext cx="534377" cy="259045"/>
    <xdr:sp macro="" textlink="">
      <xdr:nvSpPr>
        <xdr:cNvPr id="866" name="テキスト ボックス 865"/>
        <xdr:cNvSpPr txBox="1"/>
      </xdr:nvSpPr>
      <xdr:spPr>
        <a:xfrm>
          <a:off x="21056111" y="123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55410</xdr:rowOff>
    </xdr:from>
    <xdr:to>
      <xdr:col>107</xdr:col>
      <xdr:colOff>101600</xdr:colOff>
      <xdr:row>71</xdr:row>
      <xdr:rowOff>157010</xdr:rowOff>
    </xdr:to>
    <xdr:sp macro="" textlink="">
      <xdr:nvSpPr>
        <xdr:cNvPr id="867" name="楕円 866"/>
        <xdr:cNvSpPr/>
      </xdr:nvSpPr>
      <xdr:spPr>
        <a:xfrm>
          <a:off x="20383500" y="122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2087</xdr:rowOff>
    </xdr:from>
    <xdr:ext cx="534377" cy="259045"/>
    <xdr:sp macro="" textlink="">
      <xdr:nvSpPr>
        <xdr:cNvPr id="868" name="テキスト ボックス 867"/>
        <xdr:cNvSpPr txBox="1"/>
      </xdr:nvSpPr>
      <xdr:spPr>
        <a:xfrm>
          <a:off x="20167111" y="120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147574</xdr:rowOff>
    </xdr:from>
    <xdr:to>
      <xdr:col>102</xdr:col>
      <xdr:colOff>165100</xdr:colOff>
      <xdr:row>72</xdr:row>
      <xdr:rowOff>77724</xdr:rowOff>
    </xdr:to>
    <xdr:sp macro="" textlink="">
      <xdr:nvSpPr>
        <xdr:cNvPr id="869" name="楕円 868"/>
        <xdr:cNvSpPr/>
      </xdr:nvSpPr>
      <xdr:spPr>
        <a:xfrm>
          <a:off x="19494500" y="123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94251</xdr:rowOff>
    </xdr:from>
    <xdr:ext cx="534377" cy="259045"/>
    <xdr:sp macro="" textlink="">
      <xdr:nvSpPr>
        <xdr:cNvPr id="870" name="テキスト ボックス 869"/>
        <xdr:cNvSpPr txBox="1"/>
      </xdr:nvSpPr>
      <xdr:spPr>
        <a:xfrm>
          <a:off x="19278111" y="120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98958</xdr:rowOff>
    </xdr:from>
    <xdr:to>
      <xdr:col>98</xdr:col>
      <xdr:colOff>38100</xdr:colOff>
      <xdr:row>72</xdr:row>
      <xdr:rowOff>29108</xdr:rowOff>
    </xdr:to>
    <xdr:sp macro="" textlink="">
      <xdr:nvSpPr>
        <xdr:cNvPr id="871" name="楕円 870"/>
        <xdr:cNvSpPr/>
      </xdr:nvSpPr>
      <xdr:spPr>
        <a:xfrm>
          <a:off x="18605500" y="122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45635</xdr:rowOff>
    </xdr:from>
    <xdr:ext cx="534377" cy="259045"/>
    <xdr:sp macro="" textlink="">
      <xdr:nvSpPr>
        <xdr:cNvPr id="872" name="テキスト ボックス 871"/>
        <xdr:cNvSpPr txBox="1"/>
      </xdr:nvSpPr>
      <xdr:spPr>
        <a:xfrm>
          <a:off x="18389111" y="120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人件費、補助費等及び繰出金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は類似団体平均を上回ったものの、それ以外は下回りました。</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また、普通建設事業費のうち、新規整備分については類似団体平均を上回りました。</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４５１，５４１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円となっています。主な構成項目である人件費は、住民一人当たり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６２，７６５</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７．６８</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ました。これは、会計年度任用職員制度の開始により、補助職員報酬が物件費から人件費となったこと等が主な要因です。なお、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平均６２，４３２</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４０，６２８</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６．５３</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減少しており、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５２，４６１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これは会計年度任用職員の開始により、補助職員報酬が人件費となったこと等が主な要因です。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も市有施設への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指定管理者制度</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の導入等、業務の効率化を図って</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３０，２２６</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で、前年度から２８．９５％増加していますが、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４３，２６１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これは、小中学校</a:t>
          </a:r>
          <a:r>
            <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GIGA</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スクール構想事業や、熊谷運動公園管理運営経費の増等が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主な要因です。今後、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施設の老朽化対策等の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更新整備費の増加が見込まれます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が、公共施設マネジメント計画に基づき、施設の適正化に努めます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・災害復旧事業費につきましては、令和元年度の台風第</a:t>
          </a:r>
          <a:r>
            <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号で被害を受けた道路等の復旧に要した経費です。</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12337</xdr:rowOff>
    </xdr:from>
    <xdr:to>
      <xdr:col>24</xdr:col>
      <xdr:colOff>63500</xdr:colOff>
      <xdr:row>32</xdr:row>
      <xdr:rowOff>64589</xdr:rowOff>
    </xdr:to>
    <xdr:cxnSp macro="">
      <xdr:nvCxnSpPr>
        <xdr:cNvPr id="63" name="直線コネクタ 62"/>
        <xdr:cNvCxnSpPr/>
      </xdr:nvCxnSpPr>
      <xdr:spPr>
        <a:xfrm>
          <a:off x="3797300" y="549873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12337</xdr:rowOff>
    </xdr:from>
    <xdr:to>
      <xdr:col>19</xdr:col>
      <xdr:colOff>177800</xdr:colOff>
      <xdr:row>32</xdr:row>
      <xdr:rowOff>25400</xdr:rowOff>
    </xdr:to>
    <xdr:cxnSp macro="">
      <xdr:nvCxnSpPr>
        <xdr:cNvPr id="66" name="直線コネクタ 65"/>
        <xdr:cNvCxnSpPr/>
      </xdr:nvCxnSpPr>
      <xdr:spPr>
        <a:xfrm flipV="1">
          <a:off x="2908300" y="54987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25400</xdr:rowOff>
    </xdr:from>
    <xdr:to>
      <xdr:col>15</xdr:col>
      <xdr:colOff>50800</xdr:colOff>
      <xdr:row>32</xdr:row>
      <xdr:rowOff>72753</xdr:rowOff>
    </xdr:to>
    <xdr:cxnSp macro="">
      <xdr:nvCxnSpPr>
        <xdr:cNvPr id="69" name="直線コネクタ 68"/>
        <xdr:cNvCxnSpPr/>
      </xdr:nvCxnSpPr>
      <xdr:spPr>
        <a:xfrm flipV="1">
          <a:off x="2019300" y="55118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72753</xdr:rowOff>
    </xdr:from>
    <xdr:to>
      <xdr:col>10</xdr:col>
      <xdr:colOff>114300</xdr:colOff>
      <xdr:row>32</xdr:row>
      <xdr:rowOff>97246</xdr:rowOff>
    </xdr:to>
    <xdr:cxnSp macro="">
      <xdr:nvCxnSpPr>
        <xdr:cNvPr id="72" name="直線コネクタ 71"/>
        <xdr:cNvCxnSpPr/>
      </xdr:nvCxnSpPr>
      <xdr:spPr>
        <a:xfrm flipV="1">
          <a:off x="1130300" y="55591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13789</xdr:rowOff>
    </xdr:from>
    <xdr:to>
      <xdr:col>24</xdr:col>
      <xdr:colOff>114300</xdr:colOff>
      <xdr:row>32</xdr:row>
      <xdr:rowOff>115389</xdr:rowOff>
    </xdr:to>
    <xdr:sp macro="" textlink="">
      <xdr:nvSpPr>
        <xdr:cNvPr id="82" name="楕円 81"/>
        <xdr:cNvSpPr/>
      </xdr:nvSpPr>
      <xdr:spPr>
        <a:xfrm>
          <a:off x="45847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36666</xdr:rowOff>
    </xdr:from>
    <xdr:ext cx="469744" cy="259045"/>
    <xdr:sp macro="" textlink="">
      <xdr:nvSpPr>
        <xdr:cNvPr id="83" name="議会費該当値テキスト"/>
        <xdr:cNvSpPr txBox="1"/>
      </xdr:nvSpPr>
      <xdr:spPr>
        <a:xfrm>
          <a:off x="4686300" y="53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132987</xdr:rowOff>
    </xdr:from>
    <xdr:to>
      <xdr:col>20</xdr:col>
      <xdr:colOff>38100</xdr:colOff>
      <xdr:row>32</xdr:row>
      <xdr:rowOff>63137</xdr:rowOff>
    </xdr:to>
    <xdr:sp macro="" textlink="">
      <xdr:nvSpPr>
        <xdr:cNvPr id="84" name="楕円 83"/>
        <xdr:cNvSpPr/>
      </xdr:nvSpPr>
      <xdr:spPr>
        <a:xfrm>
          <a:off x="37465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79664</xdr:rowOff>
    </xdr:from>
    <xdr:ext cx="469744" cy="259045"/>
    <xdr:sp macro="" textlink="">
      <xdr:nvSpPr>
        <xdr:cNvPr id="85" name="テキスト ボックス 84"/>
        <xdr:cNvSpPr txBox="1"/>
      </xdr:nvSpPr>
      <xdr:spPr>
        <a:xfrm>
          <a:off x="3562428" y="52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146050</xdr:rowOff>
    </xdr:from>
    <xdr:to>
      <xdr:col>15</xdr:col>
      <xdr:colOff>101600</xdr:colOff>
      <xdr:row>32</xdr:row>
      <xdr:rowOff>76200</xdr:rowOff>
    </xdr:to>
    <xdr:sp macro="" textlink="">
      <xdr:nvSpPr>
        <xdr:cNvPr id="86" name="楕円 85"/>
        <xdr:cNvSpPr/>
      </xdr:nvSpPr>
      <xdr:spPr>
        <a:xfrm>
          <a:off x="2857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92727</xdr:rowOff>
    </xdr:from>
    <xdr:ext cx="469744" cy="259045"/>
    <xdr:sp macro="" textlink="">
      <xdr:nvSpPr>
        <xdr:cNvPr id="87" name="テキスト ボックス 86"/>
        <xdr:cNvSpPr txBox="1"/>
      </xdr:nvSpPr>
      <xdr:spPr>
        <a:xfrm>
          <a:off x="2673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21953</xdr:rowOff>
    </xdr:from>
    <xdr:to>
      <xdr:col>10</xdr:col>
      <xdr:colOff>165100</xdr:colOff>
      <xdr:row>32</xdr:row>
      <xdr:rowOff>123553</xdr:rowOff>
    </xdr:to>
    <xdr:sp macro="" textlink="">
      <xdr:nvSpPr>
        <xdr:cNvPr id="88" name="楕円 87"/>
        <xdr:cNvSpPr/>
      </xdr:nvSpPr>
      <xdr:spPr>
        <a:xfrm>
          <a:off x="1968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140080</xdr:rowOff>
    </xdr:from>
    <xdr:ext cx="469744" cy="259045"/>
    <xdr:sp macro="" textlink="">
      <xdr:nvSpPr>
        <xdr:cNvPr id="89" name="テキスト ボックス 88"/>
        <xdr:cNvSpPr txBox="1"/>
      </xdr:nvSpPr>
      <xdr:spPr>
        <a:xfrm>
          <a:off x="1784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46446</xdr:rowOff>
    </xdr:from>
    <xdr:to>
      <xdr:col>6</xdr:col>
      <xdr:colOff>38100</xdr:colOff>
      <xdr:row>32</xdr:row>
      <xdr:rowOff>148046</xdr:rowOff>
    </xdr:to>
    <xdr:sp macro="" textlink="">
      <xdr:nvSpPr>
        <xdr:cNvPr id="90" name="楕円 89"/>
        <xdr:cNvSpPr/>
      </xdr:nvSpPr>
      <xdr:spPr>
        <a:xfrm>
          <a:off x="1079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164573</xdr:rowOff>
    </xdr:from>
    <xdr:ext cx="469744" cy="259045"/>
    <xdr:sp macro="" textlink="">
      <xdr:nvSpPr>
        <xdr:cNvPr id="91" name="テキスト ボックス 90"/>
        <xdr:cNvSpPr txBox="1"/>
      </xdr:nvSpPr>
      <xdr:spPr>
        <a:xfrm>
          <a:off x="895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63401</xdr:rowOff>
    </xdr:from>
    <xdr:to>
      <xdr:col>24</xdr:col>
      <xdr:colOff>63500</xdr:colOff>
      <xdr:row>57</xdr:row>
      <xdr:rowOff>57092</xdr:rowOff>
    </xdr:to>
    <xdr:cxnSp macro="">
      <xdr:nvCxnSpPr>
        <xdr:cNvPr id="120" name="直線コネクタ 119"/>
        <xdr:cNvCxnSpPr/>
      </xdr:nvCxnSpPr>
      <xdr:spPr>
        <a:xfrm flipV="1">
          <a:off x="3797300" y="9150251"/>
          <a:ext cx="838200" cy="6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57092</xdr:rowOff>
    </xdr:from>
    <xdr:to>
      <xdr:col>19</xdr:col>
      <xdr:colOff>177800</xdr:colOff>
      <xdr:row>57</xdr:row>
      <xdr:rowOff>79624</xdr:rowOff>
    </xdr:to>
    <xdr:cxnSp macro="">
      <xdr:nvCxnSpPr>
        <xdr:cNvPr id="123" name="直線コネクタ 122"/>
        <xdr:cNvCxnSpPr/>
      </xdr:nvCxnSpPr>
      <xdr:spPr>
        <a:xfrm flipV="1">
          <a:off x="2908300" y="9829742"/>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130192</xdr:rowOff>
    </xdr:from>
    <xdr:ext cx="534377" cy="259045"/>
    <xdr:sp macro="" textlink="">
      <xdr:nvSpPr>
        <xdr:cNvPr id="125" name="テキスト ボックス 124"/>
        <xdr:cNvSpPr txBox="1"/>
      </xdr:nvSpPr>
      <xdr:spPr>
        <a:xfrm>
          <a:off x="3530111" y="99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79624</xdr:rowOff>
    </xdr:from>
    <xdr:to>
      <xdr:col>15</xdr:col>
      <xdr:colOff>50800</xdr:colOff>
      <xdr:row>57</xdr:row>
      <xdr:rowOff>150558</xdr:rowOff>
    </xdr:to>
    <xdr:cxnSp macro="">
      <xdr:nvCxnSpPr>
        <xdr:cNvPr id="126" name="直線コネクタ 125"/>
        <xdr:cNvCxnSpPr/>
      </xdr:nvCxnSpPr>
      <xdr:spPr>
        <a:xfrm flipV="1">
          <a:off x="2019300" y="9852274"/>
          <a:ext cx="889000" cy="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135427</xdr:rowOff>
    </xdr:from>
    <xdr:ext cx="534377" cy="259045"/>
    <xdr:sp macro="" textlink="">
      <xdr:nvSpPr>
        <xdr:cNvPr id="128" name="テキスト ボックス 127"/>
        <xdr:cNvSpPr txBox="1"/>
      </xdr:nvSpPr>
      <xdr:spPr>
        <a:xfrm>
          <a:off x="2641111" y="9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148562</xdr:rowOff>
    </xdr:from>
    <xdr:to>
      <xdr:col>10</xdr:col>
      <xdr:colOff>114300</xdr:colOff>
      <xdr:row>57</xdr:row>
      <xdr:rowOff>150558</xdr:rowOff>
    </xdr:to>
    <xdr:cxnSp macro="">
      <xdr:nvCxnSpPr>
        <xdr:cNvPr id="129" name="直線コネクタ 128"/>
        <xdr:cNvCxnSpPr/>
      </xdr:nvCxnSpPr>
      <xdr:spPr>
        <a:xfrm>
          <a:off x="1130300" y="9921212"/>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12601</xdr:rowOff>
    </xdr:from>
    <xdr:to>
      <xdr:col>24</xdr:col>
      <xdr:colOff>114300</xdr:colOff>
      <xdr:row>53</xdr:row>
      <xdr:rowOff>114201</xdr:rowOff>
    </xdr:to>
    <xdr:sp macro="" textlink="">
      <xdr:nvSpPr>
        <xdr:cNvPr id="139" name="楕円 138"/>
        <xdr:cNvSpPr/>
      </xdr:nvSpPr>
      <xdr:spPr>
        <a:xfrm>
          <a:off x="4584700" y="90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111645</xdr:rowOff>
    </xdr:from>
    <xdr:ext cx="599010" cy="259045"/>
    <xdr:sp macro="" textlink="">
      <xdr:nvSpPr>
        <xdr:cNvPr id="140" name="総務費該当値テキスト"/>
        <xdr:cNvSpPr txBox="1"/>
      </xdr:nvSpPr>
      <xdr:spPr>
        <a:xfrm>
          <a:off x="4686300" y="9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6292</xdr:rowOff>
    </xdr:from>
    <xdr:to>
      <xdr:col>20</xdr:col>
      <xdr:colOff>38100</xdr:colOff>
      <xdr:row>57</xdr:row>
      <xdr:rowOff>107892</xdr:rowOff>
    </xdr:to>
    <xdr:sp macro="" textlink="">
      <xdr:nvSpPr>
        <xdr:cNvPr id="141" name="楕円 140"/>
        <xdr:cNvSpPr/>
      </xdr:nvSpPr>
      <xdr:spPr>
        <a:xfrm>
          <a:off x="3746500" y="97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124419</xdr:rowOff>
    </xdr:from>
    <xdr:ext cx="534377" cy="259045"/>
    <xdr:sp macro="" textlink="">
      <xdr:nvSpPr>
        <xdr:cNvPr id="142" name="テキスト ボックス 141"/>
        <xdr:cNvSpPr txBox="1"/>
      </xdr:nvSpPr>
      <xdr:spPr>
        <a:xfrm>
          <a:off x="3530111" y="95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28824</xdr:rowOff>
    </xdr:from>
    <xdr:to>
      <xdr:col>15</xdr:col>
      <xdr:colOff>101600</xdr:colOff>
      <xdr:row>57</xdr:row>
      <xdr:rowOff>130424</xdr:rowOff>
    </xdr:to>
    <xdr:sp macro="" textlink="">
      <xdr:nvSpPr>
        <xdr:cNvPr id="143" name="楕円 142"/>
        <xdr:cNvSpPr/>
      </xdr:nvSpPr>
      <xdr:spPr>
        <a:xfrm>
          <a:off x="2857500" y="98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146951</xdr:rowOff>
    </xdr:from>
    <xdr:ext cx="534377" cy="259045"/>
    <xdr:sp macro="" textlink="">
      <xdr:nvSpPr>
        <xdr:cNvPr id="144" name="テキスト ボックス 143"/>
        <xdr:cNvSpPr txBox="1"/>
      </xdr:nvSpPr>
      <xdr:spPr>
        <a:xfrm>
          <a:off x="2641111" y="957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99758</xdr:rowOff>
    </xdr:from>
    <xdr:to>
      <xdr:col>10</xdr:col>
      <xdr:colOff>165100</xdr:colOff>
      <xdr:row>58</xdr:row>
      <xdr:rowOff>29908</xdr:rowOff>
    </xdr:to>
    <xdr:sp macro="" textlink="">
      <xdr:nvSpPr>
        <xdr:cNvPr id="145" name="楕円 144"/>
        <xdr:cNvSpPr/>
      </xdr:nvSpPr>
      <xdr:spPr>
        <a:xfrm>
          <a:off x="1968500" y="98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21035</xdr:rowOff>
    </xdr:from>
    <xdr:ext cx="534377" cy="259045"/>
    <xdr:sp macro="" textlink="">
      <xdr:nvSpPr>
        <xdr:cNvPr id="146" name="テキスト ボックス 145"/>
        <xdr:cNvSpPr txBox="1"/>
      </xdr:nvSpPr>
      <xdr:spPr>
        <a:xfrm>
          <a:off x="1752111" y="99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97762</xdr:rowOff>
    </xdr:from>
    <xdr:to>
      <xdr:col>6</xdr:col>
      <xdr:colOff>38100</xdr:colOff>
      <xdr:row>58</xdr:row>
      <xdr:rowOff>27912</xdr:rowOff>
    </xdr:to>
    <xdr:sp macro="" textlink="">
      <xdr:nvSpPr>
        <xdr:cNvPr id="147" name="楕円 146"/>
        <xdr:cNvSpPr/>
      </xdr:nvSpPr>
      <xdr:spPr>
        <a:xfrm>
          <a:off x="1079500" y="98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19039</xdr:rowOff>
    </xdr:from>
    <xdr:ext cx="534377" cy="259045"/>
    <xdr:sp macro="" textlink="">
      <xdr:nvSpPr>
        <xdr:cNvPr id="148" name="テキスト ボックス 147"/>
        <xdr:cNvSpPr txBox="1"/>
      </xdr:nvSpPr>
      <xdr:spPr>
        <a:xfrm>
          <a:off x="863111" y="99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47231</xdr:rowOff>
    </xdr:from>
    <xdr:to>
      <xdr:col>24</xdr:col>
      <xdr:colOff>63500</xdr:colOff>
      <xdr:row>77</xdr:row>
      <xdr:rowOff>10751</xdr:rowOff>
    </xdr:to>
    <xdr:cxnSp macro="">
      <xdr:nvCxnSpPr>
        <xdr:cNvPr id="178" name="直線コネクタ 177"/>
        <xdr:cNvCxnSpPr/>
      </xdr:nvCxnSpPr>
      <xdr:spPr>
        <a:xfrm flipV="1">
          <a:off x="3797300" y="13077431"/>
          <a:ext cx="838200" cy="1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10751</xdr:rowOff>
    </xdr:from>
    <xdr:to>
      <xdr:col>19</xdr:col>
      <xdr:colOff>177800</xdr:colOff>
      <xdr:row>77</xdr:row>
      <xdr:rowOff>112040</xdr:rowOff>
    </xdr:to>
    <xdr:cxnSp macro="">
      <xdr:nvCxnSpPr>
        <xdr:cNvPr id="181" name="直線コネクタ 180"/>
        <xdr:cNvCxnSpPr/>
      </xdr:nvCxnSpPr>
      <xdr:spPr>
        <a:xfrm flipV="1">
          <a:off x="2908300" y="13212401"/>
          <a:ext cx="8890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112040</xdr:rowOff>
    </xdr:from>
    <xdr:to>
      <xdr:col>15</xdr:col>
      <xdr:colOff>50800</xdr:colOff>
      <xdr:row>78</xdr:row>
      <xdr:rowOff>9131</xdr:rowOff>
    </xdr:to>
    <xdr:cxnSp macro="">
      <xdr:nvCxnSpPr>
        <xdr:cNvPr id="184" name="直線コネクタ 183"/>
        <xdr:cNvCxnSpPr/>
      </xdr:nvCxnSpPr>
      <xdr:spPr>
        <a:xfrm flipV="1">
          <a:off x="2019300" y="13313690"/>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6674</xdr:rowOff>
    </xdr:from>
    <xdr:to>
      <xdr:col>10</xdr:col>
      <xdr:colOff>114300</xdr:colOff>
      <xdr:row>78</xdr:row>
      <xdr:rowOff>9131</xdr:rowOff>
    </xdr:to>
    <xdr:cxnSp macro="">
      <xdr:nvCxnSpPr>
        <xdr:cNvPr id="187" name="直線コネクタ 186"/>
        <xdr:cNvCxnSpPr/>
      </xdr:nvCxnSpPr>
      <xdr:spPr>
        <a:xfrm>
          <a:off x="1130300" y="1337977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167881</xdr:rowOff>
    </xdr:from>
    <xdr:to>
      <xdr:col>24</xdr:col>
      <xdr:colOff>114300</xdr:colOff>
      <xdr:row>76</xdr:row>
      <xdr:rowOff>98031</xdr:rowOff>
    </xdr:to>
    <xdr:sp macro="" textlink="">
      <xdr:nvSpPr>
        <xdr:cNvPr id="197" name="楕円 196"/>
        <xdr:cNvSpPr/>
      </xdr:nvSpPr>
      <xdr:spPr>
        <a:xfrm>
          <a:off x="4584700" y="130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146308</xdr:rowOff>
    </xdr:from>
    <xdr:ext cx="599010" cy="259045"/>
    <xdr:sp macro="" textlink="">
      <xdr:nvSpPr>
        <xdr:cNvPr id="198" name="民生費該当値テキスト"/>
        <xdr:cNvSpPr txBox="1"/>
      </xdr:nvSpPr>
      <xdr:spPr>
        <a:xfrm>
          <a:off x="4686300" y="1300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131401</xdr:rowOff>
    </xdr:from>
    <xdr:to>
      <xdr:col>20</xdr:col>
      <xdr:colOff>38100</xdr:colOff>
      <xdr:row>77</xdr:row>
      <xdr:rowOff>61551</xdr:rowOff>
    </xdr:to>
    <xdr:sp macro="" textlink="">
      <xdr:nvSpPr>
        <xdr:cNvPr id="199" name="楕円 198"/>
        <xdr:cNvSpPr/>
      </xdr:nvSpPr>
      <xdr:spPr>
        <a:xfrm>
          <a:off x="3746500" y="131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52678</xdr:rowOff>
    </xdr:from>
    <xdr:ext cx="599010" cy="259045"/>
    <xdr:sp macro="" textlink="">
      <xdr:nvSpPr>
        <xdr:cNvPr id="200" name="テキスト ボックス 199"/>
        <xdr:cNvSpPr txBox="1"/>
      </xdr:nvSpPr>
      <xdr:spPr>
        <a:xfrm>
          <a:off x="3497795" y="1325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61240</xdr:rowOff>
    </xdr:from>
    <xdr:to>
      <xdr:col>15</xdr:col>
      <xdr:colOff>101600</xdr:colOff>
      <xdr:row>77</xdr:row>
      <xdr:rowOff>162840</xdr:rowOff>
    </xdr:to>
    <xdr:sp macro="" textlink="">
      <xdr:nvSpPr>
        <xdr:cNvPr id="201" name="楕円 200"/>
        <xdr:cNvSpPr/>
      </xdr:nvSpPr>
      <xdr:spPr>
        <a:xfrm>
          <a:off x="2857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153967</xdr:rowOff>
    </xdr:from>
    <xdr:ext cx="599010" cy="259045"/>
    <xdr:sp macro="" textlink="">
      <xdr:nvSpPr>
        <xdr:cNvPr id="202" name="テキスト ボックス 201"/>
        <xdr:cNvSpPr txBox="1"/>
      </xdr:nvSpPr>
      <xdr:spPr>
        <a:xfrm>
          <a:off x="2608795" y="133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129781</xdr:rowOff>
    </xdr:from>
    <xdr:to>
      <xdr:col>10</xdr:col>
      <xdr:colOff>165100</xdr:colOff>
      <xdr:row>78</xdr:row>
      <xdr:rowOff>59931</xdr:rowOff>
    </xdr:to>
    <xdr:sp macro="" textlink="">
      <xdr:nvSpPr>
        <xdr:cNvPr id="203" name="楕円 202"/>
        <xdr:cNvSpPr/>
      </xdr:nvSpPr>
      <xdr:spPr>
        <a:xfrm>
          <a:off x="1968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51058</xdr:rowOff>
    </xdr:from>
    <xdr:ext cx="599010" cy="259045"/>
    <xdr:sp macro="" textlink="">
      <xdr:nvSpPr>
        <xdr:cNvPr id="204" name="テキスト ボックス 203"/>
        <xdr:cNvSpPr txBox="1"/>
      </xdr:nvSpPr>
      <xdr:spPr>
        <a:xfrm>
          <a:off x="1719795" y="1342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127324</xdr:rowOff>
    </xdr:from>
    <xdr:to>
      <xdr:col>6</xdr:col>
      <xdr:colOff>38100</xdr:colOff>
      <xdr:row>78</xdr:row>
      <xdr:rowOff>57474</xdr:rowOff>
    </xdr:to>
    <xdr:sp macro="" textlink="">
      <xdr:nvSpPr>
        <xdr:cNvPr id="205" name="楕円 204"/>
        <xdr:cNvSpPr/>
      </xdr:nvSpPr>
      <xdr:spPr>
        <a:xfrm>
          <a:off x="1079500" y="133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48601</xdr:rowOff>
    </xdr:from>
    <xdr:ext cx="599010" cy="259045"/>
    <xdr:sp macro="" textlink="">
      <xdr:nvSpPr>
        <xdr:cNvPr id="206" name="テキスト ボックス 205"/>
        <xdr:cNvSpPr txBox="1"/>
      </xdr:nvSpPr>
      <xdr:spPr>
        <a:xfrm>
          <a:off x="830795" y="1342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47541</xdr:rowOff>
    </xdr:from>
    <xdr:to>
      <xdr:col>24</xdr:col>
      <xdr:colOff>63500</xdr:colOff>
      <xdr:row>98</xdr:row>
      <xdr:rowOff>140222</xdr:rowOff>
    </xdr:to>
    <xdr:cxnSp macro="">
      <xdr:nvCxnSpPr>
        <xdr:cNvPr id="238" name="直線コネクタ 237"/>
        <xdr:cNvCxnSpPr/>
      </xdr:nvCxnSpPr>
      <xdr:spPr>
        <a:xfrm flipV="1">
          <a:off x="3797300" y="16849641"/>
          <a:ext cx="838200" cy="9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58351</xdr:rowOff>
    </xdr:from>
    <xdr:to>
      <xdr:col>19</xdr:col>
      <xdr:colOff>177800</xdr:colOff>
      <xdr:row>98</xdr:row>
      <xdr:rowOff>140222</xdr:rowOff>
    </xdr:to>
    <xdr:cxnSp macro="">
      <xdr:nvCxnSpPr>
        <xdr:cNvPr id="241" name="直線コネクタ 240"/>
        <xdr:cNvCxnSpPr/>
      </xdr:nvCxnSpPr>
      <xdr:spPr>
        <a:xfrm>
          <a:off x="2908300" y="16860451"/>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58351</xdr:rowOff>
    </xdr:from>
    <xdr:to>
      <xdr:col>15</xdr:col>
      <xdr:colOff>50800</xdr:colOff>
      <xdr:row>98</xdr:row>
      <xdr:rowOff>138655</xdr:rowOff>
    </xdr:to>
    <xdr:cxnSp macro="">
      <xdr:nvCxnSpPr>
        <xdr:cNvPr id="244" name="直線コネクタ 243"/>
        <xdr:cNvCxnSpPr/>
      </xdr:nvCxnSpPr>
      <xdr:spPr>
        <a:xfrm flipV="1">
          <a:off x="2019300" y="16860451"/>
          <a:ext cx="889000" cy="8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44374</xdr:rowOff>
    </xdr:from>
    <xdr:to>
      <xdr:col>10</xdr:col>
      <xdr:colOff>114300</xdr:colOff>
      <xdr:row>98</xdr:row>
      <xdr:rowOff>138655</xdr:rowOff>
    </xdr:to>
    <xdr:cxnSp macro="">
      <xdr:nvCxnSpPr>
        <xdr:cNvPr id="247" name="直線コネクタ 246"/>
        <xdr:cNvCxnSpPr/>
      </xdr:nvCxnSpPr>
      <xdr:spPr>
        <a:xfrm>
          <a:off x="1130300" y="16846474"/>
          <a:ext cx="889000" cy="9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168191</xdr:rowOff>
    </xdr:from>
    <xdr:to>
      <xdr:col>24</xdr:col>
      <xdr:colOff>114300</xdr:colOff>
      <xdr:row>98</xdr:row>
      <xdr:rowOff>98341</xdr:rowOff>
    </xdr:to>
    <xdr:sp macro="" textlink="">
      <xdr:nvSpPr>
        <xdr:cNvPr id="257" name="楕円 256"/>
        <xdr:cNvSpPr/>
      </xdr:nvSpPr>
      <xdr:spPr>
        <a:xfrm>
          <a:off x="4584700" y="167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146618</xdr:rowOff>
    </xdr:from>
    <xdr:ext cx="534377" cy="259045"/>
    <xdr:sp macro="" textlink="">
      <xdr:nvSpPr>
        <xdr:cNvPr id="258" name="衛生費該当値テキスト"/>
        <xdr:cNvSpPr txBox="1"/>
      </xdr:nvSpPr>
      <xdr:spPr>
        <a:xfrm>
          <a:off x="4686300"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89422</xdr:rowOff>
    </xdr:from>
    <xdr:to>
      <xdr:col>20</xdr:col>
      <xdr:colOff>38100</xdr:colOff>
      <xdr:row>99</xdr:row>
      <xdr:rowOff>19572</xdr:rowOff>
    </xdr:to>
    <xdr:sp macro="" textlink="">
      <xdr:nvSpPr>
        <xdr:cNvPr id="259" name="楕円 258"/>
        <xdr:cNvSpPr/>
      </xdr:nvSpPr>
      <xdr:spPr>
        <a:xfrm>
          <a:off x="3746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10699</xdr:rowOff>
    </xdr:from>
    <xdr:ext cx="534377" cy="259045"/>
    <xdr:sp macro="" textlink="">
      <xdr:nvSpPr>
        <xdr:cNvPr id="260" name="テキスト ボックス 259"/>
        <xdr:cNvSpPr txBox="1"/>
      </xdr:nvSpPr>
      <xdr:spPr>
        <a:xfrm>
          <a:off x="3530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7551</xdr:rowOff>
    </xdr:from>
    <xdr:to>
      <xdr:col>15</xdr:col>
      <xdr:colOff>101600</xdr:colOff>
      <xdr:row>98</xdr:row>
      <xdr:rowOff>109151</xdr:rowOff>
    </xdr:to>
    <xdr:sp macro="" textlink="">
      <xdr:nvSpPr>
        <xdr:cNvPr id="261" name="楕円 260"/>
        <xdr:cNvSpPr/>
      </xdr:nvSpPr>
      <xdr:spPr>
        <a:xfrm>
          <a:off x="2857500" y="168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100278</xdr:rowOff>
    </xdr:from>
    <xdr:ext cx="534377" cy="259045"/>
    <xdr:sp macro="" textlink="">
      <xdr:nvSpPr>
        <xdr:cNvPr id="262" name="テキスト ボックス 261"/>
        <xdr:cNvSpPr txBox="1"/>
      </xdr:nvSpPr>
      <xdr:spPr>
        <a:xfrm>
          <a:off x="2641111" y="169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87855</xdr:rowOff>
    </xdr:from>
    <xdr:to>
      <xdr:col>10</xdr:col>
      <xdr:colOff>165100</xdr:colOff>
      <xdr:row>99</xdr:row>
      <xdr:rowOff>18005</xdr:rowOff>
    </xdr:to>
    <xdr:sp macro="" textlink="">
      <xdr:nvSpPr>
        <xdr:cNvPr id="263" name="楕円 262"/>
        <xdr:cNvSpPr/>
      </xdr:nvSpPr>
      <xdr:spPr>
        <a:xfrm>
          <a:off x="1968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9132</xdr:rowOff>
    </xdr:from>
    <xdr:ext cx="534377" cy="259045"/>
    <xdr:sp macro="" textlink="">
      <xdr:nvSpPr>
        <xdr:cNvPr id="264" name="テキスト ボックス 263"/>
        <xdr:cNvSpPr txBox="1"/>
      </xdr:nvSpPr>
      <xdr:spPr>
        <a:xfrm>
          <a:off x="1752111" y="169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165024</xdr:rowOff>
    </xdr:from>
    <xdr:to>
      <xdr:col>6</xdr:col>
      <xdr:colOff>38100</xdr:colOff>
      <xdr:row>98</xdr:row>
      <xdr:rowOff>95174</xdr:rowOff>
    </xdr:to>
    <xdr:sp macro="" textlink="">
      <xdr:nvSpPr>
        <xdr:cNvPr id="265" name="楕円 264"/>
        <xdr:cNvSpPr/>
      </xdr:nvSpPr>
      <xdr:spPr>
        <a:xfrm>
          <a:off x="1079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86301</xdr:rowOff>
    </xdr:from>
    <xdr:ext cx="534377" cy="259045"/>
    <xdr:sp macro="" textlink="">
      <xdr:nvSpPr>
        <xdr:cNvPr id="266" name="テキスト ボックス 265"/>
        <xdr:cNvSpPr txBox="1"/>
      </xdr:nvSpPr>
      <xdr:spPr>
        <a:xfrm>
          <a:off x="863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4064</xdr:rowOff>
    </xdr:from>
    <xdr:to>
      <xdr:col>55</xdr:col>
      <xdr:colOff>0</xdr:colOff>
      <xdr:row>37</xdr:row>
      <xdr:rowOff>31496</xdr:rowOff>
    </xdr:to>
    <xdr:cxnSp macro="">
      <xdr:nvCxnSpPr>
        <xdr:cNvPr id="295" name="直線コネクタ 294"/>
        <xdr:cNvCxnSpPr/>
      </xdr:nvCxnSpPr>
      <xdr:spPr>
        <a:xfrm flipV="1">
          <a:off x="9639300" y="634771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31496</xdr:rowOff>
    </xdr:from>
    <xdr:to>
      <xdr:col>50</xdr:col>
      <xdr:colOff>114300</xdr:colOff>
      <xdr:row>37</xdr:row>
      <xdr:rowOff>33020</xdr:rowOff>
    </xdr:to>
    <xdr:cxnSp macro="">
      <xdr:nvCxnSpPr>
        <xdr:cNvPr id="298" name="直線コネクタ 297"/>
        <xdr:cNvCxnSpPr/>
      </xdr:nvCxnSpPr>
      <xdr:spPr>
        <a:xfrm flipV="1">
          <a:off x="8750300" y="63751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10922</xdr:rowOff>
    </xdr:from>
    <xdr:to>
      <xdr:col>45</xdr:col>
      <xdr:colOff>177800</xdr:colOff>
      <xdr:row>37</xdr:row>
      <xdr:rowOff>33020</xdr:rowOff>
    </xdr:to>
    <xdr:cxnSp macro="">
      <xdr:nvCxnSpPr>
        <xdr:cNvPr id="301" name="直線コネクタ 300"/>
        <xdr:cNvCxnSpPr/>
      </xdr:nvCxnSpPr>
      <xdr:spPr>
        <a:xfrm>
          <a:off x="7861300" y="635457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10922</xdr:rowOff>
    </xdr:from>
    <xdr:to>
      <xdr:col>41</xdr:col>
      <xdr:colOff>50800</xdr:colOff>
      <xdr:row>37</xdr:row>
      <xdr:rowOff>36830</xdr:rowOff>
    </xdr:to>
    <xdr:cxnSp macro="">
      <xdr:nvCxnSpPr>
        <xdr:cNvPr id="304" name="直線コネクタ 303"/>
        <xdr:cNvCxnSpPr/>
      </xdr:nvCxnSpPr>
      <xdr:spPr>
        <a:xfrm flipV="1">
          <a:off x="6972300" y="635457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124714</xdr:rowOff>
    </xdr:from>
    <xdr:to>
      <xdr:col>55</xdr:col>
      <xdr:colOff>50800</xdr:colOff>
      <xdr:row>37</xdr:row>
      <xdr:rowOff>54864</xdr:rowOff>
    </xdr:to>
    <xdr:sp macro="" textlink="">
      <xdr:nvSpPr>
        <xdr:cNvPr id="314" name="楕円 313"/>
        <xdr:cNvSpPr/>
      </xdr:nvSpPr>
      <xdr:spPr>
        <a:xfrm>
          <a:off x="104267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103141</xdr:rowOff>
    </xdr:from>
    <xdr:ext cx="378565" cy="259045"/>
    <xdr:sp macro="" textlink="">
      <xdr:nvSpPr>
        <xdr:cNvPr id="315" name="労働費該当値テキスト"/>
        <xdr:cNvSpPr txBox="1"/>
      </xdr:nvSpPr>
      <xdr:spPr>
        <a:xfrm>
          <a:off x="10528300" y="62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152146</xdr:rowOff>
    </xdr:from>
    <xdr:to>
      <xdr:col>50</xdr:col>
      <xdr:colOff>165100</xdr:colOff>
      <xdr:row>37</xdr:row>
      <xdr:rowOff>82296</xdr:rowOff>
    </xdr:to>
    <xdr:sp macro="" textlink="">
      <xdr:nvSpPr>
        <xdr:cNvPr id="316" name="楕円 315"/>
        <xdr:cNvSpPr/>
      </xdr:nvSpPr>
      <xdr:spPr>
        <a:xfrm>
          <a:off x="9588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73423</xdr:rowOff>
    </xdr:from>
    <xdr:ext cx="378565" cy="259045"/>
    <xdr:sp macro="" textlink="">
      <xdr:nvSpPr>
        <xdr:cNvPr id="317" name="テキスト ボックス 316"/>
        <xdr:cNvSpPr txBox="1"/>
      </xdr:nvSpPr>
      <xdr:spPr>
        <a:xfrm>
          <a:off x="9450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153670</xdr:rowOff>
    </xdr:from>
    <xdr:to>
      <xdr:col>46</xdr:col>
      <xdr:colOff>38100</xdr:colOff>
      <xdr:row>37</xdr:row>
      <xdr:rowOff>83820</xdr:rowOff>
    </xdr:to>
    <xdr:sp macro="" textlink="">
      <xdr:nvSpPr>
        <xdr:cNvPr id="318" name="楕円 317"/>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74947</xdr:rowOff>
    </xdr:from>
    <xdr:ext cx="378565" cy="259045"/>
    <xdr:sp macro="" textlink="">
      <xdr:nvSpPr>
        <xdr:cNvPr id="319" name="テキスト ボックス 318"/>
        <xdr:cNvSpPr txBox="1"/>
      </xdr:nvSpPr>
      <xdr:spPr>
        <a:xfrm>
          <a:off x="8561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131572</xdr:rowOff>
    </xdr:from>
    <xdr:to>
      <xdr:col>41</xdr:col>
      <xdr:colOff>101600</xdr:colOff>
      <xdr:row>37</xdr:row>
      <xdr:rowOff>61722</xdr:rowOff>
    </xdr:to>
    <xdr:sp macro="" textlink="">
      <xdr:nvSpPr>
        <xdr:cNvPr id="320" name="楕円 319"/>
        <xdr:cNvSpPr/>
      </xdr:nvSpPr>
      <xdr:spPr>
        <a:xfrm>
          <a:off x="7810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21" name="テキスト ボックス 320"/>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22" name="楕円 321"/>
        <xdr:cNvSpPr/>
      </xdr:nvSpPr>
      <xdr:spPr>
        <a:xfrm>
          <a:off x="692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78757</xdr:rowOff>
    </xdr:from>
    <xdr:ext cx="378565" cy="259045"/>
    <xdr:sp macro="" textlink="">
      <xdr:nvSpPr>
        <xdr:cNvPr id="323" name="テキスト ボックス 322"/>
        <xdr:cNvSpPr txBox="1"/>
      </xdr:nvSpPr>
      <xdr:spPr>
        <a:xfrm>
          <a:off x="6783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36464</xdr:rowOff>
    </xdr:from>
    <xdr:to>
      <xdr:col>55</xdr:col>
      <xdr:colOff>0</xdr:colOff>
      <xdr:row>57</xdr:row>
      <xdr:rowOff>46614</xdr:rowOff>
    </xdr:to>
    <xdr:cxnSp macro="">
      <xdr:nvCxnSpPr>
        <xdr:cNvPr id="350" name="直線コネクタ 349"/>
        <xdr:cNvCxnSpPr/>
      </xdr:nvCxnSpPr>
      <xdr:spPr>
        <a:xfrm flipV="1">
          <a:off x="9639300" y="9809114"/>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7525</xdr:rowOff>
    </xdr:from>
    <xdr:ext cx="469744" cy="259045"/>
    <xdr:sp macro="" textlink="">
      <xdr:nvSpPr>
        <xdr:cNvPr id="351" name="農林水産業費平均値テキスト"/>
        <xdr:cNvSpPr txBox="1"/>
      </xdr:nvSpPr>
      <xdr:spPr>
        <a:xfrm>
          <a:off x="10528300" y="978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37653</xdr:rowOff>
    </xdr:from>
    <xdr:to>
      <xdr:col>50</xdr:col>
      <xdr:colOff>114300</xdr:colOff>
      <xdr:row>57</xdr:row>
      <xdr:rowOff>46614</xdr:rowOff>
    </xdr:to>
    <xdr:cxnSp macro="">
      <xdr:nvCxnSpPr>
        <xdr:cNvPr id="353" name="直線コネクタ 352"/>
        <xdr:cNvCxnSpPr/>
      </xdr:nvCxnSpPr>
      <xdr:spPr>
        <a:xfrm>
          <a:off x="8750300" y="981030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125163</xdr:rowOff>
    </xdr:from>
    <xdr:ext cx="469744" cy="259045"/>
    <xdr:sp macro="" textlink="">
      <xdr:nvSpPr>
        <xdr:cNvPr id="355" name="テキスト ボックス 354"/>
        <xdr:cNvSpPr txBox="1"/>
      </xdr:nvSpPr>
      <xdr:spPr>
        <a:xfrm>
          <a:off x="9404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37653</xdr:rowOff>
    </xdr:from>
    <xdr:to>
      <xdr:col>45</xdr:col>
      <xdr:colOff>177800</xdr:colOff>
      <xdr:row>57</xdr:row>
      <xdr:rowOff>48946</xdr:rowOff>
    </xdr:to>
    <xdr:cxnSp macro="">
      <xdr:nvCxnSpPr>
        <xdr:cNvPr id="356" name="直線コネクタ 355"/>
        <xdr:cNvCxnSpPr/>
      </xdr:nvCxnSpPr>
      <xdr:spPr>
        <a:xfrm flipV="1">
          <a:off x="7861300" y="981030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116202</xdr:rowOff>
    </xdr:from>
    <xdr:ext cx="469744" cy="259045"/>
    <xdr:sp macro="" textlink="">
      <xdr:nvSpPr>
        <xdr:cNvPr id="358" name="テキスト ボックス 357"/>
        <xdr:cNvSpPr txBox="1"/>
      </xdr:nvSpPr>
      <xdr:spPr>
        <a:xfrm>
          <a:off x="8515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48946</xdr:rowOff>
    </xdr:from>
    <xdr:to>
      <xdr:col>41</xdr:col>
      <xdr:colOff>50800</xdr:colOff>
      <xdr:row>57</xdr:row>
      <xdr:rowOff>77064</xdr:rowOff>
    </xdr:to>
    <xdr:cxnSp macro="">
      <xdr:nvCxnSpPr>
        <xdr:cNvPr id="359" name="直線コネクタ 358"/>
        <xdr:cNvCxnSpPr/>
      </xdr:nvCxnSpPr>
      <xdr:spPr>
        <a:xfrm flipV="1">
          <a:off x="6972300" y="982159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123562</xdr:rowOff>
    </xdr:from>
    <xdr:ext cx="469744" cy="259045"/>
    <xdr:sp macro="" textlink="">
      <xdr:nvSpPr>
        <xdr:cNvPr id="361" name="テキスト ボックス 360"/>
        <xdr:cNvSpPr txBox="1"/>
      </xdr:nvSpPr>
      <xdr:spPr>
        <a:xfrm>
          <a:off x="7626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157114</xdr:rowOff>
    </xdr:from>
    <xdr:to>
      <xdr:col>55</xdr:col>
      <xdr:colOff>50800</xdr:colOff>
      <xdr:row>57</xdr:row>
      <xdr:rowOff>87264</xdr:rowOff>
    </xdr:to>
    <xdr:sp macro="" textlink="">
      <xdr:nvSpPr>
        <xdr:cNvPr id="369" name="楕円 368"/>
        <xdr:cNvSpPr/>
      </xdr:nvSpPr>
      <xdr:spPr>
        <a:xfrm>
          <a:off x="104267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8541</xdr:rowOff>
    </xdr:from>
    <xdr:ext cx="469744" cy="259045"/>
    <xdr:sp macro="" textlink="">
      <xdr:nvSpPr>
        <xdr:cNvPr id="370" name="農林水産業費該当値テキスト"/>
        <xdr:cNvSpPr txBox="1"/>
      </xdr:nvSpPr>
      <xdr:spPr>
        <a:xfrm>
          <a:off x="10528300" y="96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167264</xdr:rowOff>
    </xdr:from>
    <xdr:to>
      <xdr:col>50</xdr:col>
      <xdr:colOff>165100</xdr:colOff>
      <xdr:row>57</xdr:row>
      <xdr:rowOff>97414</xdr:rowOff>
    </xdr:to>
    <xdr:sp macro="" textlink="">
      <xdr:nvSpPr>
        <xdr:cNvPr id="371" name="楕円 370"/>
        <xdr:cNvSpPr/>
      </xdr:nvSpPr>
      <xdr:spPr>
        <a:xfrm>
          <a:off x="9588500" y="97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113941</xdr:rowOff>
    </xdr:from>
    <xdr:ext cx="469744" cy="259045"/>
    <xdr:sp macro="" textlink="">
      <xdr:nvSpPr>
        <xdr:cNvPr id="372" name="テキスト ボックス 371"/>
        <xdr:cNvSpPr txBox="1"/>
      </xdr:nvSpPr>
      <xdr:spPr>
        <a:xfrm>
          <a:off x="9404428" y="95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158303</xdr:rowOff>
    </xdr:from>
    <xdr:to>
      <xdr:col>46</xdr:col>
      <xdr:colOff>38100</xdr:colOff>
      <xdr:row>57</xdr:row>
      <xdr:rowOff>88453</xdr:rowOff>
    </xdr:to>
    <xdr:sp macro="" textlink="">
      <xdr:nvSpPr>
        <xdr:cNvPr id="373" name="楕円 372"/>
        <xdr:cNvSpPr/>
      </xdr:nvSpPr>
      <xdr:spPr>
        <a:xfrm>
          <a:off x="8699500" y="97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104980</xdr:rowOff>
    </xdr:from>
    <xdr:ext cx="469744" cy="259045"/>
    <xdr:sp macro="" textlink="">
      <xdr:nvSpPr>
        <xdr:cNvPr id="374" name="テキスト ボックス 373"/>
        <xdr:cNvSpPr txBox="1"/>
      </xdr:nvSpPr>
      <xdr:spPr>
        <a:xfrm>
          <a:off x="8515428" y="953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169596</xdr:rowOff>
    </xdr:from>
    <xdr:to>
      <xdr:col>41</xdr:col>
      <xdr:colOff>101600</xdr:colOff>
      <xdr:row>57</xdr:row>
      <xdr:rowOff>99746</xdr:rowOff>
    </xdr:to>
    <xdr:sp macro="" textlink="">
      <xdr:nvSpPr>
        <xdr:cNvPr id="375" name="楕円 374"/>
        <xdr:cNvSpPr/>
      </xdr:nvSpPr>
      <xdr:spPr>
        <a:xfrm>
          <a:off x="7810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116273</xdr:rowOff>
    </xdr:from>
    <xdr:ext cx="469744" cy="259045"/>
    <xdr:sp macro="" textlink="">
      <xdr:nvSpPr>
        <xdr:cNvPr id="376" name="テキスト ボックス 375"/>
        <xdr:cNvSpPr txBox="1"/>
      </xdr:nvSpPr>
      <xdr:spPr>
        <a:xfrm>
          <a:off x="7626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26264</xdr:rowOff>
    </xdr:from>
    <xdr:to>
      <xdr:col>36</xdr:col>
      <xdr:colOff>165100</xdr:colOff>
      <xdr:row>57</xdr:row>
      <xdr:rowOff>127864</xdr:rowOff>
    </xdr:to>
    <xdr:sp macro="" textlink="">
      <xdr:nvSpPr>
        <xdr:cNvPr id="377" name="楕円 376"/>
        <xdr:cNvSpPr/>
      </xdr:nvSpPr>
      <xdr:spPr>
        <a:xfrm>
          <a:off x="6921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118991</xdr:rowOff>
    </xdr:from>
    <xdr:ext cx="469744" cy="259045"/>
    <xdr:sp macro="" textlink="">
      <xdr:nvSpPr>
        <xdr:cNvPr id="378" name="テキスト ボックス 377"/>
        <xdr:cNvSpPr txBox="1"/>
      </xdr:nvSpPr>
      <xdr:spPr>
        <a:xfrm>
          <a:off x="6737428" y="98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139308</xdr:rowOff>
    </xdr:from>
    <xdr:to>
      <xdr:col>55</xdr:col>
      <xdr:colOff>0</xdr:colOff>
      <xdr:row>77</xdr:row>
      <xdr:rowOff>110178</xdr:rowOff>
    </xdr:to>
    <xdr:cxnSp macro="">
      <xdr:nvCxnSpPr>
        <xdr:cNvPr id="409" name="直線コネクタ 408"/>
        <xdr:cNvCxnSpPr/>
      </xdr:nvCxnSpPr>
      <xdr:spPr>
        <a:xfrm flipV="1">
          <a:off x="9639300" y="12826608"/>
          <a:ext cx="838200" cy="48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10" name="商工費平均値テキスト"/>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110178</xdr:rowOff>
    </xdr:from>
    <xdr:to>
      <xdr:col>50</xdr:col>
      <xdr:colOff>114300</xdr:colOff>
      <xdr:row>77</xdr:row>
      <xdr:rowOff>166153</xdr:rowOff>
    </xdr:to>
    <xdr:cxnSp macro="">
      <xdr:nvCxnSpPr>
        <xdr:cNvPr id="412" name="直線コネクタ 411"/>
        <xdr:cNvCxnSpPr/>
      </xdr:nvCxnSpPr>
      <xdr:spPr>
        <a:xfrm flipV="1">
          <a:off x="8750300" y="13311828"/>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4" name="テキスト ボックス 413"/>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166153</xdr:rowOff>
    </xdr:from>
    <xdr:to>
      <xdr:col>45</xdr:col>
      <xdr:colOff>177800</xdr:colOff>
      <xdr:row>78</xdr:row>
      <xdr:rowOff>4466</xdr:rowOff>
    </xdr:to>
    <xdr:cxnSp macro="">
      <xdr:nvCxnSpPr>
        <xdr:cNvPr id="415" name="直線コネクタ 414"/>
        <xdr:cNvCxnSpPr/>
      </xdr:nvCxnSpPr>
      <xdr:spPr>
        <a:xfrm flipV="1">
          <a:off x="7861300" y="13367803"/>
          <a:ext cx="8890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64550</xdr:rowOff>
    </xdr:from>
    <xdr:ext cx="469744" cy="259045"/>
    <xdr:sp macro="" textlink="">
      <xdr:nvSpPr>
        <xdr:cNvPr id="417" name="テキスト ボックス 416"/>
        <xdr:cNvSpPr txBox="1"/>
      </xdr:nvSpPr>
      <xdr:spPr>
        <a:xfrm>
          <a:off x="8515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4466</xdr:rowOff>
    </xdr:from>
    <xdr:to>
      <xdr:col>41</xdr:col>
      <xdr:colOff>50800</xdr:colOff>
      <xdr:row>78</xdr:row>
      <xdr:rowOff>24388</xdr:rowOff>
    </xdr:to>
    <xdr:cxnSp macro="">
      <xdr:nvCxnSpPr>
        <xdr:cNvPr id="418" name="直線コネクタ 417"/>
        <xdr:cNvCxnSpPr/>
      </xdr:nvCxnSpPr>
      <xdr:spPr>
        <a:xfrm flipV="1">
          <a:off x="6972300" y="13377566"/>
          <a:ext cx="8890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88508</xdr:rowOff>
    </xdr:from>
    <xdr:to>
      <xdr:col>55</xdr:col>
      <xdr:colOff>50800</xdr:colOff>
      <xdr:row>75</xdr:row>
      <xdr:rowOff>18658</xdr:rowOff>
    </xdr:to>
    <xdr:sp macro="" textlink="">
      <xdr:nvSpPr>
        <xdr:cNvPr id="428" name="楕円 427"/>
        <xdr:cNvSpPr/>
      </xdr:nvSpPr>
      <xdr:spPr>
        <a:xfrm>
          <a:off x="10426700" y="127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111385</xdr:rowOff>
    </xdr:from>
    <xdr:ext cx="534377" cy="259045"/>
    <xdr:sp macro="" textlink="">
      <xdr:nvSpPr>
        <xdr:cNvPr id="429" name="商工費該当値テキスト"/>
        <xdr:cNvSpPr txBox="1"/>
      </xdr:nvSpPr>
      <xdr:spPr>
        <a:xfrm>
          <a:off x="10528300" y="126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59378</xdr:rowOff>
    </xdr:from>
    <xdr:to>
      <xdr:col>50</xdr:col>
      <xdr:colOff>165100</xdr:colOff>
      <xdr:row>77</xdr:row>
      <xdr:rowOff>160978</xdr:rowOff>
    </xdr:to>
    <xdr:sp macro="" textlink="">
      <xdr:nvSpPr>
        <xdr:cNvPr id="430" name="楕円 429"/>
        <xdr:cNvSpPr/>
      </xdr:nvSpPr>
      <xdr:spPr>
        <a:xfrm>
          <a:off x="9588500" y="132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6055</xdr:rowOff>
    </xdr:from>
    <xdr:ext cx="534377" cy="259045"/>
    <xdr:sp macro="" textlink="">
      <xdr:nvSpPr>
        <xdr:cNvPr id="431" name="テキスト ボックス 430"/>
        <xdr:cNvSpPr txBox="1"/>
      </xdr:nvSpPr>
      <xdr:spPr>
        <a:xfrm>
          <a:off x="9372111" y="130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115353</xdr:rowOff>
    </xdr:from>
    <xdr:to>
      <xdr:col>46</xdr:col>
      <xdr:colOff>38100</xdr:colOff>
      <xdr:row>78</xdr:row>
      <xdr:rowOff>45503</xdr:rowOff>
    </xdr:to>
    <xdr:sp macro="" textlink="">
      <xdr:nvSpPr>
        <xdr:cNvPr id="432" name="楕円 431"/>
        <xdr:cNvSpPr/>
      </xdr:nvSpPr>
      <xdr:spPr>
        <a:xfrm>
          <a:off x="8699500" y="133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62030</xdr:rowOff>
    </xdr:from>
    <xdr:ext cx="469744" cy="259045"/>
    <xdr:sp macro="" textlink="">
      <xdr:nvSpPr>
        <xdr:cNvPr id="433" name="テキスト ボックス 432"/>
        <xdr:cNvSpPr txBox="1"/>
      </xdr:nvSpPr>
      <xdr:spPr>
        <a:xfrm>
          <a:off x="8515428" y="1309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125116</xdr:rowOff>
    </xdr:from>
    <xdr:to>
      <xdr:col>41</xdr:col>
      <xdr:colOff>101600</xdr:colOff>
      <xdr:row>78</xdr:row>
      <xdr:rowOff>55266</xdr:rowOff>
    </xdr:to>
    <xdr:sp macro="" textlink="">
      <xdr:nvSpPr>
        <xdr:cNvPr id="434" name="楕円 433"/>
        <xdr:cNvSpPr/>
      </xdr:nvSpPr>
      <xdr:spPr>
        <a:xfrm>
          <a:off x="7810500" y="133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46393</xdr:rowOff>
    </xdr:from>
    <xdr:ext cx="469744" cy="259045"/>
    <xdr:sp macro="" textlink="">
      <xdr:nvSpPr>
        <xdr:cNvPr id="435" name="テキスト ボックス 434"/>
        <xdr:cNvSpPr txBox="1"/>
      </xdr:nvSpPr>
      <xdr:spPr>
        <a:xfrm>
          <a:off x="7626428" y="1341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145038</xdr:rowOff>
    </xdr:from>
    <xdr:to>
      <xdr:col>36</xdr:col>
      <xdr:colOff>165100</xdr:colOff>
      <xdr:row>78</xdr:row>
      <xdr:rowOff>75188</xdr:rowOff>
    </xdr:to>
    <xdr:sp macro="" textlink="">
      <xdr:nvSpPr>
        <xdr:cNvPr id="436" name="楕円 435"/>
        <xdr:cNvSpPr/>
      </xdr:nvSpPr>
      <xdr:spPr>
        <a:xfrm>
          <a:off x="6921500" y="133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66315</xdr:rowOff>
    </xdr:from>
    <xdr:ext cx="469744" cy="259045"/>
    <xdr:sp macro="" textlink="">
      <xdr:nvSpPr>
        <xdr:cNvPr id="437" name="テキスト ボックス 436"/>
        <xdr:cNvSpPr txBox="1"/>
      </xdr:nvSpPr>
      <xdr:spPr>
        <a:xfrm>
          <a:off x="6737428" y="1343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75692</xdr:rowOff>
    </xdr:from>
    <xdr:to>
      <xdr:col>55</xdr:col>
      <xdr:colOff>0</xdr:colOff>
      <xdr:row>97</xdr:row>
      <xdr:rowOff>88798</xdr:rowOff>
    </xdr:to>
    <xdr:cxnSp macro="">
      <xdr:nvCxnSpPr>
        <xdr:cNvPr id="467" name="直線コネクタ 466"/>
        <xdr:cNvCxnSpPr/>
      </xdr:nvCxnSpPr>
      <xdr:spPr>
        <a:xfrm>
          <a:off x="9639300" y="16706342"/>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160255</xdr:rowOff>
    </xdr:from>
    <xdr:to>
      <xdr:col>50</xdr:col>
      <xdr:colOff>114300</xdr:colOff>
      <xdr:row>97</xdr:row>
      <xdr:rowOff>75692</xdr:rowOff>
    </xdr:to>
    <xdr:cxnSp macro="">
      <xdr:nvCxnSpPr>
        <xdr:cNvPr id="470" name="直線コネクタ 469"/>
        <xdr:cNvCxnSpPr/>
      </xdr:nvCxnSpPr>
      <xdr:spPr>
        <a:xfrm>
          <a:off x="8750300" y="16619455"/>
          <a:ext cx="8890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160255</xdr:rowOff>
    </xdr:from>
    <xdr:to>
      <xdr:col>45</xdr:col>
      <xdr:colOff>177800</xdr:colOff>
      <xdr:row>97</xdr:row>
      <xdr:rowOff>70853</xdr:rowOff>
    </xdr:to>
    <xdr:cxnSp macro="">
      <xdr:nvCxnSpPr>
        <xdr:cNvPr id="473" name="直線コネクタ 472"/>
        <xdr:cNvCxnSpPr/>
      </xdr:nvCxnSpPr>
      <xdr:spPr>
        <a:xfrm flipV="1">
          <a:off x="7861300" y="16619455"/>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70853</xdr:rowOff>
    </xdr:from>
    <xdr:to>
      <xdr:col>41</xdr:col>
      <xdr:colOff>50800</xdr:colOff>
      <xdr:row>97</xdr:row>
      <xdr:rowOff>116154</xdr:rowOff>
    </xdr:to>
    <xdr:cxnSp macro="">
      <xdr:nvCxnSpPr>
        <xdr:cNvPr id="476" name="直線コネクタ 475"/>
        <xdr:cNvCxnSpPr/>
      </xdr:nvCxnSpPr>
      <xdr:spPr>
        <a:xfrm flipV="1">
          <a:off x="6972300" y="16701503"/>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37998</xdr:rowOff>
    </xdr:from>
    <xdr:to>
      <xdr:col>55</xdr:col>
      <xdr:colOff>50800</xdr:colOff>
      <xdr:row>97</xdr:row>
      <xdr:rowOff>139598</xdr:rowOff>
    </xdr:to>
    <xdr:sp macro="" textlink="">
      <xdr:nvSpPr>
        <xdr:cNvPr id="486" name="楕円 485"/>
        <xdr:cNvSpPr/>
      </xdr:nvSpPr>
      <xdr:spPr>
        <a:xfrm>
          <a:off x="10426700" y="16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16425</xdr:rowOff>
    </xdr:from>
    <xdr:ext cx="534377" cy="259045"/>
    <xdr:sp macro="" textlink="">
      <xdr:nvSpPr>
        <xdr:cNvPr id="487" name="土木費該当値テキスト"/>
        <xdr:cNvSpPr txBox="1"/>
      </xdr:nvSpPr>
      <xdr:spPr>
        <a:xfrm>
          <a:off x="10528300" y="166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24892</xdr:rowOff>
    </xdr:from>
    <xdr:to>
      <xdr:col>50</xdr:col>
      <xdr:colOff>165100</xdr:colOff>
      <xdr:row>97</xdr:row>
      <xdr:rowOff>126492</xdr:rowOff>
    </xdr:to>
    <xdr:sp macro="" textlink="">
      <xdr:nvSpPr>
        <xdr:cNvPr id="488" name="楕円 487"/>
        <xdr:cNvSpPr/>
      </xdr:nvSpPr>
      <xdr:spPr>
        <a:xfrm>
          <a:off x="9588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117619</xdr:rowOff>
    </xdr:from>
    <xdr:ext cx="534377" cy="259045"/>
    <xdr:sp macro="" textlink="">
      <xdr:nvSpPr>
        <xdr:cNvPr id="489" name="テキスト ボックス 488"/>
        <xdr:cNvSpPr txBox="1"/>
      </xdr:nvSpPr>
      <xdr:spPr>
        <a:xfrm>
          <a:off x="9372111" y="167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109455</xdr:rowOff>
    </xdr:from>
    <xdr:to>
      <xdr:col>46</xdr:col>
      <xdr:colOff>38100</xdr:colOff>
      <xdr:row>97</xdr:row>
      <xdr:rowOff>39605</xdr:rowOff>
    </xdr:to>
    <xdr:sp macro="" textlink="">
      <xdr:nvSpPr>
        <xdr:cNvPr id="490" name="楕円 489"/>
        <xdr:cNvSpPr/>
      </xdr:nvSpPr>
      <xdr:spPr>
        <a:xfrm>
          <a:off x="8699500" y="165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30732</xdr:rowOff>
    </xdr:from>
    <xdr:ext cx="534377" cy="259045"/>
    <xdr:sp macro="" textlink="">
      <xdr:nvSpPr>
        <xdr:cNvPr id="491" name="テキスト ボックス 490"/>
        <xdr:cNvSpPr txBox="1"/>
      </xdr:nvSpPr>
      <xdr:spPr>
        <a:xfrm>
          <a:off x="8483111" y="166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20053</xdr:rowOff>
    </xdr:from>
    <xdr:to>
      <xdr:col>41</xdr:col>
      <xdr:colOff>101600</xdr:colOff>
      <xdr:row>97</xdr:row>
      <xdr:rowOff>121653</xdr:rowOff>
    </xdr:to>
    <xdr:sp macro="" textlink="">
      <xdr:nvSpPr>
        <xdr:cNvPr id="492" name="楕円 491"/>
        <xdr:cNvSpPr/>
      </xdr:nvSpPr>
      <xdr:spPr>
        <a:xfrm>
          <a:off x="7810500" y="166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112780</xdr:rowOff>
    </xdr:from>
    <xdr:ext cx="534377" cy="259045"/>
    <xdr:sp macro="" textlink="">
      <xdr:nvSpPr>
        <xdr:cNvPr id="493" name="テキスト ボックス 492"/>
        <xdr:cNvSpPr txBox="1"/>
      </xdr:nvSpPr>
      <xdr:spPr>
        <a:xfrm>
          <a:off x="7594111" y="167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65354</xdr:rowOff>
    </xdr:from>
    <xdr:to>
      <xdr:col>36</xdr:col>
      <xdr:colOff>165100</xdr:colOff>
      <xdr:row>97</xdr:row>
      <xdr:rowOff>166954</xdr:rowOff>
    </xdr:to>
    <xdr:sp macro="" textlink="">
      <xdr:nvSpPr>
        <xdr:cNvPr id="494" name="楕円 493"/>
        <xdr:cNvSpPr/>
      </xdr:nvSpPr>
      <xdr:spPr>
        <a:xfrm>
          <a:off x="6921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158081</xdr:rowOff>
    </xdr:from>
    <xdr:ext cx="534377" cy="259045"/>
    <xdr:sp macro="" textlink="">
      <xdr:nvSpPr>
        <xdr:cNvPr id="495" name="テキスト ボックス 494"/>
        <xdr:cNvSpPr txBox="1"/>
      </xdr:nvSpPr>
      <xdr:spPr>
        <a:xfrm>
          <a:off x="6705111" y="167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59964</xdr:rowOff>
    </xdr:from>
    <xdr:to>
      <xdr:col>85</xdr:col>
      <xdr:colOff>127000</xdr:colOff>
      <xdr:row>37</xdr:row>
      <xdr:rowOff>80904</xdr:rowOff>
    </xdr:to>
    <xdr:cxnSp macro="">
      <xdr:nvCxnSpPr>
        <xdr:cNvPr id="523" name="直線コネクタ 522"/>
        <xdr:cNvCxnSpPr/>
      </xdr:nvCxnSpPr>
      <xdr:spPr>
        <a:xfrm flipV="1">
          <a:off x="15481300" y="6232164"/>
          <a:ext cx="838200" cy="19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4" name="消防費平均値テキスト"/>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10861</xdr:rowOff>
    </xdr:from>
    <xdr:to>
      <xdr:col>81</xdr:col>
      <xdr:colOff>50800</xdr:colOff>
      <xdr:row>37</xdr:row>
      <xdr:rowOff>80904</xdr:rowOff>
    </xdr:to>
    <xdr:cxnSp macro="">
      <xdr:nvCxnSpPr>
        <xdr:cNvPr id="526" name="直線コネクタ 525"/>
        <xdr:cNvCxnSpPr/>
      </xdr:nvCxnSpPr>
      <xdr:spPr>
        <a:xfrm>
          <a:off x="14592300" y="6354511"/>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166492</xdr:rowOff>
    </xdr:from>
    <xdr:to>
      <xdr:col>76</xdr:col>
      <xdr:colOff>114300</xdr:colOff>
      <xdr:row>37</xdr:row>
      <xdr:rowOff>10861</xdr:rowOff>
    </xdr:to>
    <xdr:cxnSp macro="">
      <xdr:nvCxnSpPr>
        <xdr:cNvPr id="529" name="直線コネクタ 528"/>
        <xdr:cNvCxnSpPr/>
      </xdr:nvCxnSpPr>
      <xdr:spPr>
        <a:xfrm>
          <a:off x="13703300" y="633869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1" name="テキスト ボックス 530"/>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166492</xdr:rowOff>
    </xdr:from>
    <xdr:to>
      <xdr:col>71</xdr:col>
      <xdr:colOff>177800</xdr:colOff>
      <xdr:row>37</xdr:row>
      <xdr:rowOff>2449</xdr:rowOff>
    </xdr:to>
    <xdr:cxnSp macro="">
      <xdr:nvCxnSpPr>
        <xdr:cNvPr id="532" name="直線コネクタ 531"/>
        <xdr:cNvCxnSpPr/>
      </xdr:nvCxnSpPr>
      <xdr:spPr>
        <a:xfrm flipV="1">
          <a:off x="12814300" y="6338692"/>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4" name="テキスト ボックス 533"/>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6" name="テキスト ボックス 535"/>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9164</xdr:rowOff>
    </xdr:from>
    <xdr:to>
      <xdr:col>85</xdr:col>
      <xdr:colOff>177800</xdr:colOff>
      <xdr:row>36</xdr:row>
      <xdr:rowOff>110764</xdr:rowOff>
    </xdr:to>
    <xdr:sp macro="" textlink="">
      <xdr:nvSpPr>
        <xdr:cNvPr id="542" name="楕円 541"/>
        <xdr:cNvSpPr/>
      </xdr:nvSpPr>
      <xdr:spPr>
        <a:xfrm>
          <a:off x="16268700" y="61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32041</xdr:rowOff>
    </xdr:from>
    <xdr:ext cx="534377" cy="259045"/>
    <xdr:sp macro="" textlink="">
      <xdr:nvSpPr>
        <xdr:cNvPr id="543" name="消防費該当値テキスト"/>
        <xdr:cNvSpPr txBox="1"/>
      </xdr:nvSpPr>
      <xdr:spPr>
        <a:xfrm>
          <a:off x="16370300" y="60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30104</xdr:rowOff>
    </xdr:from>
    <xdr:to>
      <xdr:col>81</xdr:col>
      <xdr:colOff>101600</xdr:colOff>
      <xdr:row>37</xdr:row>
      <xdr:rowOff>131704</xdr:rowOff>
    </xdr:to>
    <xdr:sp macro="" textlink="">
      <xdr:nvSpPr>
        <xdr:cNvPr id="544" name="楕円 543"/>
        <xdr:cNvSpPr/>
      </xdr:nvSpPr>
      <xdr:spPr>
        <a:xfrm>
          <a:off x="15430500" y="63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122831</xdr:rowOff>
    </xdr:from>
    <xdr:ext cx="534377" cy="259045"/>
    <xdr:sp macro="" textlink="">
      <xdr:nvSpPr>
        <xdr:cNvPr id="545" name="テキスト ボックス 544"/>
        <xdr:cNvSpPr txBox="1"/>
      </xdr:nvSpPr>
      <xdr:spPr>
        <a:xfrm>
          <a:off x="15214111" y="64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131511</xdr:rowOff>
    </xdr:from>
    <xdr:to>
      <xdr:col>76</xdr:col>
      <xdr:colOff>165100</xdr:colOff>
      <xdr:row>37</xdr:row>
      <xdr:rowOff>61661</xdr:rowOff>
    </xdr:to>
    <xdr:sp macro="" textlink="">
      <xdr:nvSpPr>
        <xdr:cNvPr id="546" name="楕円 545"/>
        <xdr:cNvSpPr/>
      </xdr:nvSpPr>
      <xdr:spPr>
        <a:xfrm>
          <a:off x="14541500" y="63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78188</xdr:rowOff>
    </xdr:from>
    <xdr:ext cx="534377" cy="259045"/>
    <xdr:sp macro="" textlink="">
      <xdr:nvSpPr>
        <xdr:cNvPr id="547" name="テキスト ボックス 546"/>
        <xdr:cNvSpPr txBox="1"/>
      </xdr:nvSpPr>
      <xdr:spPr>
        <a:xfrm>
          <a:off x="14325111" y="607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115692</xdr:rowOff>
    </xdr:from>
    <xdr:to>
      <xdr:col>72</xdr:col>
      <xdr:colOff>38100</xdr:colOff>
      <xdr:row>37</xdr:row>
      <xdr:rowOff>45842</xdr:rowOff>
    </xdr:to>
    <xdr:sp macro="" textlink="">
      <xdr:nvSpPr>
        <xdr:cNvPr id="548" name="楕円 547"/>
        <xdr:cNvSpPr/>
      </xdr:nvSpPr>
      <xdr:spPr>
        <a:xfrm>
          <a:off x="13652500" y="628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62369</xdr:rowOff>
    </xdr:from>
    <xdr:ext cx="534377" cy="259045"/>
    <xdr:sp macro="" textlink="">
      <xdr:nvSpPr>
        <xdr:cNvPr id="549" name="テキスト ボックス 548"/>
        <xdr:cNvSpPr txBox="1"/>
      </xdr:nvSpPr>
      <xdr:spPr>
        <a:xfrm>
          <a:off x="13436111" y="60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123099</xdr:rowOff>
    </xdr:from>
    <xdr:to>
      <xdr:col>67</xdr:col>
      <xdr:colOff>101600</xdr:colOff>
      <xdr:row>37</xdr:row>
      <xdr:rowOff>53249</xdr:rowOff>
    </xdr:to>
    <xdr:sp macro="" textlink="">
      <xdr:nvSpPr>
        <xdr:cNvPr id="550" name="楕円 549"/>
        <xdr:cNvSpPr/>
      </xdr:nvSpPr>
      <xdr:spPr>
        <a:xfrm>
          <a:off x="12763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69776</xdr:rowOff>
    </xdr:from>
    <xdr:ext cx="534377" cy="259045"/>
    <xdr:sp macro="" textlink="">
      <xdr:nvSpPr>
        <xdr:cNvPr id="551" name="テキスト ボックス 550"/>
        <xdr:cNvSpPr txBox="1"/>
      </xdr:nvSpPr>
      <xdr:spPr>
        <a:xfrm>
          <a:off x="12547111" y="6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154429</xdr:rowOff>
    </xdr:from>
    <xdr:to>
      <xdr:col>85</xdr:col>
      <xdr:colOff>127000</xdr:colOff>
      <xdr:row>57</xdr:row>
      <xdr:rowOff>74810</xdr:rowOff>
    </xdr:to>
    <xdr:cxnSp macro="">
      <xdr:nvCxnSpPr>
        <xdr:cNvPr id="583" name="直線コネクタ 582"/>
        <xdr:cNvCxnSpPr/>
      </xdr:nvCxnSpPr>
      <xdr:spPr>
        <a:xfrm flipV="1">
          <a:off x="15481300" y="9584179"/>
          <a:ext cx="838200" cy="2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26053</xdr:rowOff>
    </xdr:from>
    <xdr:to>
      <xdr:col>81</xdr:col>
      <xdr:colOff>50800</xdr:colOff>
      <xdr:row>57</xdr:row>
      <xdr:rowOff>74810</xdr:rowOff>
    </xdr:to>
    <xdr:cxnSp macro="">
      <xdr:nvCxnSpPr>
        <xdr:cNvPr id="586" name="直線コネクタ 585"/>
        <xdr:cNvCxnSpPr/>
      </xdr:nvCxnSpPr>
      <xdr:spPr>
        <a:xfrm>
          <a:off x="14592300" y="9798703"/>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6361</xdr:rowOff>
    </xdr:from>
    <xdr:to>
      <xdr:col>76</xdr:col>
      <xdr:colOff>114300</xdr:colOff>
      <xdr:row>57</xdr:row>
      <xdr:rowOff>26053</xdr:rowOff>
    </xdr:to>
    <xdr:cxnSp macro="">
      <xdr:nvCxnSpPr>
        <xdr:cNvPr id="589" name="直線コネクタ 588"/>
        <xdr:cNvCxnSpPr/>
      </xdr:nvCxnSpPr>
      <xdr:spPr>
        <a:xfrm>
          <a:off x="13703300" y="9779011"/>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147701</xdr:rowOff>
    </xdr:from>
    <xdr:to>
      <xdr:col>71</xdr:col>
      <xdr:colOff>177800</xdr:colOff>
      <xdr:row>57</xdr:row>
      <xdr:rowOff>6361</xdr:rowOff>
    </xdr:to>
    <xdr:cxnSp macro="">
      <xdr:nvCxnSpPr>
        <xdr:cNvPr id="592" name="直線コネクタ 591"/>
        <xdr:cNvCxnSpPr/>
      </xdr:nvCxnSpPr>
      <xdr:spPr>
        <a:xfrm>
          <a:off x="12814300" y="9748901"/>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103629</xdr:rowOff>
    </xdr:from>
    <xdr:to>
      <xdr:col>85</xdr:col>
      <xdr:colOff>177800</xdr:colOff>
      <xdr:row>56</xdr:row>
      <xdr:rowOff>33779</xdr:rowOff>
    </xdr:to>
    <xdr:sp macro="" textlink="">
      <xdr:nvSpPr>
        <xdr:cNvPr id="602" name="楕円 601"/>
        <xdr:cNvSpPr/>
      </xdr:nvSpPr>
      <xdr:spPr>
        <a:xfrm>
          <a:off x="16268700" y="95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82056</xdr:rowOff>
    </xdr:from>
    <xdr:ext cx="534377" cy="259045"/>
    <xdr:sp macro="" textlink="">
      <xdr:nvSpPr>
        <xdr:cNvPr id="603" name="教育費該当値テキスト"/>
        <xdr:cNvSpPr txBox="1"/>
      </xdr:nvSpPr>
      <xdr:spPr>
        <a:xfrm>
          <a:off x="16370300" y="95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24010</xdr:rowOff>
    </xdr:from>
    <xdr:to>
      <xdr:col>81</xdr:col>
      <xdr:colOff>101600</xdr:colOff>
      <xdr:row>57</xdr:row>
      <xdr:rowOff>125610</xdr:rowOff>
    </xdr:to>
    <xdr:sp macro="" textlink="">
      <xdr:nvSpPr>
        <xdr:cNvPr id="604" name="楕円 603"/>
        <xdr:cNvSpPr/>
      </xdr:nvSpPr>
      <xdr:spPr>
        <a:xfrm>
          <a:off x="15430500" y="97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116737</xdr:rowOff>
    </xdr:from>
    <xdr:ext cx="534377" cy="259045"/>
    <xdr:sp macro="" textlink="">
      <xdr:nvSpPr>
        <xdr:cNvPr id="605" name="テキスト ボックス 604"/>
        <xdr:cNvSpPr txBox="1"/>
      </xdr:nvSpPr>
      <xdr:spPr>
        <a:xfrm>
          <a:off x="15214111" y="98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146703</xdr:rowOff>
    </xdr:from>
    <xdr:to>
      <xdr:col>76</xdr:col>
      <xdr:colOff>165100</xdr:colOff>
      <xdr:row>57</xdr:row>
      <xdr:rowOff>76853</xdr:rowOff>
    </xdr:to>
    <xdr:sp macro="" textlink="">
      <xdr:nvSpPr>
        <xdr:cNvPr id="606" name="楕円 605"/>
        <xdr:cNvSpPr/>
      </xdr:nvSpPr>
      <xdr:spPr>
        <a:xfrm>
          <a:off x="14541500" y="97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67980</xdr:rowOff>
    </xdr:from>
    <xdr:ext cx="534377" cy="259045"/>
    <xdr:sp macro="" textlink="">
      <xdr:nvSpPr>
        <xdr:cNvPr id="607" name="テキスト ボックス 606"/>
        <xdr:cNvSpPr txBox="1"/>
      </xdr:nvSpPr>
      <xdr:spPr>
        <a:xfrm>
          <a:off x="14325111" y="98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127011</xdr:rowOff>
    </xdr:from>
    <xdr:to>
      <xdr:col>72</xdr:col>
      <xdr:colOff>38100</xdr:colOff>
      <xdr:row>57</xdr:row>
      <xdr:rowOff>57161</xdr:rowOff>
    </xdr:to>
    <xdr:sp macro="" textlink="">
      <xdr:nvSpPr>
        <xdr:cNvPr id="608" name="楕円 607"/>
        <xdr:cNvSpPr/>
      </xdr:nvSpPr>
      <xdr:spPr>
        <a:xfrm>
          <a:off x="13652500" y="97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48288</xdr:rowOff>
    </xdr:from>
    <xdr:ext cx="534377" cy="259045"/>
    <xdr:sp macro="" textlink="">
      <xdr:nvSpPr>
        <xdr:cNvPr id="609" name="テキスト ボックス 608"/>
        <xdr:cNvSpPr txBox="1"/>
      </xdr:nvSpPr>
      <xdr:spPr>
        <a:xfrm>
          <a:off x="13436111" y="98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96901</xdr:rowOff>
    </xdr:from>
    <xdr:to>
      <xdr:col>67</xdr:col>
      <xdr:colOff>101600</xdr:colOff>
      <xdr:row>57</xdr:row>
      <xdr:rowOff>27051</xdr:rowOff>
    </xdr:to>
    <xdr:sp macro="" textlink="">
      <xdr:nvSpPr>
        <xdr:cNvPr id="610" name="楕円 609"/>
        <xdr:cNvSpPr/>
      </xdr:nvSpPr>
      <xdr:spPr>
        <a:xfrm>
          <a:off x="12763500" y="96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18178</xdr:rowOff>
    </xdr:from>
    <xdr:ext cx="534377" cy="259045"/>
    <xdr:sp macro="" textlink="">
      <xdr:nvSpPr>
        <xdr:cNvPr id="611" name="テキスト ボックス 610"/>
        <xdr:cNvSpPr txBox="1"/>
      </xdr:nvSpPr>
      <xdr:spPr>
        <a:xfrm>
          <a:off x="12547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97410</xdr:rowOff>
    </xdr:from>
    <xdr:to>
      <xdr:col>85</xdr:col>
      <xdr:colOff>127000</xdr:colOff>
      <xdr:row>79</xdr:row>
      <xdr:rowOff>19114</xdr:rowOff>
    </xdr:to>
    <xdr:cxnSp macro="">
      <xdr:nvCxnSpPr>
        <xdr:cNvPr id="640" name="直線コネクタ 639"/>
        <xdr:cNvCxnSpPr/>
      </xdr:nvCxnSpPr>
      <xdr:spPr>
        <a:xfrm>
          <a:off x="15481300" y="13470510"/>
          <a:ext cx="8382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97410</xdr:rowOff>
    </xdr:from>
    <xdr:to>
      <xdr:col>81</xdr:col>
      <xdr:colOff>50800</xdr:colOff>
      <xdr:row>79</xdr:row>
      <xdr:rowOff>44450</xdr:rowOff>
    </xdr:to>
    <xdr:cxnSp macro="">
      <xdr:nvCxnSpPr>
        <xdr:cNvPr id="643" name="直線コネクタ 642"/>
        <xdr:cNvCxnSpPr/>
      </xdr:nvCxnSpPr>
      <xdr:spPr>
        <a:xfrm flipV="1">
          <a:off x="14592300" y="13470510"/>
          <a:ext cx="8890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139764</xdr:rowOff>
    </xdr:from>
    <xdr:to>
      <xdr:col>85</xdr:col>
      <xdr:colOff>177800</xdr:colOff>
      <xdr:row>79</xdr:row>
      <xdr:rowOff>69914</xdr:rowOff>
    </xdr:to>
    <xdr:sp macro="" textlink="">
      <xdr:nvSpPr>
        <xdr:cNvPr id="659" name="楕円 658"/>
        <xdr:cNvSpPr/>
      </xdr:nvSpPr>
      <xdr:spPr>
        <a:xfrm>
          <a:off x="162687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54691</xdr:rowOff>
    </xdr:from>
    <xdr:ext cx="378565" cy="259045"/>
    <xdr:sp macro="" textlink="">
      <xdr:nvSpPr>
        <xdr:cNvPr id="660" name="災害復旧費該当値テキスト"/>
        <xdr:cNvSpPr txBox="1"/>
      </xdr:nvSpPr>
      <xdr:spPr>
        <a:xfrm>
          <a:off x="16370300" y="134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46610</xdr:rowOff>
    </xdr:from>
    <xdr:to>
      <xdr:col>81</xdr:col>
      <xdr:colOff>101600</xdr:colOff>
      <xdr:row>78</xdr:row>
      <xdr:rowOff>148210</xdr:rowOff>
    </xdr:to>
    <xdr:sp macro="" textlink="">
      <xdr:nvSpPr>
        <xdr:cNvPr id="661" name="楕円 660"/>
        <xdr:cNvSpPr/>
      </xdr:nvSpPr>
      <xdr:spPr>
        <a:xfrm>
          <a:off x="15430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139337</xdr:rowOff>
    </xdr:from>
    <xdr:ext cx="378565" cy="259045"/>
    <xdr:sp macro="" textlink="">
      <xdr:nvSpPr>
        <xdr:cNvPr id="662" name="テキスト ボックス 661"/>
        <xdr:cNvSpPr txBox="1"/>
      </xdr:nvSpPr>
      <xdr:spPr>
        <a:xfrm>
          <a:off x="15292017" y="1351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95191</xdr:rowOff>
    </xdr:from>
    <xdr:to>
      <xdr:col>85</xdr:col>
      <xdr:colOff>127000</xdr:colOff>
      <xdr:row>98</xdr:row>
      <xdr:rowOff>96997</xdr:rowOff>
    </xdr:to>
    <xdr:cxnSp macro="">
      <xdr:nvCxnSpPr>
        <xdr:cNvPr id="696" name="直線コネクタ 695"/>
        <xdr:cNvCxnSpPr/>
      </xdr:nvCxnSpPr>
      <xdr:spPr>
        <a:xfrm flipV="1">
          <a:off x="15481300" y="16897291"/>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67805</xdr:rowOff>
    </xdr:from>
    <xdr:to>
      <xdr:col>81</xdr:col>
      <xdr:colOff>50800</xdr:colOff>
      <xdr:row>98</xdr:row>
      <xdr:rowOff>96997</xdr:rowOff>
    </xdr:to>
    <xdr:cxnSp macro="">
      <xdr:nvCxnSpPr>
        <xdr:cNvPr id="699" name="直線コネクタ 698"/>
        <xdr:cNvCxnSpPr/>
      </xdr:nvCxnSpPr>
      <xdr:spPr>
        <a:xfrm>
          <a:off x="14592300" y="16869905"/>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50226</xdr:rowOff>
    </xdr:from>
    <xdr:to>
      <xdr:col>76</xdr:col>
      <xdr:colOff>114300</xdr:colOff>
      <xdr:row>98</xdr:row>
      <xdr:rowOff>67805</xdr:rowOff>
    </xdr:to>
    <xdr:cxnSp macro="">
      <xdr:nvCxnSpPr>
        <xdr:cNvPr id="702" name="直線コネクタ 701"/>
        <xdr:cNvCxnSpPr/>
      </xdr:nvCxnSpPr>
      <xdr:spPr>
        <a:xfrm>
          <a:off x="13703300" y="16852326"/>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50226</xdr:rowOff>
    </xdr:from>
    <xdr:to>
      <xdr:col>71</xdr:col>
      <xdr:colOff>177800</xdr:colOff>
      <xdr:row>98</xdr:row>
      <xdr:rowOff>69109</xdr:rowOff>
    </xdr:to>
    <xdr:cxnSp macro="">
      <xdr:nvCxnSpPr>
        <xdr:cNvPr id="705" name="直線コネクタ 704"/>
        <xdr:cNvCxnSpPr/>
      </xdr:nvCxnSpPr>
      <xdr:spPr>
        <a:xfrm flipV="1">
          <a:off x="12814300" y="1685232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44391</xdr:rowOff>
    </xdr:from>
    <xdr:to>
      <xdr:col>85</xdr:col>
      <xdr:colOff>177800</xdr:colOff>
      <xdr:row>98</xdr:row>
      <xdr:rowOff>145991</xdr:rowOff>
    </xdr:to>
    <xdr:sp macro="" textlink="">
      <xdr:nvSpPr>
        <xdr:cNvPr id="715" name="楕円 714"/>
        <xdr:cNvSpPr/>
      </xdr:nvSpPr>
      <xdr:spPr>
        <a:xfrm>
          <a:off x="162687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130768</xdr:rowOff>
    </xdr:from>
    <xdr:ext cx="534377" cy="259045"/>
    <xdr:sp macro="" textlink="">
      <xdr:nvSpPr>
        <xdr:cNvPr id="716" name="公債費該当値テキスト"/>
        <xdr:cNvSpPr txBox="1"/>
      </xdr:nvSpPr>
      <xdr:spPr>
        <a:xfrm>
          <a:off x="16370300" y="167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46197</xdr:rowOff>
    </xdr:from>
    <xdr:to>
      <xdr:col>81</xdr:col>
      <xdr:colOff>101600</xdr:colOff>
      <xdr:row>98</xdr:row>
      <xdr:rowOff>147797</xdr:rowOff>
    </xdr:to>
    <xdr:sp macro="" textlink="">
      <xdr:nvSpPr>
        <xdr:cNvPr id="717" name="楕円 716"/>
        <xdr:cNvSpPr/>
      </xdr:nvSpPr>
      <xdr:spPr>
        <a:xfrm>
          <a:off x="15430500" y="168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138924</xdr:rowOff>
    </xdr:from>
    <xdr:ext cx="534377" cy="259045"/>
    <xdr:sp macro="" textlink="">
      <xdr:nvSpPr>
        <xdr:cNvPr id="718" name="テキスト ボックス 717"/>
        <xdr:cNvSpPr txBox="1"/>
      </xdr:nvSpPr>
      <xdr:spPr>
        <a:xfrm>
          <a:off x="15214111" y="169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17005</xdr:rowOff>
    </xdr:from>
    <xdr:to>
      <xdr:col>76</xdr:col>
      <xdr:colOff>165100</xdr:colOff>
      <xdr:row>98</xdr:row>
      <xdr:rowOff>118605</xdr:rowOff>
    </xdr:to>
    <xdr:sp macro="" textlink="">
      <xdr:nvSpPr>
        <xdr:cNvPr id="719" name="楕円 718"/>
        <xdr:cNvSpPr/>
      </xdr:nvSpPr>
      <xdr:spPr>
        <a:xfrm>
          <a:off x="14541500" y="168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109732</xdr:rowOff>
    </xdr:from>
    <xdr:ext cx="534377" cy="259045"/>
    <xdr:sp macro="" textlink="">
      <xdr:nvSpPr>
        <xdr:cNvPr id="720" name="テキスト ボックス 719"/>
        <xdr:cNvSpPr txBox="1"/>
      </xdr:nvSpPr>
      <xdr:spPr>
        <a:xfrm>
          <a:off x="14325111" y="16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170876</xdr:rowOff>
    </xdr:from>
    <xdr:to>
      <xdr:col>72</xdr:col>
      <xdr:colOff>38100</xdr:colOff>
      <xdr:row>98</xdr:row>
      <xdr:rowOff>101026</xdr:rowOff>
    </xdr:to>
    <xdr:sp macro="" textlink="">
      <xdr:nvSpPr>
        <xdr:cNvPr id="721" name="楕円 720"/>
        <xdr:cNvSpPr/>
      </xdr:nvSpPr>
      <xdr:spPr>
        <a:xfrm>
          <a:off x="13652500" y="168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92153</xdr:rowOff>
    </xdr:from>
    <xdr:ext cx="534377" cy="259045"/>
    <xdr:sp macro="" textlink="">
      <xdr:nvSpPr>
        <xdr:cNvPr id="722" name="テキスト ボックス 721"/>
        <xdr:cNvSpPr txBox="1"/>
      </xdr:nvSpPr>
      <xdr:spPr>
        <a:xfrm>
          <a:off x="13436111" y="168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18309</xdr:rowOff>
    </xdr:from>
    <xdr:to>
      <xdr:col>67</xdr:col>
      <xdr:colOff>101600</xdr:colOff>
      <xdr:row>98</xdr:row>
      <xdr:rowOff>119909</xdr:rowOff>
    </xdr:to>
    <xdr:sp macro="" textlink="">
      <xdr:nvSpPr>
        <xdr:cNvPr id="723" name="楕円 722"/>
        <xdr:cNvSpPr/>
      </xdr:nvSpPr>
      <xdr:spPr>
        <a:xfrm>
          <a:off x="12763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111036</xdr:rowOff>
    </xdr:from>
    <xdr:ext cx="534377" cy="259045"/>
    <xdr:sp macro="" textlink="">
      <xdr:nvSpPr>
        <xdr:cNvPr id="724" name="テキスト ボックス 723"/>
        <xdr:cNvSpPr txBox="1"/>
      </xdr:nvSpPr>
      <xdr:spPr>
        <a:xfrm>
          <a:off x="12547111" y="169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、農林水産業費、商工費及び</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は類似団体平均を上回ったものの、それ以外は下回りました。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・歳出決算総額は、住民一人当たり４５１，５４１円となっています。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１４６，８５４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前年度から比較すると５．０６％増加し、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１４８，５６０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円を下回っています。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これは新型コロナウイルス感染症により影響を受けた子育て世帯等への経済対策として、子育て世帯臨時特別給付金給付事業や、ひとり親世帯臨時特別給付金給付事業を実施したこと等が主な要因です。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１３２，５１３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３０５．７４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１３９，１８４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下回っています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特別定額給付金給付事業による増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等が主な要因です。 </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２５，０１２円で、前年度から比較すると２４６．３２％増加し、類似団体平均１３，８５４円を上回っています。これは、地域応援プレミアム付き商品券発行事業や、小規模事業者緊急支援事業等によるもので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３５，６７２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４１，２７７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下回っています。これは、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熊谷駅前広場改修事業や新堀第１公園整備事業の減等</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７１４，７８４</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７．７７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増加し、標準財政規模比は、対前年度比１．２２％増加しました。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実質収支額・・・歳入</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地方税、地方特例交付金、地方交付税等が減となったものの、国県支出金、各種交付金等の増により、全体で２３，９８３，９８６千円の増、歳出は、補助費等、普通建設事業費等の増により、全体として２３，６１７，８５７千円の増、繰越明許費は１，５６４，４３３千円の増となり、、実質収支額は２２３，７５１千円の増、対前年度比４．２８</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０．２５</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実質単年度収支は、積立金７０３，６９６千円の増等、対前年度比７５０，４９１千円増加しました。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標準財政規模比は対前年度比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１．８３</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一般会計・・・１０％前後で推移しています。引き続き、健全財政に努めます。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水道事業会計・・・５～８％台で推移しており、大きな変化はありません。</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下水道特別会計・・・令和２年度から地方公営企業法適用をしています。令和元年度に引き続き実質収支は黒字となっています。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後期高齢者医療特別会計、公共用地先行取得特別会計、国民健康保険特別会計、駐車場事業特別会計、農業集落事業特別会計、その他会計</a:t>
          </a:r>
        </a:p>
        <a:p>
          <a:r>
            <a:rPr kumimoji="1" lang="ja-JP" altLang="en-US" sz="1400">
              <a:latin typeface="ＭＳ ゴシック" pitchFamily="49" charset="-128"/>
              <a:ea typeface="ＭＳ ゴシック" pitchFamily="49" charset="-128"/>
            </a:rPr>
            <a:t>　　・・・一般会計からの繰入で財政運営を行っており、０．０８％以内の範囲で推移しています。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・元利償還金・・一般会計の元利償還金であり、起債の抑制により減少傾向です。</a:t>
          </a:r>
        </a:p>
        <a:p>
          <a:r>
            <a:rPr kumimoji="1" lang="ja-JP" altLang="en-US" sz="1400">
              <a:latin typeface="ＭＳ ゴシック" pitchFamily="49" charset="-128"/>
              <a:ea typeface="ＭＳ ゴシック" pitchFamily="49" charset="-128"/>
            </a:rPr>
            <a:t>・公営企業債の元利償還金に対する繰入金・・特別会計の元利償還金は、起債の抑制により減少傾向ですが、水道事業のおいて管路耐震化工事に係る繰入をししたため増加しています。。</a:t>
          </a:r>
        </a:p>
        <a:p>
          <a:r>
            <a:rPr kumimoji="1" lang="ja-JP" altLang="en-US" sz="1400">
              <a:latin typeface="ＭＳ ゴシック" pitchFamily="49" charset="-128"/>
              <a:ea typeface="ＭＳ ゴシック" pitchFamily="49" charset="-128"/>
            </a:rPr>
            <a:t>・組合等が起こした地方債の元利償還金に対する負担金等・・大里広域市町村圏組合において、長寿命化施設整備事業に係る組合債の償還が開始されため、Ｈ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から負担金が発生しています。</a:t>
          </a:r>
        </a:p>
        <a:p>
          <a:r>
            <a:rPr kumimoji="1" lang="ja-JP" altLang="en-US" sz="1400">
              <a:latin typeface="ＭＳ ゴシック" pitchFamily="49" charset="-128"/>
              <a:ea typeface="ＭＳ ゴシック" pitchFamily="49" charset="-128"/>
            </a:rPr>
            <a:t>・算入公債費等・・臨時財政対策債償還費の基準財政需要額への算入額の増により増加傾向です。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・一般会計等に係る地方債の現在高・・・起債の抑制や繰上償還を実施したことにより減少傾向です。</a:t>
          </a:r>
        </a:p>
        <a:p>
          <a:r>
            <a:rPr kumimoji="1" lang="ja-JP" altLang="en-US" sz="1400">
              <a:latin typeface="ＭＳ ゴシック" pitchFamily="49" charset="-128"/>
              <a:ea typeface="ＭＳ ゴシック" pitchFamily="49" charset="-128"/>
            </a:rPr>
            <a:t>・公営企業債等繰入見込額・・・下水道事業会計の公営企業法適用により、減少となりました。</a:t>
          </a:r>
        </a:p>
        <a:p>
          <a:r>
            <a:rPr kumimoji="1" lang="ja-JP" altLang="en-US" sz="1400">
              <a:latin typeface="ＭＳ ゴシック" pitchFamily="49" charset="-128"/>
              <a:ea typeface="ＭＳ ゴシック" pitchFamily="49" charset="-128"/>
            </a:rPr>
            <a:t>・退職手当負担見込額・・・職員数の減少等により減少傾向です。</a:t>
          </a:r>
        </a:p>
        <a:p>
          <a:r>
            <a:rPr kumimoji="1" lang="ja-JP" altLang="en-US" sz="1400">
              <a:latin typeface="ＭＳ ゴシック" pitchFamily="49" charset="-128"/>
              <a:ea typeface="ＭＳ ゴシック" pitchFamily="49" charset="-128"/>
            </a:rPr>
            <a:t>・充当可能基金・・・将来の財政需要に備え積立のため増加傾向です。</a:t>
          </a:r>
        </a:p>
        <a:p>
          <a:r>
            <a:rPr kumimoji="1" lang="ja-JP" altLang="en-US" sz="1400">
              <a:latin typeface="ＭＳ ゴシック" pitchFamily="49" charset="-128"/>
              <a:ea typeface="ＭＳ ゴシック" pitchFamily="49" charset="-128"/>
            </a:rPr>
            <a:t>・充当可能特定歳入・・・都市計画税収や公営住宅使用料などです。</a:t>
          </a:r>
        </a:p>
        <a:p>
          <a:r>
            <a:rPr kumimoji="1" lang="ja-JP" altLang="en-US" sz="1400">
              <a:latin typeface="ＭＳ ゴシック" pitchFamily="49" charset="-128"/>
              <a:ea typeface="ＭＳ ゴシック" pitchFamily="49" charset="-128"/>
            </a:rPr>
            <a:t>・基準財政需要額算入見込額・・・臨時財政対策債に対する算入額が増加しているため増加傾向です。</a:t>
          </a:r>
        </a:p>
        <a:p>
          <a:r>
            <a:rPr kumimoji="1" lang="ja-JP" altLang="en-US" sz="1400">
              <a:latin typeface="ＭＳ ゴシック" pitchFamily="49" charset="-128"/>
              <a:ea typeface="ＭＳ ゴシック" pitchFamily="49" charset="-128"/>
            </a:rPr>
            <a:t>・将来負担比率の分子・・・充当可能財源等が将来負担額を上回り、マイナス値です。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県支出金や交付金等の増により必要な財源を確保できたことから、「財政調整基金」に約７億１千万円を積み立てたこと、各基金に寄附金を積み立てたこと等により基金全体では約９億７千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・短期的には歳入の状況を勘案し、財政調整基金の取崩しを検討します。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など、今後の財政状況が不透明で楽観視できない状況にあることから、その備えとして財政調整基金をはじめとする各基金の活用を引き続き検討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・地域福祉基金：地域における社会福祉の増進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・子育て支援基金：子育ての支援に係る事業のため、新たに基金を設置し、積み立てたことにより増加しました。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・国際交流基金：国際理解に係る事業のため、取り崩したことにより減少しました。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・地域福祉基金：社会福祉に係る事業のため、取り崩したことにより減少しました。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・その他の基金については、基金の目的に基づく事業のため、取崩しを検討します。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国県支出金や交付金等の増により必要な財源を確保できたことから、約７億１千万円を積み立てたことにより増加しました。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・新型コロナウイルス感染症の影響も懸念されますため、短期的には歳入の状況を勘案し、取崩しを検討します。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・中長期的には増加する自然災害や公共施設の老朽化への対応など、今後の財政状況が不透明で楽観視できない状況にあることから、可能な範囲での積立てし財源確保に努めます。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類似団体平均を上回っており、本市の保有する償却資産の減価償却は進んでいると言えます。公共施設マネジメントにおける老朽化対策や適正管理の必要性が認められます。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特に公共施設については、今後、再編方針や個別施設計画に基づき計画的に統廃合などを実施することが求められています。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73" name="直線コネクタ 72"/>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4"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5" name="直線コネクタ 74"/>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76" name="有形固定資産減価償却率最大値テキスト"/>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77" name="直線コネクタ 76"/>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78" name="有形固定資産減価償却率平均値テキスト"/>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79" name="フローチャート: 判断 78"/>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80" name="フローチャート: 判断 79"/>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2" name="フローチャート: 判断 81"/>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83" name="フローチャート: 判断 82"/>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16129</xdr:rowOff>
    </xdr:from>
    <xdr:to>
      <xdr:col>23</xdr:col>
      <xdr:colOff>136525</xdr:colOff>
      <xdr:row>31</xdr:row>
      <xdr:rowOff>117729</xdr:rowOff>
    </xdr:to>
    <xdr:sp macro="" textlink="">
      <xdr:nvSpPr>
        <xdr:cNvPr id="89" name="楕円 88"/>
        <xdr:cNvSpPr/>
      </xdr:nvSpPr>
      <xdr:spPr>
        <a:xfrm>
          <a:off x="4711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166006</xdr:rowOff>
    </xdr:from>
    <xdr:ext cx="405111" cy="259045"/>
    <xdr:sp macro="" textlink="">
      <xdr:nvSpPr>
        <xdr:cNvPr id="90" name="有形固定資産減価償却率該当値テキスト"/>
        <xdr:cNvSpPr txBox="1"/>
      </xdr:nvSpPr>
      <xdr:spPr>
        <a:xfrm>
          <a:off x="4813300" y="608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144399</xdr:rowOff>
    </xdr:from>
    <xdr:to>
      <xdr:col>19</xdr:col>
      <xdr:colOff>187325</xdr:colOff>
      <xdr:row>31</xdr:row>
      <xdr:rowOff>74549</xdr:rowOff>
    </xdr:to>
    <xdr:sp macro="" textlink="">
      <xdr:nvSpPr>
        <xdr:cNvPr id="91" name="楕円 90"/>
        <xdr:cNvSpPr/>
      </xdr:nvSpPr>
      <xdr:spPr>
        <a:xfrm>
          <a:off x="4000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23749</xdr:rowOff>
    </xdr:from>
    <xdr:to>
      <xdr:col>23</xdr:col>
      <xdr:colOff>85725</xdr:colOff>
      <xdr:row>31</xdr:row>
      <xdr:rowOff>66929</xdr:rowOff>
    </xdr:to>
    <xdr:cxnSp macro="">
      <xdr:nvCxnSpPr>
        <xdr:cNvPr id="92" name="直線コネクタ 91"/>
        <xdr:cNvCxnSpPr/>
      </xdr:nvCxnSpPr>
      <xdr:spPr>
        <a:xfrm>
          <a:off x="4051300" y="611022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83947</xdr:rowOff>
    </xdr:from>
    <xdr:to>
      <xdr:col>15</xdr:col>
      <xdr:colOff>187325</xdr:colOff>
      <xdr:row>31</xdr:row>
      <xdr:rowOff>14097</xdr:rowOff>
    </xdr:to>
    <xdr:sp macro="" textlink="">
      <xdr:nvSpPr>
        <xdr:cNvPr id="93" name="楕円 92"/>
        <xdr:cNvSpPr/>
      </xdr:nvSpPr>
      <xdr:spPr>
        <a:xfrm>
          <a:off x="3238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134747</xdr:rowOff>
    </xdr:from>
    <xdr:to>
      <xdr:col>19</xdr:col>
      <xdr:colOff>136525</xdr:colOff>
      <xdr:row>31</xdr:row>
      <xdr:rowOff>23749</xdr:rowOff>
    </xdr:to>
    <xdr:cxnSp macro="">
      <xdr:nvCxnSpPr>
        <xdr:cNvPr id="94" name="直線コネクタ 93"/>
        <xdr:cNvCxnSpPr/>
      </xdr:nvCxnSpPr>
      <xdr:spPr>
        <a:xfrm>
          <a:off x="3289300" y="604977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5" name="楕円 94"/>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134747</xdr:rowOff>
    </xdr:to>
    <xdr:cxnSp macro="">
      <xdr:nvCxnSpPr>
        <xdr:cNvPr id="96" name="直線コネクタ 95"/>
        <xdr:cNvCxnSpPr/>
      </xdr:nvCxnSpPr>
      <xdr:spPr>
        <a:xfrm>
          <a:off x="2527300" y="598932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138811</xdr:rowOff>
    </xdr:from>
    <xdr:to>
      <xdr:col>7</xdr:col>
      <xdr:colOff>187325</xdr:colOff>
      <xdr:row>30</xdr:row>
      <xdr:rowOff>68961</xdr:rowOff>
    </xdr:to>
    <xdr:sp macro="" textlink="">
      <xdr:nvSpPr>
        <xdr:cNvPr id="97" name="楕円 96"/>
        <xdr:cNvSpPr/>
      </xdr:nvSpPr>
      <xdr:spPr>
        <a:xfrm>
          <a:off x="1714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18161</xdr:rowOff>
    </xdr:from>
    <xdr:to>
      <xdr:col>11</xdr:col>
      <xdr:colOff>136525</xdr:colOff>
      <xdr:row>30</xdr:row>
      <xdr:rowOff>74295</xdr:rowOff>
    </xdr:to>
    <xdr:cxnSp macro="">
      <xdr:nvCxnSpPr>
        <xdr:cNvPr id="98" name="直線コネクタ 97"/>
        <xdr:cNvCxnSpPr/>
      </xdr:nvCxnSpPr>
      <xdr:spPr>
        <a:xfrm>
          <a:off x="1765300" y="593318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99" name="n_1aveValue有形固定資産減価償却率"/>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101" name="n_3aveValue有形固定資産減価償却率"/>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102" name="n_4aveValue有形固定資産減価償却率"/>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65676</xdr:rowOff>
    </xdr:from>
    <xdr:ext cx="405111" cy="259045"/>
    <xdr:sp macro="" textlink="">
      <xdr:nvSpPr>
        <xdr:cNvPr id="103" name="n_1mainValue有形固定資産減価償却率"/>
        <xdr:cNvSpPr txBox="1"/>
      </xdr:nvSpPr>
      <xdr:spPr>
        <a:xfrm>
          <a:off x="38360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5224</xdr:rowOff>
    </xdr:from>
    <xdr:ext cx="405111" cy="259045"/>
    <xdr:sp macro="" textlink="">
      <xdr:nvSpPr>
        <xdr:cNvPr id="104" name="n_2mainValue有形固定資産減価償却率"/>
        <xdr:cNvSpPr txBox="1"/>
      </xdr:nvSpPr>
      <xdr:spPr>
        <a:xfrm>
          <a:off x="3086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5" name="n_3main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60088</xdr:rowOff>
    </xdr:from>
    <xdr:ext cx="405111" cy="259045"/>
    <xdr:sp macro="" textlink="">
      <xdr:nvSpPr>
        <xdr:cNvPr id="106" name="n_4mainValue有形固定資産減価償却率"/>
        <xdr:cNvSpPr txBox="1"/>
      </xdr:nvSpPr>
      <xdr:spPr>
        <a:xfrm>
          <a:off x="1562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地方債残高の削減や新規発行の抑制に取り組んでおり、類似団体平均を下回っています。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　将来の財政需要に対応できるように基金積立ての検討を行うなど、引き続き、将来世代の負担を抑制するような健全財政を推進します。</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36" name="直線コネクタ 135"/>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37" name="債務償還比率最小値テキスト"/>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38" name="直線コネクタ 137"/>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39" name="債務償還比率最大値テキスト"/>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40" name="直線コネクタ 139"/>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41" name="債務償還比率平均値テキスト"/>
        <xdr:cNvSpPr txBox="1"/>
      </xdr:nvSpPr>
      <xdr:spPr>
        <a:xfrm>
          <a:off x="14846300" y="591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42" name="フローチャート: 判断 141"/>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43" name="フローチャート: 判断 142"/>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44" name="フローチャート: 判断 143"/>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45" name="フローチャート: 判断 144"/>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46" name="フローチャート: 判断 145"/>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100997</xdr:rowOff>
    </xdr:from>
    <xdr:to>
      <xdr:col>76</xdr:col>
      <xdr:colOff>73025</xdr:colOff>
      <xdr:row>27</xdr:row>
      <xdr:rowOff>31147</xdr:rowOff>
    </xdr:to>
    <xdr:sp macro="" textlink="">
      <xdr:nvSpPr>
        <xdr:cNvPr id="152" name="楕円 151"/>
        <xdr:cNvSpPr/>
      </xdr:nvSpPr>
      <xdr:spPr>
        <a:xfrm>
          <a:off x="14744700" y="53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15924</xdr:rowOff>
    </xdr:from>
    <xdr:ext cx="469744" cy="259045"/>
    <xdr:sp macro="" textlink="">
      <xdr:nvSpPr>
        <xdr:cNvPr id="153" name="債務償還比率該当値テキスト"/>
        <xdr:cNvSpPr txBox="1"/>
      </xdr:nvSpPr>
      <xdr:spPr>
        <a:xfrm>
          <a:off x="14846300" y="524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117909</xdr:rowOff>
    </xdr:from>
    <xdr:to>
      <xdr:col>72</xdr:col>
      <xdr:colOff>123825</xdr:colOff>
      <xdr:row>27</xdr:row>
      <xdr:rowOff>48059</xdr:rowOff>
    </xdr:to>
    <xdr:sp macro="" textlink="">
      <xdr:nvSpPr>
        <xdr:cNvPr id="154" name="楕円 153"/>
        <xdr:cNvSpPr/>
      </xdr:nvSpPr>
      <xdr:spPr>
        <a:xfrm>
          <a:off x="14033500" y="53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151797</xdr:rowOff>
    </xdr:from>
    <xdr:to>
      <xdr:col>76</xdr:col>
      <xdr:colOff>22225</xdr:colOff>
      <xdr:row>26</xdr:row>
      <xdr:rowOff>168709</xdr:rowOff>
    </xdr:to>
    <xdr:cxnSp macro="">
      <xdr:nvCxnSpPr>
        <xdr:cNvPr id="155" name="直線コネクタ 154"/>
        <xdr:cNvCxnSpPr/>
      </xdr:nvCxnSpPr>
      <xdr:spPr>
        <a:xfrm flipV="1">
          <a:off x="14084300" y="5381022"/>
          <a:ext cx="711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127624</xdr:rowOff>
    </xdr:from>
    <xdr:to>
      <xdr:col>68</xdr:col>
      <xdr:colOff>123825</xdr:colOff>
      <xdr:row>27</xdr:row>
      <xdr:rowOff>57774</xdr:rowOff>
    </xdr:to>
    <xdr:sp macro="" textlink="">
      <xdr:nvSpPr>
        <xdr:cNvPr id="156" name="楕円 155"/>
        <xdr:cNvSpPr/>
      </xdr:nvSpPr>
      <xdr:spPr>
        <a:xfrm>
          <a:off x="13271500" y="53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168709</xdr:rowOff>
    </xdr:from>
    <xdr:to>
      <xdr:col>72</xdr:col>
      <xdr:colOff>73025</xdr:colOff>
      <xdr:row>27</xdr:row>
      <xdr:rowOff>6974</xdr:rowOff>
    </xdr:to>
    <xdr:cxnSp macro="">
      <xdr:nvCxnSpPr>
        <xdr:cNvPr id="157" name="直線コネクタ 156"/>
        <xdr:cNvCxnSpPr/>
      </xdr:nvCxnSpPr>
      <xdr:spPr>
        <a:xfrm flipV="1">
          <a:off x="13322300" y="5397934"/>
          <a:ext cx="762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166846</xdr:rowOff>
    </xdr:from>
    <xdr:to>
      <xdr:col>64</xdr:col>
      <xdr:colOff>123825</xdr:colOff>
      <xdr:row>27</xdr:row>
      <xdr:rowOff>96996</xdr:rowOff>
    </xdr:to>
    <xdr:sp macro="" textlink="">
      <xdr:nvSpPr>
        <xdr:cNvPr id="158" name="楕円 157"/>
        <xdr:cNvSpPr/>
      </xdr:nvSpPr>
      <xdr:spPr>
        <a:xfrm>
          <a:off x="12509500" y="53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6974</xdr:rowOff>
    </xdr:from>
    <xdr:to>
      <xdr:col>68</xdr:col>
      <xdr:colOff>73025</xdr:colOff>
      <xdr:row>27</xdr:row>
      <xdr:rowOff>46196</xdr:rowOff>
    </xdr:to>
    <xdr:cxnSp macro="">
      <xdr:nvCxnSpPr>
        <xdr:cNvPr id="159" name="直線コネクタ 158"/>
        <xdr:cNvCxnSpPr/>
      </xdr:nvCxnSpPr>
      <xdr:spPr>
        <a:xfrm flipV="1">
          <a:off x="12560300" y="5407649"/>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45413</xdr:rowOff>
    </xdr:from>
    <xdr:to>
      <xdr:col>60</xdr:col>
      <xdr:colOff>123825</xdr:colOff>
      <xdr:row>27</xdr:row>
      <xdr:rowOff>147013</xdr:rowOff>
    </xdr:to>
    <xdr:sp macro="" textlink="">
      <xdr:nvSpPr>
        <xdr:cNvPr id="160" name="楕円 159"/>
        <xdr:cNvSpPr/>
      </xdr:nvSpPr>
      <xdr:spPr>
        <a:xfrm>
          <a:off x="11747500" y="54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46196</xdr:rowOff>
    </xdr:from>
    <xdr:to>
      <xdr:col>64</xdr:col>
      <xdr:colOff>73025</xdr:colOff>
      <xdr:row>27</xdr:row>
      <xdr:rowOff>96213</xdr:rowOff>
    </xdr:to>
    <xdr:cxnSp macro="">
      <xdr:nvCxnSpPr>
        <xdr:cNvPr id="161" name="直線コネクタ 160"/>
        <xdr:cNvCxnSpPr/>
      </xdr:nvCxnSpPr>
      <xdr:spPr>
        <a:xfrm flipV="1">
          <a:off x="11798300" y="5446871"/>
          <a:ext cx="762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62" name="n_1aveValue債務償還比率"/>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63" name="n_2aveValue債務償還比率"/>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64" name="n_3aveValue債務償還比率"/>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65" name="n_4aveValue債務償還比率"/>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64586</xdr:rowOff>
    </xdr:from>
    <xdr:ext cx="469744" cy="259045"/>
    <xdr:sp macro="" textlink="">
      <xdr:nvSpPr>
        <xdr:cNvPr id="166" name="n_1mainValue債務償還比率"/>
        <xdr:cNvSpPr txBox="1"/>
      </xdr:nvSpPr>
      <xdr:spPr>
        <a:xfrm>
          <a:off x="13836727" y="512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74301</xdr:rowOff>
    </xdr:from>
    <xdr:ext cx="469744" cy="259045"/>
    <xdr:sp macro="" textlink="">
      <xdr:nvSpPr>
        <xdr:cNvPr id="167" name="n_2mainValue債務償還比率"/>
        <xdr:cNvSpPr txBox="1"/>
      </xdr:nvSpPr>
      <xdr:spPr>
        <a:xfrm>
          <a:off x="13087427" y="51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113523</xdr:rowOff>
    </xdr:from>
    <xdr:ext cx="469744" cy="259045"/>
    <xdr:sp macro="" textlink="">
      <xdr:nvSpPr>
        <xdr:cNvPr id="168" name="n_3mainValue債務償還比率"/>
        <xdr:cNvSpPr txBox="1"/>
      </xdr:nvSpPr>
      <xdr:spPr>
        <a:xfrm>
          <a:off x="12325427" y="517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163540</xdr:rowOff>
    </xdr:from>
    <xdr:ext cx="469744" cy="259045"/>
    <xdr:sp macro="" textlink="">
      <xdr:nvSpPr>
        <xdr:cNvPr id="169" name="n_4mainValue債務償還比率"/>
        <xdr:cNvSpPr txBox="1"/>
      </xdr:nvSpPr>
      <xdr:spPr>
        <a:xfrm>
          <a:off x="11563427" y="52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3" name="楕円 72"/>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4"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5" name="楕円 74"/>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38</xdr:row>
      <xdr:rowOff>167640</xdr:rowOff>
    </xdr:to>
    <xdr:cxnSp macro="">
      <xdr:nvCxnSpPr>
        <xdr:cNvPr id="76" name="直線コネクタ 75"/>
        <xdr:cNvCxnSpPr/>
      </xdr:nvCxnSpPr>
      <xdr:spPr>
        <a:xfrm>
          <a:off x="3797300" y="6659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7" name="楕円 76"/>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144780</xdr:rowOff>
    </xdr:to>
    <xdr:cxnSp macro="">
      <xdr:nvCxnSpPr>
        <xdr:cNvPr id="78" name="直線コネクタ 77"/>
        <xdr:cNvCxnSpPr/>
      </xdr:nvCxnSpPr>
      <xdr:spPr>
        <a:xfrm>
          <a:off x="2908300" y="6633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38</xdr:row>
      <xdr:rowOff>118110</xdr:rowOff>
    </xdr:to>
    <xdr:cxnSp macro="">
      <xdr:nvCxnSpPr>
        <xdr:cNvPr id="80" name="直線コネクタ 79"/>
        <xdr:cNvCxnSpPr/>
      </xdr:nvCxnSpPr>
      <xdr:spPr>
        <a:xfrm>
          <a:off x="2019300" y="660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xdr:rowOff>
    </xdr:from>
    <xdr:to>
      <xdr:col>6</xdr:col>
      <xdr:colOff>38100</xdr:colOff>
      <xdr:row>38</xdr:row>
      <xdr:rowOff>107950</xdr:rowOff>
    </xdr:to>
    <xdr:sp macro="" textlink="">
      <xdr:nvSpPr>
        <xdr:cNvPr id="81" name="楕円 80"/>
        <xdr:cNvSpPr/>
      </xdr:nvSpPr>
      <xdr:spPr>
        <a:xfrm>
          <a:off x="1079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57150</xdr:rowOff>
    </xdr:from>
    <xdr:to>
      <xdr:col>10</xdr:col>
      <xdr:colOff>114300</xdr:colOff>
      <xdr:row>38</xdr:row>
      <xdr:rowOff>85725</xdr:rowOff>
    </xdr:to>
    <xdr:cxnSp macro="">
      <xdr:nvCxnSpPr>
        <xdr:cNvPr id="82" name="直線コネクタ 81"/>
        <xdr:cNvCxnSpPr/>
      </xdr:nvCxnSpPr>
      <xdr:spPr>
        <a:xfrm>
          <a:off x="1130300" y="6572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7" name="n_1main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8" name="n_2mainValue【道路】&#10;有形固定資産減価償却率"/>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9" name="n_3main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99077</xdr:rowOff>
    </xdr:from>
    <xdr:ext cx="405111" cy="259045"/>
    <xdr:sp macro="" textlink="">
      <xdr:nvSpPr>
        <xdr:cNvPr id="90" name="n_4mainValue【道路】&#10;有形固定資産減価償却率"/>
        <xdr:cNvSpPr txBox="1"/>
      </xdr:nvSpPr>
      <xdr:spPr>
        <a:xfrm>
          <a:off x="927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xdr:cNvSpPr txBox="1"/>
      </xdr:nvSpPr>
      <xdr:spPr>
        <a:xfrm>
          <a:off x="10515600" y="678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55621</xdr:rowOff>
    </xdr:from>
    <xdr:to>
      <xdr:col>55</xdr:col>
      <xdr:colOff>50800</xdr:colOff>
      <xdr:row>38</xdr:row>
      <xdr:rowOff>157221</xdr:rowOff>
    </xdr:to>
    <xdr:sp macro="" textlink="">
      <xdr:nvSpPr>
        <xdr:cNvPr id="128" name="楕円 127"/>
        <xdr:cNvSpPr/>
      </xdr:nvSpPr>
      <xdr:spPr>
        <a:xfrm>
          <a:off x="10426700" y="65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78498</xdr:rowOff>
    </xdr:from>
    <xdr:ext cx="534377" cy="259045"/>
    <xdr:sp macro="" textlink="">
      <xdr:nvSpPr>
        <xdr:cNvPr id="129" name="【道路】&#10;一人当たり延長該当値テキスト"/>
        <xdr:cNvSpPr txBox="1"/>
      </xdr:nvSpPr>
      <xdr:spPr>
        <a:xfrm>
          <a:off x="10515600" y="64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64765</xdr:rowOff>
    </xdr:from>
    <xdr:to>
      <xdr:col>50</xdr:col>
      <xdr:colOff>165100</xdr:colOff>
      <xdr:row>38</xdr:row>
      <xdr:rowOff>166365</xdr:rowOff>
    </xdr:to>
    <xdr:sp macro="" textlink="">
      <xdr:nvSpPr>
        <xdr:cNvPr id="130" name="楕円 129"/>
        <xdr:cNvSpPr/>
      </xdr:nvSpPr>
      <xdr:spPr>
        <a:xfrm>
          <a:off x="9588500" y="65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106421</xdr:rowOff>
    </xdr:from>
    <xdr:to>
      <xdr:col>55</xdr:col>
      <xdr:colOff>0</xdr:colOff>
      <xdr:row>38</xdr:row>
      <xdr:rowOff>115565</xdr:rowOff>
    </xdr:to>
    <xdr:cxnSp macro="">
      <xdr:nvCxnSpPr>
        <xdr:cNvPr id="131" name="直線コネクタ 130"/>
        <xdr:cNvCxnSpPr/>
      </xdr:nvCxnSpPr>
      <xdr:spPr>
        <a:xfrm flipV="1">
          <a:off x="9639300" y="662152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62936</xdr:rowOff>
    </xdr:from>
    <xdr:to>
      <xdr:col>46</xdr:col>
      <xdr:colOff>38100</xdr:colOff>
      <xdr:row>38</xdr:row>
      <xdr:rowOff>164536</xdr:rowOff>
    </xdr:to>
    <xdr:sp macro="" textlink="">
      <xdr:nvSpPr>
        <xdr:cNvPr id="132" name="楕円 131"/>
        <xdr:cNvSpPr/>
      </xdr:nvSpPr>
      <xdr:spPr>
        <a:xfrm>
          <a:off x="8699500" y="65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113736</xdr:rowOff>
    </xdr:from>
    <xdr:to>
      <xdr:col>50</xdr:col>
      <xdr:colOff>114300</xdr:colOff>
      <xdr:row>38</xdr:row>
      <xdr:rowOff>115565</xdr:rowOff>
    </xdr:to>
    <xdr:cxnSp macro="">
      <xdr:nvCxnSpPr>
        <xdr:cNvPr id="133" name="直線コネクタ 132"/>
        <xdr:cNvCxnSpPr/>
      </xdr:nvCxnSpPr>
      <xdr:spPr>
        <a:xfrm>
          <a:off x="8750300" y="662883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66045</xdr:rowOff>
    </xdr:from>
    <xdr:to>
      <xdr:col>41</xdr:col>
      <xdr:colOff>101600</xdr:colOff>
      <xdr:row>38</xdr:row>
      <xdr:rowOff>167645</xdr:rowOff>
    </xdr:to>
    <xdr:sp macro="" textlink="">
      <xdr:nvSpPr>
        <xdr:cNvPr id="134" name="楕円 133"/>
        <xdr:cNvSpPr/>
      </xdr:nvSpPr>
      <xdr:spPr>
        <a:xfrm>
          <a:off x="7810500" y="65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113736</xdr:rowOff>
    </xdr:from>
    <xdr:to>
      <xdr:col>45</xdr:col>
      <xdr:colOff>177800</xdr:colOff>
      <xdr:row>38</xdr:row>
      <xdr:rowOff>116845</xdr:rowOff>
    </xdr:to>
    <xdr:cxnSp macro="">
      <xdr:nvCxnSpPr>
        <xdr:cNvPr id="135" name="直線コネクタ 134"/>
        <xdr:cNvCxnSpPr/>
      </xdr:nvCxnSpPr>
      <xdr:spPr>
        <a:xfrm flipV="1">
          <a:off x="7861300" y="662883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68468</xdr:rowOff>
    </xdr:from>
    <xdr:to>
      <xdr:col>36</xdr:col>
      <xdr:colOff>165100</xdr:colOff>
      <xdr:row>38</xdr:row>
      <xdr:rowOff>170068</xdr:rowOff>
    </xdr:to>
    <xdr:sp macro="" textlink="">
      <xdr:nvSpPr>
        <xdr:cNvPr id="136" name="楕円 135"/>
        <xdr:cNvSpPr/>
      </xdr:nvSpPr>
      <xdr:spPr>
        <a:xfrm>
          <a:off x="6921500" y="65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116845</xdr:rowOff>
    </xdr:from>
    <xdr:to>
      <xdr:col>41</xdr:col>
      <xdr:colOff>50800</xdr:colOff>
      <xdr:row>38</xdr:row>
      <xdr:rowOff>119268</xdr:rowOff>
    </xdr:to>
    <xdr:cxnSp macro="">
      <xdr:nvCxnSpPr>
        <xdr:cNvPr id="137" name="直線コネクタ 136"/>
        <xdr:cNvCxnSpPr/>
      </xdr:nvCxnSpPr>
      <xdr:spPr>
        <a:xfrm flipV="1">
          <a:off x="6972300" y="663194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xdr:cNvSpPr txBox="1"/>
      </xdr:nvSpPr>
      <xdr:spPr>
        <a:xfrm>
          <a:off x="93917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xdr:cNvSpPr txBox="1"/>
      </xdr:nvSpPr>
      <xdr:spPr>
        <a:xfrm>
          <a:off x="8515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xdr:cNvSpPr txBox="1"/>
      </xdr:nvSpPr>
      <xdr:spPr>
        <a:xfrm>
          <a:off x="7626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xdr:cNvSpPr txBox="1"/>
      </xdr:nvSpPr>
      <xdr:spPr>
        <a:xfrm>
          <a:off x="6737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11442</xdr:rowOff>
    </xdr:from>
    <xdr:ext cx="534377" cy="259045"/>
    <xdr:sp macro="" textlink="">
      <xdr:nvSpPr>
        <xdr:cNvPr id="142" name="n_1mainValue【道路】&#10;一人当たり延長"/>
        <xdr:cNvSpPr txBox="1"/>
      </xdr:nvSpPr>
      <xdr:spPr>
        <a:xfrm>
          <a:off x="9359411" y="63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9613</xdr:rowOff>
    </xdr:from>
    <xdr:ext cx="534377" cy="259045"/>
    <xdr:sp macro="" textlink="">
      <xdr:nvSpPr>
        <xdr:cNvPr id="143" name="n_2mainValue【道路】&#10;一人当たり延長"/>
        <xdr:cNvSpPr txBox="1"/>
      </xdr:nvSpPr>
      <xdr:spPr>
        <a:xfrm>
          <a:off x="8483111" y="63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12722</xdr:rowOff>
    </xdr:from>
    <xdr:ext cx="534377" cy="259045"/>
    <xdr:sp macro="" textlink="">
      <xdr:nvSpPr>
        <xdr:cNvPr id="144" name="n_3mainValue【道路】&#10;一人当たり延長"/>
        <xdr:cNvSpPr txBox="1"/>
      </xdr:nvSpPr>
      <xdr:spPr>
        <a:xfrm>
          <a:off x="7594111" y="63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15145</xdr:rowOff>
    </xdr:from>
    <xdr:ext cx="534377" cy="259045"/>
    <xdr:sp macro="" textlink="">
      <xdr:nvSpPr>
        <xdr:cNvPr id="145" name="n_4mainValue【道路】&#10;一人当たり延長"/>
        <xdr:cNvSpPr txBox="1"/>
      </xdr:nvSpPr>
      <xdr:spPr>
        <a:xfrm>
          <a:off x="6705111"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6" name="楕円 185"/>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87" name="【橋りょう・トンネ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88" name="楕円 187"/>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137160</xdr:rowOff>
    </xdr:to>
    <xdr:cxnSp macro="">
      <xdr:nvCxnSpPr>
        <xdr:cNvPr id="189" name="直線コネクタ 188"/>
        <xdr:cNvCxnSpPr/>
      </xdr:nvCxnSpPr>
      <xdr:spPr>
        <a:xfrm>
          <a:off x="3797300" y="10043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0" name="楕円 189"/>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99060</xdr:rowOff>
    </xdr:to>
    <xdr:cxnSp macro="">
      <xdr:nvCxnSpPr>
        <xdr:cNvPr id="191" name="直線コネクタ 190"/>
        <xdr:cNvCxnSpPr/>
      </xdr:nvCxnSpPr>
      <xdr:spPr>
        <a:xfrm>
          <a:off x="2908300" y="9989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192" name="楕円 191"/>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45720</xdr:rowOff>
    </xdr:to>
    <xdr:cxnSp macro="">
      <xdr:nvCxnSpPr>
        <xdr:cNvPr id="193" name="直線コネクタ 192"/>
        <xdr:cNvCxnSpPr/>
      </xdr:nvCxnSpPr>
      <xdr:spPr>
        <a:xfrm>
          <a:off x="2019300" y="996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113030</xdr:rowOff>
    </xdr:from>
    <xdr:to>
      <xdr:col>6</xdr:col>
      <xdr:colOff>38100</xdr:colOff>
      <xdr:row>58</xdr:row>
      <xdr:rowOff>43180</xdr:rowOff>
    </xdr:to>
    <xdr:sp macro="" textlink="">
      <xdr:nvSpPr>
        <xdr:cNvPr id="194" name="楕円 193"/>
        <xdr:cNvSpPr/>
      </xdr:nvSpPr>
      <xdr:spPr>
        <a:xfrm>
          <a:off x="1079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163830</xdr:rowOff>
    </xdr:from>
    <xdr:to>
      <xdr:col>10</xdr:col>
      <xdr:colOff>114300</xdr:colOff>
      <xdr:row>58</xdr:row>
      <xdr:rowOff>19050</xdr:rowOff>
    </xdr:to>
    <xdr:cxnSp macro="">
      <xdr:nvCxnSpPr>
        <xdr:cNvPr id="195" name="直線コネクタ 194"/>
        <xdr:cNvCxnSpPr/>
      </xdr:nvCxnSpPr>
      <xdr:spPr>
        <a:xfrm>
          <a:off x="1130300" y="9936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200" name="n_1mainValue【橋りょう・トンネル】&#10;有形固定資産減価償却率"/>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201"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202" name="n_3mainValue【橋りょう・トンネル】&#10;有形固定資産減価償却率"/>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59707</xdr:rowOff>
    </xdr:from>
    <xdr:ext cx="405111" cy="259045"/>
    <xdr:sp macro="" textlink="">
      <xdr:nvSpPr>
        <xdr:cNvPr id="203" name="n_4mainValue【橋りょう・トンネル】&#10;有形固定資産減価償却率"/>
        <xdr:cNvSpPr txBox="1"/>
      </xdr:nvSpPr>
      <xdr:spPr>
        <a:xfrm>
          <a:off x="927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91010</xdr:rowOff>
    </xdr:from>
    <xdr:to>
      <xdr:col>55</xdr:col>
      <xdr:colOff>50800</xdr:colOff>
      <xdr:row>63</xdr:row>
      <xdr:rowOff>21160</xdr:rowOff>
    </xdr:to>
    <xdr:sp macro="" textlink="">
      <xdr:nvSpPr>
        <xdr:cNvPr id="241" name="楕円 240"/>
        <xdr:cNvSpPr/>
      </xdr:nvSpPr>
      <xdr:spPr>
        <a:xfrm>
          <a:off x="10426700" y="107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69437</xdr:rowOff>
    </xdr:from>
    <xdr:ext cx="534377" cy="259045"/>
    <xdr:sp macro="" textlink="">
      <xdr:nvSpPr>
        <xdr:cNvPr id="242" name="【橋りょう・トンネル】&#10;一人当たり有形固定資産（償却資産）額該当値テキスト"/>
        <xdr:cNvSpPr txBox="1"/>
      </xdr:nvSpPr>
      <xdr:spPr>
        <a:xfrm>
          <a:off x="10515600" y="106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94905</xdr:rowOff>
    </xdr:from>
    <xdr:to>
      <xdr:col>50</xdr:col>
      <xdr:colOff>165100</xdr:colOff>
      <xdr:row>63</xdr:row>
      <xdr:rowOff>25055</xdr:rowOff>
    </xdr:to>
    <xdr:sp macro="" textlink="">
      <xdr:nvSpPr>
        <xdr:cNvPr id="243" name="楕円 242"/>
        <xdr:cNvSpPr/>
      </xdr:nvSpPr>
      <xdr:spPr>
        <a:xfrm>
          <a:off x="9588500" y="107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141810</xdr:rowOff>
    </xdr:from>
    <xdr:to>
      <xdr:col>55</xdr:col>
      <xdr:colOff>0</xdr:colOff>
      <xdr:row>62</xdr:row>
      <xdr:rowOff>145705</xdr:rowOff>
    </xdr:to>
    <xdr:cxnSp macro="">
      <xdr:nvCxnSpPr>
        <xdr:cNvPr id="244" name="直線コネクタ 243"/>
        <xdr:cNvCxnSpPr/>
      </xdr:nvCxnSpPr>
      <xdr:spPr>
        <a:xfrm flipV="1">
          <a:off x="9639300" y="10771710"/>
          <a:ext cx="8382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97027</xdr:rowOff>
    </xdr:from>
    <xdr:to>
      <xdr:col>46</xdr:col>
      <xdr:colOff>38100</xdr:colOff>
      <xdr:row>63</xdr:row>
      <xdr:rowOff>27177</xdr:rowOff>
    </xdr:to>
    <xdr:sp macro="" textlink="">
      <xdr:nvSpPr>
        <xdr:cNvPr id="245" name="楕円 244"/>
        <xdr:cNvSpPr/>
      </xdr:nvSpPr>
      <xdr:spPr>
        <a:xfrm>
          <a:off x="8699500" y="107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145705</xdr:rowOff>
    </xdr:from>
    <xdr:to>
      <xdr:col>50</xdr:col>
      <xdr:colOff>114300</xdr:colOff>
      <xdr:row>62</xdr:row>
      <xdr:rowOff>147827</xdr:rowOff>
    </xdr:to>
    <xdr:cxnSp macro="">
      <xdr:nvCxnSpPr>
        <xdr:cNvPr id="246" name="直線コネクタ 245"/>
        <xdr:cNvCxnSpPr/>
      </xdr:nvCxnSpPr>
      <xdr:spPr>
        <a:xfrm flipV="1">
          <a:off x="8750300" y="1077560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101722</xdr:rowOff>
    </xdr:from>
    <xdr:to>
      <xdr:col>41</xdr:col>
      <xdr:colOff>101600</xdr:colOff>
      <xdr:row>63</xdr:row>
      <xdr:rowOff>31872</xdr:rowOff>
    </xdr:to>
    <xdr:sp macro="" textlink="">
      <xdr:nvSpPr>
        <xdr:cNvPr id="247" name="楕円 246"/>
        <xdr:cNvSpPr/>
      </xdr:nvSpPr>
      <xdr:spPr>
        <a:xfrm>
          <a:off x="7810500" y="107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147827</xdr:rowOff>
    </xdr:from>
    <xdr:to>
      <xdr:col>45</xdr:col>
      <xdr:colOff>177800</xdr:colOff>
      <xdr:row>62</xdr:row>
      <xdr:rowOff>152522</xdr:rowOff>
    </xdr:to>
    <xdr:cxnSp macro="">
      <xdr:nvCxnSpPr>
        <xdr:cNvPr id="248" name="直線コネクタ 247"/>
        <xdr:cNvCxnSpPr/>
      </xdr:nvCxnSpPr>
      <xdr:spPr>
        <a:xfrm flipV="1">
          <a:off x="7861300" y="10777727"/>
          <a:ext cx="8890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106541</xdr:rowOff>
    </xdr:from>
    <xdr:to>
      <xdr:col>36</xdr:col>
      <xdr:colOff>165100</xdr:colOff>
      <xdr:row>63</xdr:row>
      <xdr:rowOff>36691</xdr:rowOff>
    </xdr:to>
    <xdr:sp macro="" textlink="">
      <xdr:nvSpPr>
        <xdr:cNvPr id="249" name="楕円 248"/>
        <xdr:cNvSpPr/>
      </xdr:nvSpPr>
      <xdr:spPr>
        <a:xfrm>
          <a:off x="6921500" y="107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152522</xdr:rowOff>
    </xdr:from>
    <xdr:to>
      <xdr:col>41</xdr:col>
      <xdr:colOff>50800</xdr:colOff>
      <xdr:row>62</xdr:row>
      <xdr:rowOff>157341</xdr:rowOff>
    </xdr:to>
    <xdr:cxnSp macro="">
      <xdr:nvCxnSpPr>
        <xdr:cNvPr id="250" name="直線コネクタ 249"/>
        <xdr:cNvCxnSpPr/>
      </xdr:nvCxnSpPr>
      <xdr:spPr>
        <a:xfrm flipV="1">
          <a:off x="6972300" y="10782422"/>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16182</xdr:rowOff>
    </xdr:from>
    <xdr:ext cx="534377" cy="259045"/>
    <xdr:sp macro="" textlink="">
      <xdr:nvSpPr>
        <xdr:cNvPr id="255" name="n_1mainValue【橋りょう・トンネル】&#10;一人当たり有形固定資産（償却資産）額"/>
        <xdr:cNvSpPr txBox="1"/>
      </xdr:nvSpPr>
      <xdr:spPr>
        <a:xfrm>
          <a:off x="9359411" y="108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18304</xdr:rowOff>
    </xdr:from>
    <xdr:ext cx="534377" cy="259045"/>
    <xdr:sp macro="" textlink="">
      <xdr:nvSpPr>
        <xdr:cNvPr id="256" name="n_2mainValue【橋りょう・トンネル】&#10;一人当たり有形固定資産（償却資産）額"/>
        <xdr:cNvSpPr txBox="1"/>
      </xdr:nvSpPr>
      <xdr:spPr>
        <a:xfrm>
          <a:off x="8483111" y="1081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22999</xdr:rowOff>
    </xdr:from>
    <xdr:ext cx="534377" cy="259045"/>
    <xdr:sp macro="" textlink="">
      <xdr:nvSpPr>
        <xdr:cNvPr id="257" name="n_3mainValue【橋りょう・トンネル】&#10;一人当たり有形固定資産（償却資産）額"/>
        <xdr:cNvSpPr txBox="1"/>
      </xdr:nvSpPr>
      <xdr:spPr>
        <a:xfrm>
          <a:off x="7594111" y="108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27818</xdr:rowOff>
    </xdr:from>
    <xdr:ext cx="534377" cy="259045"/>
    <xdr:sp macro="" textlink="">
      <xdr:nvSpPr>
        <xdr:cNvPr id="258" name="n_4mainValue【橋りょう・トンネル】&#10;一人当たり有形固定資産（償却資産）額"/>
        <xdr:cNvSpPr txBox="1"/>
      </xdr:nvSpPr>
      <xdr:spPr>
        <a:xfrm>
          <a:off x="6705111" y="108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97" name="楕円 296"/>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77740</xdr:rowOff>
    </xdr:from>
    <xdr:ext cx="405111" cy="259045"/>
    <xdr:sp macro="" textlink="">
      <xdr:nvSpPr>
        <xdr:cNvPr id="298" name="【公営住宅】&#10;有形固定資産減価償却率該当値テキスト"/>
        <xdr:cNvSpPr txBox="1"/>
      </xdr:nvSpPr>
      <xdr:spPr>
        <a:xfrm>
          <a:off x="4673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81026</xdr:rowOff>
    </xdr:from>
    <xdr:to>
      <xdr:col>20</xdr:col>
      <xdr:colOff>38100</xdr:colOff>
      <xdr:row>83</xdr:row>
      <xdr:rowOff>11176</xdr:rowOff>
    </xdr:to>
    <xdr:sp macro="" textlink="">
      <xdr:nvSpPr>
        <xdr:cNvPr id="299" name="楕円 298"/>
        <xdr:cNvSpPr/>
      </xdr:nvSpPr>
      <xdr:spPr>
        <a:xfrm>
          <a:off x="3746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131826</xdr:rowOff>
    </xdr:from>
    <xdr:to>
      <xdr:col>24</xdr:col>
      <xdr:colOff>63500</xdr:colOff>
      <xdr:row>82</xdr:row>
      <xdr:rowOff>150113</xdr:rowOff>
    </xdr:to>
    <xdr:cxnSp macro="">
      <xdr:nvCxnSpPr>
        <xdr:cNvPr id="300" name="直線コネクタ 299"/>
        <xdr:cNvCxnSpPr/>
      </xdr:nvCxnSpPr>
      <xdr:spPr>
        <a:xfrm>
          <a:off x="3797300" y="1419072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62737</xdr:rowOff>
    </xdr:from>
    <xdr:to>
      <xdr:col>15</xdr:col>
      <xdr:colOff>101600</xdr:colOff>
      <xdr:row>82</xdr:row>
      <xdr:rowOff>164337</xdr:rowOff>
    </xdr:to>
    <xdr:sp macro="" textlink="">
      <xdr:nvSpPr>
        <xdr:cNvPr id="301" name="楕円 300"/>
        <xdr:cNvSpPr/>
      </xdr:nvSpPr>
      <xdr:spPr>
        <a:xfrm>
          <a:off x="2857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113537</xdr:rowOff>
    </xdr:from>
    <xdr:to>
      <xdr:col>19</xdr:col>
      <xdr:colOff>177800</xdr:colOff>
      <xdr:row>82</xdr:row>
      <xdr:rowOff>131826</xdr:rowOff>
    </xdr:to>
    <xdr:cxnSp macro="">
      <xdr:nvCxnSpPr>
        <xdr:cNvPr id="302" name="直線コネクタ 301"/>
        <xdr:cNvCxnSpPr/>
      </xdr:nvCxnSpPr>
      <xdr:spPr>
        <a:xfrm>
          <a:off x="2908300" y="141724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37592</xdr:rowOff>
    </xdr:from>
    <xdr:to>
      <xdr:col>10</xdr:col>
      <xdr:colOff>165100</xdr:colOff>
      <xdr:row>82</xdr:row>
      <xdr:rowOff>139192</xdr:rowOff>
    </xdr:to>
    <xdr:sp macro="" textlink="">
      <xdr:nvSpPr>
        <xdr:cNvPr id="303" name="楕円 302"/>
        <xdr:cNvSpPr/>
      </xdr:nvSpPr>
      <xdr:spPr>
        <a:xfrm>
          <a:off x="196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88392</xdr:rowOff>
    </xdr:from>
    <xdr:to>
      <xdr:col>15</xdr:col>
      <xdr:colOff>50800</xdr:colOff>
      <xdr:row>82</xdr:row>
      <xdr:rowOff>113537</xdr:rowOff>
    </xdr:to>
    <xdr:cxnSp macro="">
      <xdr:nvCxnSpPr>
        <xdr:cNvPr id="304" name="直線コネクタ 303"/>
        <xdr:cNvCxnSpPr/>
      </xdr:nvCxnSpPr>
      <xdr:spPr>
        <a:xfrm>
          <a:off x="2019300" y="1414729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xdr:rowOff>
    </xdr:from>
    <xdr:to>
      <xdr:col>6</xdr:col>
      <xdr:colOff>38100</xdr:colOff>
      <xdr:row>82</xdr:row>
      <xdr:rowOff>116332</xdr:rowOff>
    </xdr:to>
    <xdr:sp macro="" textlink="">
      <xdr:nvSpPr>
        <xdr:cNvPr id="305" name="楕円 304"/>
        <xdr:cNvSpPr/>
      </xdr:nvSpPr>
      <xdr:spPr>
        <a:xfrm>
          <a:off x="107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65532</xdr:rowOff>
    </xdr:from>
    <xdr:to>
      <xdr:col>10</xdr:col>
      <xdr:colOff>114300</xdr:colOff>
      <xdr:row>82</xdr:row>
      <xdr:rowOff>88392</xdr:rowOff>
    </xdr:to>
    <xdr:cxnSp macro="">
      <xdr:nvCxnSpPr>
        <xdr:cNvPr id="306" name="直線コネクタ 305"/>
        <xdr:cNvCxnSpPr/>
      </xdr:nvCxnSpPr>
      <xdr:spPr>
        <a:xfrm>
          <a:off x="1130300" y="14124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2303</xdr:rowOff>
    </xdr:from>
    <xdr:ext cx="405111" cy="259045"/>
    <xdr:sp macro="" textlink="">
      <xdr:nvSpPr>
        <xdr:cNvPr id="311" name="n_1mainValue【公営住宅】&#10;有形固定資産減価償却率"/>
        <xdr:cNvSpPr txBox="1"/>
      </xdr:nvSpPr>
      <xdr:spPr>
        <a:xfrm>
          <a:off x="35820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155464</xdr:rowOff>
    </xdr:from>
    <xdr:ext cx="405111" cy="259045"/>
    <xdr:sp macro="" textlink="">
      <xdr:nvSpPr>
        <xdr:cNvPr id="312" name="n_2mainValue【公営住宅】&#10;有形固定資産減価償却率"/>
        <xdr:cNvSpPr txBox="1"/>
      </xdr:nvSpPr>
      <xdr:spPr>
        <a:xfrm>
          <a:off x="2705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130319</xdr:rowOff>
    </xdr:from>
    <xdr:ext cx="405111" cy="259045"/>
    <xdr:sp macro="" textlink="">
      <xdr:nvSpPr>
        <xdr:cNvPr id="313" name="n_3mainValue【公営住宅】&#10;有形固定資産減価償却率"/>
        <xdr:cNvSpPr txBox="1"/>
      </xdr:nvSpPr>
      <xdr:spPr>
        <a:xfrm>
          <a:off x="1816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107459</xdr:rowOff>
    </xdr:from>
    <xdr:ext cx="405111" cy="259045"/>
    <xdr:sp macro="" textlink="">
      <xdr:nvSpPr>
        <xdr:cNvPr id="314" name="n_4mainValue【公営住宅】&#10;有形固定資産減価償却率"/>
        <xdr:cNvSpPr txBox="1"/>
      </xdr:nvSpPr>
      <xdr:spPr>
        <a:xfrm>
          <a:off x="927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6" name="楕円 355"/>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7" name="【公営住宅】&#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58" name="楕円 357"/>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113212</xdr:rowOff>
    </xdr:from>
    <xdr:to>
      <xdr:col>55</xdr:col>
      <xdr:colOff>0</xdr:colOff>
      <xdr:row>84</xdr:row>
      <xdr:rowOff>119743</xdr:rowOff>
    </xdr:to>
    <xdr:cxnSp macro="">
      <xdr:nvCxnSpPr>
        <xdr:cNvPr id="359" name="直線コネクタ 358"/>
        <xdr:cNvCxnSpPr/>
      </xdr:nvCxnSpPr>
      <xdr:spPr>
        <a:xfrm>
          <a:off x="9639300" y="1451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60" name="楕円 359"/>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113212</xdr:rowOff>
    </xdr:to>
    <xdr:cxnSp macro="">
      <xdr:nvCxnSpPr>
        <xdr:cNvPr id="361" name="直線コネクタ 360"/>
        <xdr:cNvCxnSpPr/>
      </xdr:nvCxnSpPr>
      <xdr:spPr>
        <a:xfrm>
          <a:off x="8750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62" name="楕円 361"/>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113212</xdr:rowOff>
    </xdr:to>
    <xdr:cxnSp macro="">
      <xdr:nvCxnSpPr>
        <xdr:cNvPr id="363" name="直線コネクタ 362"/>
        <xdr:cNvCxnSpPr/>
      </xdr:nvCxnSpPr>
      <xdr:spPr>
        <a:xfrm>
          <a:off x="7861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64044</xdr:rowOff>
    </xdr:from>
    <xdr:to>
      <xdr:col>36</xdr:col>
      <xdr:colOff>165100</xdr:colOff>
      <xdr:row>84</xdr:row>
      <xdr:rowOff>165644</xdr:rowOff>
    </xdr:to>
    <xdr:sp macro="" textlink="">
      <xdr:nvSpPr>
        <xdr:cNvPr id="364" name="楕円 363"/>
        <xdr:cNvSpPr/>
      </xdr:nvSpPr>
      <xdr:spPr>
        <a:xfrm>
          <a:off x="692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113212</xdr:rowOff>
    </xdr:from>
    <xdr:to>
      <xdr:col>41</xdr:col>
      <xdr:colOff>50800</xdr:colOff>
      <xdr:row>84</xdr:row>
      <xdr:rowOff>114844</xdr:rowOff>
    </xdr:to>
    <xdr:cxnSp macro="">
      <xdr:nvCxnSpPr>
        <xdr:cNvPr id="365" name="直線コネクタ 364"/>
        <xdr:cNvCxnSpPr/>
      </xdr:nvCxnSpPr>
      <xdr:spPr>
        <a:xfrm flipV="1">
          <a:off x="6972300" y="145150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155139</xdr:rowOff>
    </xdr:from>
    <xdr:ext cx="469744" cy="259045"/>
    <xdr:sp macro="" textlink="">
      <xdr:nvSpPr>
        <xdr:cNvPr id="370" name="n_1mainValue【公営住宅】&#10;一人当たり面積"/>
        <xdr:cNvSpPr txBox="1"/>
      </xdr:nvSpPr>
      <xdr:spPr>
        <a:xfrm>
          <a:off x="93917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155139</xdr:rowOff>
    </xdr:from>
    <xdr:ext cx="469744" cy="259045"/>
    <xdr:sp macro="" textlink="">
      <xdr:nvSpPr>
        <xdr:cNvPr id="371" name="n_2mainValue【公営住宅】&#10;一人当たり面積"/>
        <xdr:cNvSpPr txBox="1"/>
      </xdr:nvSpPr>
      <xdr:spPr>
        <a:xfrm>
          <a:off x="8515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155139</xdr:rowOff>
    </xdr:from>
    <xdr:ext cx="469744" cy="259045"/>
    <xdr:sp macro="" textlink="">
      <xdr:nvSpPr>
        <xdr:cNvPr id="372" name="n_3mainValue【公営住宅】&#10;一人当たり面積"/>
        <xdr:cNvSpPr txBox="1"/>
      </xdr:nvSpPr>
      <xdr:spPr>
        <a:xfrm>
          <a:off x="7626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156771</xdr:rowOff>
    </xdr:from>
    <xdr:ext cx="469744" cy="259045"/>
    <xdr:sp macro="" textlink="">
      <xdr:nvSpPr>
        <xdr:cNvPr id="373" name="n_4mainValue【公営住宅】&#10;一人当たり面積"/>
        <xdr:cNvSpPr txBox="1"/>
      </xdr:nvSpPr>
      <xdr:spPr>
        <a:xfrm>
          <a:off x="6737427"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432" name="楕円 431"/>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103612</xdr:rowOff>
    </xdr:from>
    <xdr:ext cx="405111" cy="259045"/>
    <xdr:sp macro="" textlink="">
      <xdr:nvSpPr>
        <xdr:cNvPr id="433" name="【認定こども園・幼稚園・保育所】&#10;有形固定資産減価償却率該当値テキスト"/>
        <xdr:cNvSpPr txBox="1"/>
      </xdr:nvSpPr>
      <xdr:spPr>
        <a:xfrm>
          <a:off x="16357600" y="696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434" name="楕円 433"/>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68035</xdr:rowOff>
    </xdr:to>
    <xdr:cxnSp macro="">
      <xdr:nvCxnSpPr>
        <xdr:cNvPr id="435" name="直線コネクタ 434"/>
        <xdr:cNvCxnSpPr/>
      </xdr:nvCxnSpPr>
      <xdr:spPr>
        <a:xfrm>
          <a:off x="15481300" y="70321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36" name="楕円 435"/>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41</xdr:row>
      <xdr:rowOff>2722</xdr:rowOff>
    </xdr:to>
    <xdr:cxnSp macro="">
      <xdr:nvCxnSpPr>
        <xdr:cNvPr id="437" name="直線コネクタ 436"/>
        <xdr:cNvCxnSpPr/>
      </xdr:nvCxnSpPr>
      <xdr:spPr>
        <a:xfrm>
          <a:off x="14592300" y="69799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438" name="楕円 437"/>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121920</xdr:rowOff>
    </xdr:to>
    <xdr:cxnSp macro="">
      <xdr:nvCxnSpPr>
        <xdr:cNvPr id="439" name="直線コネクタ 438"/>
        <xdr:cNvCxnSpPr/>
      </xdr:nvCxnSpPr>
      <xdr:spPr>
        <a:xfrm>
          <a:off x="13703300" y="6911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440" name="楕円 439"/>
        <xdr:cNvSpPr/>
      </xdr:nvSpPr>
      <xdr:spPr>
        <a:xfrm>
          <a:off x="12763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53340</xdr:rowOff>
    </xdr:to>
    <xdr:cxnSp macro="">
      <xdr:nvCxnSpPr>
        <xdr:cNvPr id="441" name="直線コネクタ 440"/>
        <xdr:cNvCxnSpPr/>
      </xdr:nvCxnSpPr>
      <xdr:spPr>
        <a:xfrm>
          <a:off x="12814300" y="68492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43"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44"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5" name="n_4aveValue【認定こども園・幼稚園・保育所】&#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446" name="n_1mainValue【認定こども園・幼稚園・保育所】&#10;有形固定資産減価償却率"/>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47" name="n_2mainValue【認定こども園・幼稚園・保育所】&#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448" name="n_3mainValue【認定こども園・幼稚園・保育所】&#10;有形固定資産減価償却率"/>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449" name="n_4mainValue【認定こども園・幼稚園・保育所】&#10;有形固定資産減価償却率"/>
        <xdr:cNvSpPr txBox="1"/>
      </xdr:nvSpPr>
      <xdr:spPr>
        <a:xfrm>
          <a:off x="12611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6"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87" name="楕円 486"/>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88" name="【認定こども園・幼稚園・保育所】&#10;一人当たり面積該当値テキスト"/>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489" name="楕円 488"/>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112776</xdr:rowOff>
    </xdr:to>
    <xdr:cxnSp macro="">
      <xdr:nvCxnSpPr>
        <xdr:cNvPr id="490" name="直線コネクタ 489"/>
        <xdr:cNvCxnSpPr/>
      </xdr:nvCxnSpPr>
      <xdr:spPr>
        <a:xfrm>
          <a:off x="21323300" y="697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91" name="楕円 490"/>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40</xdr:row>
      <xdr:rowOff>117348</xdr:rowOff>
    </xdr:to>
    <xdr:cxnSp macro="">
      <xdr:nvCxnSpPr>
        <xdr:cNvPr id="492" name="直線コネクタ 491"/>
        <xdr:cNvCxnSpPr/>
      </xdr:nvCxnSpPr>
      <xdr:spPr>
        <a:xfrm flipV="1">
          <a:off x="20434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493" name="楕円 492"/>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117348</xdr:rowOff>
    </xdr:to>
    <xdr:cxnSp macro="">
      <xdr:nvCxnSpPr>
        <xdr:cNvPr id="494" name="直線コネクタ 493"/>
        <xdr:cNvCxnSpPr/>
      </xdr:nvCxnSpPr>
      <xdr:spPr>
        <a:xfrm>
          <a:off x="19545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66548</xdr:rowOff>
    </xdr:from>
    <xdr:to>
      <xdr:col>98</xdr:col>
      <xdr:colOff>38100</xdr:colOff>
      <xdr:row>40</xdr:row>
      <xdr:rowOff>168148</xdr:rowOff>
    </xdr:to>
    <xdr:sp macro="" textlink="">
      <xdr:nvSpPr>
        <xdr:cNvPr id="495" name="楕円 494"/>
        <xdr:cNvSpPr/>
      </xdr:nvSpPr>
      <xdr:spPr>
        <a:xfrm>
          <a:off x="18605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117348</xdr:rowOff>
    </xdr:from>
    <xdr:to>
      <xdr:col>102</xdr:col>
      <xdr:colOff>114300</xdr:colOff>
      <xdr:row>40</xdr:row>
      <xdr:rowOff>117348</xdr:rowOff>
    </xdr:to>
    <xdr:cxnSp macro="">
      <xdr:nvCxnSpPr>
        <xdr:cNvPr id="496" name="直線コネクタ 495"/>
        <xdr:cNvCxnSpPr/>
      </xdr:nvCxnSpPr>
      <xdr:spPr>
        <a:xfrm>
          <a:off x="18656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7"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8" name="n_2ave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9" name="n_3ave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0" name="n_4aveValue【認定こども園・幼稚園・保育所】&#10;一人当たり面積"/>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501" name="n_1mainValue【認定こども園・幼稚園・保育所】&#10;一人当たり面積"/>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502" name="n_2mainValue【認定こども園・幼稚園・保育所】&#10;一人当たり面積"/>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503" name="n_3mainValue【認定こども園・幼稚園・保育所】&#10;一人当たり面積"/>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159275</xdr:rowOff>
    </xdr:from>
    <xdr:ext cx="469744" cy="259045"/>
    <xdr:sp macro="" textlink="">
      <xdr:nvSpPr>
        <xdr:cNvPr id="504" name="n_4mainValue【認定こども園・幼稚園・保育所】&#10;一人当たり面積"/>
        <xdr:cNvSpPr txBox="1"/>
      </xdr:nvSpPr>
      <xdr:spPr>
        <a:xfrm>
          <a:off x="18421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536" name="【学校施設】&#10;有形固定資産減価償却率平均値テキスト"/>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47" name="楕円 546"/>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48" name="【学校施設】&#10;有形固定資産減価償却率該当値テキスト"/>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549" name="楕円 548"/>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16328</xdr:rowOff>
    </xdr:to>
    <xdr:cxnSp macro="">
      <xdr:nvCxnSpPr>
        <xdr:cNvPr id="550" name="直線コネクタ 549"/>
        <xdr:cNvCxnSpPr/>
      </xdr:nvCxnSpPr>
      <xdr:spPr>
        <a:xfrm flipV="1">
          <a:off x="15481300" y="10287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1" name="楕円 550"/>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16328</xdr:rowOff>
    </xdr:to>
    <xdr:cxnSp macro="">
      <xdr:nvCxnSpPr>
        <xdr:cNvPr id="552" name="直線コネクタ 551"/>
        <xdr:cNvCxnSpPr/>
      </xdr:nvCxnSpPr>
      <xdr:spPr>
        <a:xfrm>
          <a:off x="14592300" y="10287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553" name="楕円 552"/>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0</xdr:rowOff>
    </xdr:to>
    <xdr:cxnSp macro="">
      <xdr:nvCxnSpPr>
        <xdr:cNvPr id="554" name="直線コネクタ 553"/>
        <xdr:cNvCxnSpPr/>
      </xdr:nvCxnSpPr>
      <xdr:spPr>
        <a:xfrm>
          <a:off x="13703300" y="102739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78196</xdr:rowOff>
    </xdr:from>
    <xdr:to>
      <xdr:col>67</xdr:col>
      <xdr:colOff>101600</xdr:colOff>
      <xdr:row>60</xdr:row>
      <xdr:rowOff>8346</xdr:rowOff>
    </xdr:to>
    <xdr:sp macro="" textlink="">
      <xdr:nvSpPr>
        <xdr:cNvPr id="555" name="楕円 554"/>
        <xdr:cNvSpPr/>
      </xdr:nvSpPr>
      <xdr:spPr>
        <a:xfrm>
          <a:off x="12763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59</xdr:row>
      <xdr:rowOff>158387</xdr:rowOff>
    </xdr:to>
    <xdr:cxnSp macro="">
      <xdr:nvCxnSpPr>
        <xdr:cNvPr id="556" name="直線コネクタ 555"/>
        <xdr:cNvCxnSpPr/>
      </xdr:nvCxnSpPr>
      <xdr:spPr>
        <a:xfrm>
          <a:off x="12814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58255</xdr:rowOff>
    </xdr:from>
    <xdr:ext cx="405111" cy="259045"/>
    <xdr:sp macro="" textlink="">
      <xdr:nvSpPr>
        <xdr:cNvPr id="561" name="n_1mainValue【学校施設】&#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mainValue【学校施設】&#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563" name="n_3mainValue【学校施設】&#10;有形固定資産減価償却率"/>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64" name="n_4mainValue【学校施設】&#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4" name="【学校施設】&#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167640</xdr:rowOff>
    </xdr:from>
    <xdr:to>
      <xdr:col>116</xdr:col>
      <xdr:colOff>114300</xdr:colOff>
      <xdr:row>60</xdr:row>
      <xdr:rowOff>97790</xdr:rowOff>
    </xdr:to>
    <xdr:sp macro="" textlink="">
      <xdr:nvSpPr>
        <xdr:cNvPr id="605" name="楕円 604"/>
        <xdr:cNvSpPr/>
      </xdr:nvSpPr>
      <xdr:spPr>
        <a:xfrm>
          <a:off x="221107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19067</xdr:rowOff>
    </xdr:from>
    <xdr:ext cx="469744" cy="259045"/>
    <xdr:sp macro="" textlink="">
      <xdr:nvSpPr>
        <xdr:cNvPr id="606" name="【学校施設】&#10;一人当たり面積該当値テキスト"/>
        <xdr:cNvSpPr txBox="1"/>
      </xdr:nvSpPr>
      <xdr:spPr>
        <a:xfrm>
          <a:off x="22199600" y="1013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8890</xdr:rowOff>
    </xdr:from>
    <xdr:to>
      <xdr:col>112</xdr:col>
      <xdr:colOff>38100</xdr:colOff>
      <xdr:row>60</xdr:row>
      <xdr:rowOff>110490</xdr:rowOff>
    </xdr:to>
    <xdr:sp macro="" textlink="">
      <xdr:nvSpPr>
        <xdr:cNvPr id="607" name="楕円 606"/>
        <xdr:cNvSpPr/>
      </xdr:nvSpPr>
      <xdr:spPr>
        <a:xfrm>
          <a:off x="21272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46990</xdr:rowOff>
    </xdr:from>
    <xdr:to>
      <xdr:col>116</xdr:col>
      <xdr:colOff>63500</xdr:colOff>
      <xdr:row>60</xdr:row>
      <xdr:rowOff>59690</xdr:rowOff>
    </xdr:to>
    <xdr:cxnSp macro="">
      <xdr:nvCxnSpPr>
        <xdr:cNvPr id="608" name="直線コネクタ 607"/>
        <xdr:cNvCxnSpPr/>
      </xdr:nvCxnSpPr>
      <xdr:spPr>
        <a:xfrm flipV="1">
          <a:off x="21323300" y="1033399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16510</xdr:rowOff>
    </xdr:from>
    <xdr:to>
      <xdr:col>107</xdr:col>
      <xdr:colOff>101600</xdr:colOff>
      <xdr:row>60</xdr:row>
      <xdr:rowOff>118110</xdr:rowOff>
    </xdr:to>
    <xdr:sp macro="" textlink="">
      <xdr:nvSpPr>
        <xdr:cNvPr id="609" name="楕円 608"/>
        <xdr:cNvSpPr/>
      </xdr:nvSpPr>
      <xdr:spPr>
        <a:xfrm>
          <a:off x="20383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59690</xdr:rowOff>
    </xdr:from>
    <xdr:to>
      <xdr:col>111</xdr:col>
      <xdr:colOff>177800</xdr:colOff>
      <xdr:row>60</xdr:row>
      <xdr:rowOff>67310</xdr:rowOff>
    </xdr:to>
    <xdr:cxnSp macro="">
      <xdr:nvCxnSpPr>
        <xdr:cNvPr id="610" name="直線コネクタ 609"/>
        <xdr:cNvCxnSpPr/>
      </xdr:nvCxnSpPr>
      <xdr:spPr>
        <a:xfrm flipV="1">
          <a:off x="20434300" y="1034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11430</xdr:rowOff>
    </xdr:from>
    <xdr:to>
      <xdr:col>102</xdr:col>
      <xdr:colOff>165100</xdr:colOff>
      <xdr:row>60</xdr:row>
      <xdr:rowOff>113030</xdr:rowOff>
    </xdr:to>
    <xdr:sp macro="" textlink="">
      <xdr:nvSpPr>
        <xdr:cNvPr id="611" name="楕円 610"/>
        <xdr:cNvSpPr/>
      </xdr:nvSpPr>
      <xdr:spPr>
        <a:xfrm>
          <a:off x="19494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62230</xdr:rowOff>
    </xdr:from>
    <xdr:to>
      <xdr:col>107</xdr:col>
      <xdr:colOff>50800</xdr:colOff>
      <xdr:row>60</xdr:row>
      <xdr:rowOff>67310</xdr:rowOff>
    </xdr:to>
    <xdr:cxnSp macro="">
      <xdr:nvCxnSpPr>
        <xdr:cNvPr id="612" name="直線コネクタ 611"/>
        <xdr:cNvCxnSpPr/>
      </xdr:nvCxnSpPr>
      <xdr:spPr>
        <a:xfrm>
          <a:off x="19545300" y="103492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27940</xdr:rowOff>
    </xdr:from>
    <xdr:to>
      <xdr:col>98</xdr:col>
      <xdr:colOff>38100</xdr:colOff>
      <xdr:row>60</xdr:row>
      <xdr:rowOff>129540</xdr:rowOff>
    </xdr:to>
    <xdr:sp macro="" textlink="">
      <xdr:nvSpPr>
        <xdr:cNvPr id="613" name="楕円 612"/>
        <xdr:cNvSpPr/>
      </xdr:nvSpPr>
      <xdr:spPr>
        <a:xfrm>
          <a:off x="186055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62230</xdr:rowOff>
    </xdr:from>
    <xdr:to>
      <xdr:col>102</xdr:col>
      <xdr:colOff>114300</xdr:colOff>
      <xdr:row>60</xdr:row>
      <xdr:rowOff>78740</xdr:rowOff>
    </xdr:to>
    <xdr:cxnSp macro="">
      <xdr:nvCxnSpPr>
        <xdr:cNvPr id="614" name="直線コネクタ 613"/>
        <xdr:cNvCxnSpPr/>
      </xdr:nvCxnSpPr>
      <xdr:spPr>
        <a:xfrm flipV="1">
          <a:off x="18656300" y="103492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615" name="n_1aveValue【学校施設】&#10;一人当たり面積"/>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16" name="n_2aveValue【学校施設】&#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617" name="n_3aveValue【学校施設】&#10;一人当たり面積"/>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618" name="n_4aveValue【学校施設】&#10;一人当たり面積"/>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127017</xdr:rowOff>
    </xdr:from>
    <xdr:ext cx="469744" cy="259045"/>
    <xdr:sp macro="" textlink="">
      <xdr:nvSpPr>
        <xdr:cNvPr id="619" name="n_1mainValue【学校施設】&#10;一人当たり面積"/>
        <xdr:cNvSpPr txBox="1"/>
      </xdr:nvSpPr>
      <xdr:spPr>
        <a:xfrm>
          <a:off x="2107572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134637</xdr:rowOff>
    </xdr:from>
    <xdr:ext cx="469744" cy="259045"/>
    <xdr:sp macro="" textlink="">
      <xdr:nvSpPr>
        <xdr:cNvPr id="620" name="n_2mainValue【学校施設】&#10;一人当たり面積"/>
        <xdr:cNvSpPr txBox="1"/>
      </xdr:nvSpPr>
      <xdr:spPr>
        <a:xfrm>
          <a:off x="201994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129557</xdr:rowOff>
    </xdr:from>
    <xdr:ext cx="469744" cy="259045"/>
    <xdr:sp macro="" textlink="">
      <xdr:nvSpPr>
        <xdr:cNvPr id="621" name="n_3mainValue【学校施設】&#10;一人当たり面積"/>
        <xdr:cNvSpPr txBox="1"/>
      </xdr:nvSpPr>
      <xdr:spPr>
        <a:xfrm>
          <a:off x="19310427" y="100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146067</xdr:rowOff>
    </xdr:from>
    <xdr:ext cx="469744" cy="259045"/>
    <xdr:sp macro="" textlink="">
      <xdr:nvSpPr>
        <xdr:cNvPr id="622" name="n_4mainValue【学校施設】&#10;一人当たり面積"/>
        <xdr:cNvSpPr txBox="1"/>
      </xdr:nvSpPr>
      <xdr:spPr>
        <a:xfrm>
          <a:off x="18421427"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52"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663" name="楕円 662"/>
        <xdr:cNvSpPr/>
      </xdr:nvSpPr>
      <xdr:spPr>
        <a:xfrm>
          <a:off x="16268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664" name="【児童館】&#10;有形固定資産減価償却率該当値テキスト"/>
        <xdr:cNvSpPr txBox="1"/>
      </xdr:nvSpPr>
      <xdr:spPr>
        <a:xfrm>
          <a:off x="16357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160655</xdr:rowOff>
    </xdr:from>
    <xdr:to>
      <xdr:col>81</xdr:col>
      <xdr:colOff>101600</xdr:colOff>
      <xdr:row>83</xdr:row>
      <xdr:rowOff>90805</xdr:rowOff>
    </xdr:to>
    <xdr:sp macro="" textlink="">
      <xdr:nvSpPr>
        <xdr:cNvPr id="665" name="楕円 664"/>
        <xdr:cNvSpPr/>
      </xdr:nvSpPr>
      <xdr:spPr>
        <a:xfrm>
          <a:off x="1543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40005</xdr:rowOff>
    </xdr:from>
    <xdr:to>
      <xdr:col>85</xdr:col>
      <xdr:colOff>127000</xdr:colOff>
      <xdr:row>83</xdr:row>
      <xdr:rowOff>78105</xdr:rowOff>
    </xdr:to>
    <xdr:cxnSp macro="">
      <xdr:nvCxnSpPr>
        <xdr:cNvPr id="666" name="直線コネクタ 665"/>
        <xdr:cNvCxnSpPr/>
      </xdr:nvCxnSpPr>
      <xdr:spPr>
        <a:xfrm>
          <a:off x="15481300" y="14270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118745</xdr:rowOff>
    </xdr:from>
    <xdr:to>
      <xdr:col>76</xdr:col>
      <xdr:colOff>165100</xdr:colOff>
      <xdr:row>83</xdr:row>
      <xdr:rowOff>48895</xdr:rowOff>
    </xdr:to>
    <xdr:sp macro="" textlink="">
      <xdr:nvSpPr>
        <xdr:cNvPr id="667" name="楕円 666"/>
        <xdr:cNvSpPr/>
      </xdr:nvSpPr>
      <xdr:spPr>
        <a:xfrm>
          <a:off x="14541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169545</xdr:rowOff>
    </xdr:from>
    <xdr:to>
      <xdr:col>81</xdr:col>
      <xdr:colOff>50800</xdr:colOff>
      <xdr:row>83</xdr:row>
      <xdr:rowOff>40005</xdr:rowOff>
    </xdr:to>
    <xdr:cxnSp macro="">
      <xdr:nvCxnSpPr>
        <xdr:cNvPr id="668" name="直線コネクタ 667"/>
        <xdr:cNvCxnSpPr/>
      </xdr:nvCxnSpPr>
      <xdr:spPr>
        <a:xfrm>
          <a:off x="14592300" y="14228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669" name="楕円 668"/>
        <xdr:cNvSpPr/>
      </xdr:nvSpPr>
      <xdr:spPr>
        <a:xfrm>
          <a:off x="13652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82</xdr:row>
      <xdr:rowOff>169545</xdr:rowOff>
    </xdr:to>
    <xdr:cxnSp macro="">
      <xdr:nvCxnSpPr>
        <xdr:cNvPr id="670" name="直線コネクタ 669"/>
        <xdr:cNvCxnSpPr/>
      </xdr:nvCxnSpPr>
      <xdr:spPr>
        <a:xfrm>
          <a:off x="13703300" y="14186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34925</xdr:rowOff>
    </xdr:from>
    <xdr:to>
      <xdr:col>67</xdr:col>
      <xdr:colOff>101600</xdr:colOff>
      <xdr:row>82</xdr:row>
      <xdr:rowOff>136525</xdr:rowOff>
    </xdr:to>
    <xdr:sp macro="" textlink="">
      <xdr:nvSpPr>
        <xdr:cNvPr id="671" name="楕円 670"/>
        <xdr:cNvSpPr/>
      </xdr:nvSpPr>
      <xdr:spPr>
        <a:xfrm>
          <a:off x="12763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85725</xdr:rowOff>
    </xdr:from>
    <xdr:to>
      <xdr:col>71</xdr:col>
      <xdr:colOff>177800</xdr:colOff>
      <xdr:row>82</xdr:row>
      <xdr:rowOff>127636</xdr:rowOff>
    </xdr:to>
    <xdr:cxnSp macro="">
      <xdr:nvCxnSpPr>
        <xdr:cNvPr id="672" name="直線コネクタ 671"/>
        <xdr:cNvCxnSpPr/>
      </xdr:nvCxnSpPr>
      <xdr:spPr>
        <a:xfrm>
          <a:off x="12814300" y="141446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29227</xdr:rowOff>
    </xdr:from>
    <xdr:ext cx="405111" cy="259045"/>
    <xdr:sp macro="" textlink="">
      <xdr:nvSpPr>
        <xdr:cNvPr id="673" name="n_1aveValue【児童館】&#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児童館】&#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5" name="n_3ave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676"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81932</xdr:rowOff>
    </xdr:from>
    <xdr:ext cx="405111" cy="259045"/>
    <xdr:sp macro="" textlink="">
      <xdr:nvSpPr>
        <xdr:cNvPr id="677" name="n_1mainValue【児童館】&#10;有形固定資産減価償却率"/>
        <xdr:cNvSpPr txBox="1"/>
      </xdr:nvSpPr>
      <xdr:spPr>
        <a:xfrm>
          <a:off x="15266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40022</xdr:rowOff>
    </xdr:from>
    <xdr:ext cx="405111" cy="259045"/>
    <xdr:sp macro="" textlink="">
      <xdr:nvSpPr>
        <xdr:cNvPr id="678" name="n_2mainValue【児童館】&#10;有形固定資産減価償却率"/>
        <xdr:cNvSpPr txBox="1"/>
      </xdr:nvSpPr>
      <xdr:spPr>
        <a:xfrm>
          <a:off x="14389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679" name="n_3mainValue【児童館】&#10;有形固定資産減価償却率"/>
        <xdr:cNvSpPr txBox="1"/>
      </xdr:nvSpPr>
      <xdr:spPr>
        <a:xfrm>
          <a:off x="13500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680" name="n_4mainValue【児童館】&#10;有形固定資産減価償却率"/>
        <xdr:cNvSpPr txBox="1"/>
      </xdr:nvSpPr>
      <xdr:spPr>
        <a:xfrm>
          <a:off x="12611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9"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20" name="楕円 719"/>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721" name="【児童館】&#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722" name="楕円 721"/>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723" name="直線コネクタ 722"/>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24" name="楕円 723"/>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725" name="直線コネクタ 724"/>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26" name="楕円 725"/>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727" name="直線コネクタ 726"/>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728" name="楕円 727"/>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729" name="直線コネクタ 728"/>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0"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1"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32" name="n_3aveValue【児童館】&#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3" name="n_4ave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734" name="n_1main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35" name="n_2main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6" name="n_3main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37" name="n_4main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148844</xdr:rowOff>
    </xdr:from>
    <xdr:to>
      <xdr:col>85</xdr:col>
      <xdr:colOff>177800</xdr:colOff>
      <xdr:row>107</xdr:row>
      <xdr:rowOff>78994</xdr:rowOff>
    </xdr:to>
    <xdr:sp macro="" textlink="">
      <xdr:nvSpPr>
        <xdr:cNvPr id="776" name="楕円 775"/>
        <xdr:cNvSpPr/>
      </xdr:nvSpPr>
      <xdr:spPr>
        <a:xfrm>
          <a:off x="16268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63771</xdr:rowOff>
    </xdr:from>
    <xdr:ext cx="405111" cy="259045"/>
    <xdr:sp macro="" textlink="">
      <xdr:nvSpPr>
        <xdr:cNvPr id="777" name="【公民館】&#10;有形固定資産減価償却率該当値テキスト"/>
        <xdr:cNvSpPr txBox="1"/>
      </xdr:nvSpPr>
      <xdr:spPr>
        <a:xfrm>
          <a:off x="16357600" y="1823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112268</xdr:rowOff>
    </xdr:from>
    <xdr:to>
      <xdr:col>81</xdr:col>
      <xdr:colOff>101600</xdr:colOff>
      <xdr:row>107</xdr:row>
      <xdr:rowOff>42418</xdr:rowOff>
    </xdr:to>
    <xdr:sp macro="" textlink="">
      <xdr:nvSpPr>
        <xdr:cNvPr id="778" name="楕円 777"/>
        <xdr:cNvSpPr/>
      </xdr:nvSpPr>
      <xdr:spPr>
        <a:xfrm>
          <a:off x="15430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163068</xdr:rowOff>
    </xdr:from>
    <xdr:to>
      <xdr:col>85</xdr:col>
      <xdr:colOff>127000</xdr:colOff>
      <xdr:row>107</xdr:row>
      <xdr:rowOff>28194</xdr:rowOff>
    </xdr:to>
    <xdr:cxnSp macro="">
      <xdr:nvCxnSpPr>
        <xdr:cNvPr id="779" name="直線コネクタ 778"/>
        <xdr:cNvCxnSpPr/>
      </xdr:nvCxnSpPr>
      <xdr:spPr>
        <a:xfrm>
          <a:off x="15481300" y="18336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77978</xdr:rowOff>
    </xdr:from>
    <xdr:to>
      <xdr:col>76</xdr:col>
      <xdr:colOff>165100</xdr:colOff>
      <xdr:row>107</xdr:row>
      <xdr:rowOff>8128</xdr:rowOff>
    </xdr:to>
    <xdr:sp macro="" textlink="">
      <xdr:nvSpPr>
        <xdr:cNvPr id="780" name="楕円 779"/>
        <xdr:cNvSpPr/>
      </xdr:nvSpPr>
      <xdr:spPr>
        <a:xfrm>
          <a:off x="14541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128778</xdr:rowOff>
    </xdr:from>
    <xdr:to>
      <xdr:col>81</xdr:col>
      <xdr:colOff>50800</xdr:colOff>
      <xdr:row>106</xdr:row>
      <xdr:rowOff>163068</xdr:rowOff>
    </xdr:to>
    <xdr:cxnSp macro="">
      <xdr:nvCxnSpPr>
        <xdr:cNvPr id="781" name="直線コネクタ 780"/>
        <xdr:cNvCxnSpPr/>
      </xdr:nvCxnSpPr>
      <xdr:spPr>
        <a:xfrm>
          <a:off x="14592300" y="183024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41402</xdr:rowOff>
    </xdr:from>
    <xdr:to>
      <xdr:col>72</xdr:col>
      <xdr:colOff>38100</xdr:colOff>
      <xdr:row>106</xdr:row>
      <xdr:rowOff>143002</xdr:rowOff>
    </xdr:to>
    <xdr:sp macro="" textlink="">
      <xdr:nvSpPr>
        <xdr:cNvPr id="782" name="楕円 781"/>
        <xdr:cNvSpPr/>
      </xdr:nvSpPr>
      <xdr:spPr>
        <a:xfrm>
          <a:off x="1365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92202</xdr:rowOff>
    </xdr:from>
    <xdr:to>
      <xdr:col>76</xdr:col>
      <xdr:colOff>114300</xdr:colOff>
      <xdr:row>106</xdr:row>
      <xdr:rowOff>128778</xdr:rowOff>
    </xdr:to>
    <xdr:cxnSp macro="">
      <xdr:nvCxnSpPr>
        <xdr:cNvPr id="783" name="直線コネクタ 782"/>
        <xdr:cNvCxnSpPr/>
      </xdr:nvCxnSpPr>
      <xdr:spPr>
        <a:xfrm>
          <a:off x="13703300" y="18265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7113</xdr:rowOff>
    </xdr:from>
    <xdr:to>
      <xdr:col>67</xdr:col>
      <xdr:colOff>101600</xdr:colOff>
      <xdr:row>106</xdr:row>
      <xdr:rowOff>108713</xdr:rowOff>
    </xdr:to>
    <xdr:sp macro="" textlink="">
      <xdr:nvSpPr>
        <xdr:cNvPr id="784" name="楕円 783"/>
        <xdr:cNvSpPr/>
      </xdr:nvSpPr>
      <xdr:spPr>
        <a:xfrm>
          <a:off x="12763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57913</xdr:rowOff>
    </xdr:from>
    <xdr:to>
      <xdr:col>71</xdr:col>
      <xdr:colOff>177800</xdr:colOff>
      <xdr:row>106</xdr:row>
      <xdr:rowOff>92202</xdr:rowOff>
    </xdr:to>
    <xdr:cxnSp macro="">
      <xdr:nvCxnSpPr>
        <xdr:cNvPr id="785" name="直線コネクタ 784"/>
        <xdr:cNvCxnSpPr/>
      </xdr:nvCxnSpPr>
      <xdr:spPr>
        <a:xfrm>
          <a:off x="12814300" y="182316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33545</xdr:rowOff>
    </xdr:from>
    <xdr:ext cx="405111" cy="259045"/>
    <xdr:sp macro="" textlink="">
      <xdr:nvSpPr>
        <xdr:cNvPr id="790" name="n_1mainValue【公民館】&#10;有形固定資産減価償却率"/>
        <xdr:cNvSpPr txBox="1"/>
      </xdr:nvSpPr>
      <xdr:spPr>
        <a:xfrm>
          <a:off x="152660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170705</xdr:rowOff>
    </xdr:from>
    <xdr:ext cx="405111" cy="259045"/>
    <xdr:sp macro="" textlink="">
      <xdr:nvSpPr>
        <xdr:cNvPr id="791" name="n_2mainValue【公民館】&#10;有形固定資産減価償却率"/>
        <xdr:cNvSpPr txBox="1"/>
      </xdr:nvSpPr>
      <xdr:spPr>
        <a:xfrm>
          <a:off x="143897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134129</xdr:rowOff>
    </xdr:from>
    <xdr:ext cx="405111" cy="259045"/>
    <xdr:sp macro="" textlink="">
      <xdr:nvSpPr>
        <xdr:cNvPr id="792" name="n_3mainValue【公民館】&#10;有形固定資産減価償却率"/>
        <xdr:cNvSpPr txBox="1"/>
      </xdr:nvSpPr>
      <xdr:spPr>
        <a:xfrm>
          <a:off x="13500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99840</xdr:rowOff>
    </xdr:from>
    <xdr:ext cx="405111" cy="259045"/>
    <xdr:sp macro="" textlink="">
      <xdr:nvSpPr>
        <xdr:cNvPr id="793" name="n_4mainValue【公民館】&#10;有形固定資産減価償却率"/>
        <xdr:cNvSpPr txBox="1"/>
      </xdr:nvSpPr>
      <xdr:spPr>
        <a:xfrm>
          <a:off x="12611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2" name="【公民館】&#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833" name="楕円 832"/>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834" name="【公民館】&#10;一人当たり面積該当値テキスト"/>
        <xdr:cNvSpPr txBox="1"/>
      </xdr:nvSpPr>
      <xdr:spPr>
        <a:xfrm>
          <a:off x="22199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835" name="楕円 834"/>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19050</xdr:rowOff>
    </xdr:to>
    <xdr:cxnSp macro="">
      <xdr:nvCxnSpPr>
        <xdr:cNvPr id="836" name="直線コネクタ 835"/>
        <xdr:cNvCxnSpPr/>
      </xdr:nvCxnSpPr>
      <xdr:spPr>
        <a:xfrm flipV="1">
          <a:off x="21323300" y="18013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37" name="楕円 836"/>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19050</xdr:rowOff>
    </xdr:to>
    <xdr:cxnSp macro="">
      <xdr:nvCxnSpPr>
        <xdr:cNvPr id="838" name="直線コネクタ 837"/>
        <xdr:cNvCxnSpPr/>
      </xdr:nvCxnSpPr>
      <xdr:spPr>
        <a:xfrm>
          <a:off x="20434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39" name="楕円 838"/>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26670</xdr:rowOff>
    </xdr:to>
    <xdr:cxnSp macro="">
      <xdr:nvCxnSpPr>
        <xdr:cNvPr id="840" name="直線コネクタ 839"/>
        <xdr:cNvCxnSpPr/>
      </xdr:nvCxnSpPr>
      <xdr:spPr>
        <a:xfrm flipV="1">
          <a:off x="19545300" y="1802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841" name="楕円 840"/>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26670</xdr:rowOff>
    </xdr:to>
    <xdr:cxnSp macro="">
      <xdr:nvCxnSpPr>
        <xdr:cNvPr id="842" name="直線コネクタ 841"/>
        <xdr:cNvCxnSpPr/>
      </xdr:nvCxnSpPr>
      <xdr:spPr>
        <a:xfrm>
          <a:off x="18656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3"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4" name="n_2aveValue【公民館】&#10;一人当たり面積"/>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845" name="n_3aveValue【公民館】&#10;一人当たり面積"/>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6" name="n_4aveValue【公民館】&#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847" name="n_1mainValue【公民館】&#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48" name="n_2main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9"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850" name="n_4mainValue【公民館】&#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型別の有形固定資産減価償却率を比較すると、ほとんどの類型において類似団体平均値を上回っており、経年比較においても同様の状況です。本市の保有する公共施設の減価償却が相対的に進んでいると言えます。それぞれの施設において、維持補修のほか随時長寿命化のための改修工事等を実施していますが、依然として耐用年数を経過した資産が多いことがわかります。公共施設の再編方針や個別施設計画に基づき、統廃合など施設の最適化を実施する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195,410
191,776
159.82
93,974,250
88,235,629
5,448,549
40,894,124
31,946,748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126637</xdr:rowOff>
    </xdr:from>
    <xdr:to>
      <xdr:col>24</xdr:col>
      <xdr:colOff>114300</xdr:colOff>
      <xdr:row>38</xdr:row>
      <xdr:rowOff>56787</xdr:rowOff>
    </xdr:to>
    <xdr:sp macro="" textlink="">
      <xdr:nvSpPr>
        <xdr:cNvPr id="74" name="楕円 73"/>
        <xdr:cNvSpPr/>
      </xdr:nvSpPr>
      <xdr:spPr>
        <a:xfrm>
          <a:off x="4584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105064</xdr:rowOff>
    </xdr:from>
    <xdr:ext cx="405111" cy="259045"/>
    <xdr:sp macro="" textlink="">
      <xdr:nvSpPr>
        <xdr:cNvPr id="75" name="【図書館】&#10;有形固定資産減価償却率該当値テキスト"/>
        <xdr:cNvSpPr txBox="1"/>
      </xdr:nvSpPr>
      <xdr:spPr>
        <a:xfrm>
          <a:off x="4673600"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6" name="楕円 75"/>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38</xdr:row>
      <xdr:rowOff>5987</xdr:rowOff>
    </xdr:to>
    <xdr:cxnSp macro="">
      <xdr:nvCxnSpPr>
        <xdr:cNvPr id="77" name="直線コネクタ 76"/>
        <xdr:cNvCxnSpPr/>
      </xdr:nvCxnSpPr>
      <xdr:spPr>
        <a:xfrm>
          <a:off x="3797300" y="647863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134983</xdr:rowOff>
    </xdr:to>
    <xdr:cxnSp macro="">
      <xdr:nvCxnSpPr>
        <xdr:cNvPr id="79" name="直線コネクタ 78"/>
        <xdr:cNvCxnSpPr/>
      </xdr:nvCxnSpPr>
      <xdr:spPr>
        <a:xfrm>
          <a:off x="2908300" y="64345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37</xdr:row>
      <xdr:rowOff>90896</xdr:rowOff>
    </xdr:to>
    <xdr:cxnSp macro="">
      <xdr:nvCxnSpPr>
        <xdr:cNvPr id="81" name="直線コネクタ 80"/>
        <xdr:cNvCxnSpPr/>
      </xdr:nvCxnSpPr>
      <xdr:spPr>
        <a:xfrm>
          <a:off x="2019300" y="6388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xdr:cNvSpPr/>
      </xdr:nvSpPr>
      <xdr:spPr>
        <a:xfrm>
          <a:off x="1079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38</xdr:row>
      <xdr:rowOff>79466</xdr:rowOff>
    </xdr:to>
    <xdr:cxnSp macro="">
      <xdr:nvCxnSpPr>
        <xdr:cNvPr id="83" name="直線コネクタ 82"/>
        <xdr:cNvCxnSpPr/>
      </xdr:nvCxnSpPr>
      <xdr:spPr>
        <a:xfrm flipV="1">
          <a:off x="1130300" y="638882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5460</xdr:rowOff>
    </xdr:from>
    <xdr:ext cx="405111" cy="259045"/>
    <xdr:sp macro="" textlink="">
      <xdr:nvSpPr>
        <xdr:cNvPr id="88" name="n_1mainValue【図書館】&#10;有形固定資産減価償却率"/>
        <xdr:cNvSpPr txBox="1"/>
      </xdr:nvSpPr>
      <xdr:spPr>
        <a:xfrm>
          <a:off x="3582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9" name="n_2mainValue【図書館】&#10;有形固定資産減価償却率"/>
        <xdr:cNvSpPr txBox="1"/>
      </xdr:nvSpPr>
      <xdr:spPr>
        <a:xfrm>
          <a:off x="2705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90" name="n_3mainValue【図書館】&#10;有形固定資産減価償却率"/>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121393</xdr:rowOff>
    </xdr:from>
    <xdr:ext cx="405111" cy="259045"/>
    <xdr:sp macro="" textlink="">
      <xdr:nvSpPr>
        <xdr:cNvPr id="91" name="n_4mainValue【図書館】&#10;有形固定資産減価償却率"/>
        <xdr:cNvSpPr txBox="1"/>
      </xdr:nvSpPr>
      <xdr:spPr>
        <a:xfrm>
          <a:off x="927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9" name="楕円 128"/>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30"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1" name="楕円 130"/>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32" name="直線コネクタ 131"/>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3" name="楕円 132"/>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76200</xdr:rowOff>
    </xdr:to>
    <xdr:cxnSp macro="">
      <xdr:nvCxnSpPr>
        <xdr:cNvPr id="134" name="直線コネクタ 133"/>
        <xdr:cNvCxnSpPr/>
      </xdr:nvCxnSpPr>
      <xdr:spPr>
        <a:xfrm flipV="1">
          <a:off x="8750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5" name="楕円 134"/>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76200</xdr:rowOff>
    </xdr:to>
    <xdr:cxnSp macro="">
      <xdr:nvCxnSpPr>
        <xdr:cNvPr id="136" name="直線コネクタ 135"/>
        <xdr:cNvCxnSpPr/>
      </xdr:nvCxnSpPr>
      <xdr:spPr>
        <a:xfrm>
          <a:off x="7861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7" name="楕円 136"/>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99060</xdr:rowOff>
    </xdr:to>
    <xdr:cxnSp macro="">
      <xdr:nvCxnSpPr>
        <xdr:cNvPr id="138" name="直線コネクタ 137"/>
        <xdr:cNvCxnSpPr/>
      </xdr:nvCxnSpPr>
      <xdr:spPr>
        <a:xfrm flipV="1">
          <a:off x="6972300" y="624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3"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44"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5"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46"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7" name="楕円 186"/>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88" name="【体育館・プール】&#10;有形固定資産減価償却率該当値テキスト"/>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89" name="楕円 188"/>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62865</xdr:rowOff>
    </xdr:to>
    <xdr:cxnSp macro="">
      <xdr:nvCxnSpPr>
        <xdr:cNvPr id="190" name="直線コネクタ 189"/>
        <xdr:cNvCxnSpPr/>
      </xdr:nvCxnSpPr>
      <xdr:spPr>
        <a:xfrm>
          <a:off x="3797300" y="105022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1" name="楕円 190"/>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43815</xdr:rowOff>
    </xdr:to>
    <xdr:cxnSp macro="">
      <xdr:nvCxnSpPr>
        <xdr:cNvPr id="192" name="直線コネクタ 191"/>
        <xdr:cNvCxnSpPr/>
      </xdr:nvCxnSpPr>
      <xdr:spPr>
        <a:xfrm>
          <a:off x="2908300" y="10469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3" name="楕円 192"/>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11430</xdr:rowOff>
    </xdr:to>
    <xdr:cxnSp macro="">
      <xdr:nvCxnSpPr>
        <xdr:cNvPr id="194" name="直線コネクタ 193"/>
        <xdr:cNvCxnSpPr/>
      </xdr:nvCxnSpPr>
      <xdr:spPr>
        <a:xfrm>
          <a:off x="2019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5" name="楕円 194"/>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144780</xdr:rowOff>
    </xdr:to>
    <xdr:cxnSp macro="">
      <xdr:nvCxnSpPr>
        <xdr:cNvPr id="196" name="直線コネクタ 195"/>
        <xdr:cNvCxnSpPr/>
      </xdr:nvCxnSpPr>
      <xdr:spPr>
        <a:xfrm>
          <a:off x="1130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85742</xdr:rowOff>
    </xdr:from>
    <xdr:ext cx="405111" cy="259045"/>
    <xdr:sp macro="" textlink="">
      <xdr:nvSpPr>
        <xdr:cNvPr id="201" name="n_1mainValue【体育館・プール】&#10;有形固定資産減価償却率"/>
        <xdr:cNvSpPr txBox="1"/>
      </xdr:nvSpPr>
      <xdr:spPr>
        <a:xfrm>
          <a:off x="3582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2" name="n_2mainValue【体育館・プー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3" name="n_3mainValue【体育館・プール】&#10;有形固定資産減価償却率"/>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4" name="n_4main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44" name="楕円 243"/>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133367</xdr:rowOff>
    </xdr:from>
    <xdr:ext cx="469744" cy="259045"/>
    <xdr:sp macro="" textlink="">
      <xdr:nvSpPr>
        <xdr:cNvPr id="245" name="【体育館・プール】&#10;一人当たり面積該当値テキスト"/>
        <xdr:cNvSpPr txBox="1"/>
      </xdr:nvSpPr>
      <xdr:spPr>
        <a:xfrm>
          <a:off x="105156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46" name="楕円 245"/>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38100</xdr:rowOff>
    </xdr:to>
    <xdr:cxnSp macro="">
      <xdr:nvCxnSpPr>
        <xdr:cNvPr id="247" name="直線コネクタ 246"/>
        <xdr:cNvCxnSpPr/>
      </xdr:nvCxnSpPr>
      <xdr:spPr>
        <a:xfrm flipV="1">
          <a:off x="9639300" y="10664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48" name="楕円 247"/>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38100</xdr:rowOff>
    </xdr:to>
    <xdr:cxnSp macro="">
      <xdr:nvCxnSpPr>
        <xdr:cNvPr id="249" name="直線コネクタ 248"/>
        <xdr:cNvCxnSpPr/>
      </xdr:nvCxnSpPr>
      <xdr:spPr>
        <a:xfrm>
          <a:off x="8750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50" name="楕円 249"/>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51" name="直線コネクタ 250"/>
        <xdr:cNvCxnSpPr/>
      </xdr:nvCxnSpPr>
      <xdr:spPr>
        <a:xfrm flipV="1">
          <a:off x="7861300" y="1066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2" name="楕円 251"/>
        <xdr:cNvSpPr/>
      </xdr:nvSpPr>
      <xdr:spPr>
        <a:xfrm>
          <a:off x="692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41910</xdr:rowOff>
    </xdr:to>
    <xdr:cxnSp macro="">
      <xdr:nvCxnSpPr>
        <xdr:cNvPr id="253" name="直線コネクタ 252"/>
        <xdr:cNvCxnSpPr/>
      </xdr:nvCxnSpPr>
      <xdr:spPr>
        <a:xfrm>
          <a:off x="6972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58" name="n_1mainValue【体育館・プール】&#10;一人当たり面積"/>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59" name="n_2mainValue【体育館・プール】&#10;一人当たり面積"/>
        <xdr:cNvSpPr txBox="1"/>
      </xdr:nvSpPr>
      <xdr:spPr>
        <a:xfrm>
          <a:off x="8515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60" name="n_3mainValue【体育館・プール】&#10;一人当たり面積"/>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83837</xdr:rowOff>
    </xdr:from>
    <xdr:ext cx="469744" cy="259045"/>
    <xdr:sp macro="" textlink="">
      <xdr:nvSpPr>
        <xdr:cNvPr id="261" name="n_4mainValue【体育館・プール】&#10;一人当たり面積"/>
        <xdr:cNvSpPr txBox="1"/>
      </xdr:nvSpPr>
      <xdr:spPr>
        <a:xfrm>
          <a:off x="6737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302" name="楕円 301"/>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303" name="【福祉施設】&#10;有形固定資産減価償却率該当値テキスト"/>
        <xdr:cNvSpPr txBox="1"/>
      </xdr:nvSpPr>
      <xdr:spPr>
        <a:xfrm>
          <a:off x="4673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304" name="楕円 303"/>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140970</xdr:rowOff>
    </xdr:to>
    <xdr:cxnSp macro="">
      <xdr:nvCxnSpPr>
        <xdr:cNvPr id="305" name="直線コネクタ 304"/>
        <xdr:cNvCxnSpPr/>
      </xdr:nvCxnSpPr>
      <xdr:spPr>
        <a:xfrm>
          <a:off x="3797300" y="146265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306" name="楕円 305"/>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53339</xdr:rowOff>
    </xdr:to>
    <xdr:cxnSp macro="">
      <xdr:nvCxnSpPr>
        <xdr:cNvPr id="307" name="直線コネクタ 306"/>
        <xdr:cNvCxnSpPr/>
      </xdr:nvCxnSpPr>
      <xdr:spPr>
        <a:xfrm>
          <a:off x="2908300" y="145770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08" name="楕円 307"/>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3811</xdr:rowOff>
    </xdr:to>
    <xdr:cxnSp macro="">
      <xdr:nvCxnSpPr>
        <xdr:cNvPr id="309" name="直線コネクタ 308"/>
        <xdr:cNvCxnSpPr/>
      </xdr:nvCxnSpPr>
      <xdr:spPr>
        <a:xfrm>
          <a:off x="2019300" y="145503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0" name="楕円 309"/>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148589</xdr:rowOff>
    </xdr:to>
    <xdr:cxnSp macro="">
      <xdr:nvCxnSpPr>
        <xdr:cNvPr id="311" name="直線コネクタ 310"/>
        <xdr:cNvCxnSpPr/>
      </xdr:nvCxnSpPr>
      <xdr:spPr>
        <a:xfrm>
          <a:off x="1130300" y="14478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316" name="n_1mainValue【福祉施設】&#10;有形固定資産減価償却率"/>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17" name="n_2mainValue【福祉施設】&#10;有形固定資産減価償却率"/>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18" name="n_3mainValue【福祉施設】&#10;有形固定資産減価償却率"/>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319" name="n_4mainValue【福祉施設】&#10;有形固定資産減価償却率"/>
        <xdr:cNvSpPr txBox="1"/>
      </xdr:nvSpPr>
      <xdr:spPr>
        <a:xfrm>
          <a:off x="927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156029</xdr:rowOff>
    </xdr:from>
    <xdr:to>
      <xdr:col>55</xdr:col>
      <xdr:colOff>50800</xdr:colOff>
      <xdr:row>85</xdr:row>
      <xdr:rowOff>86179</xdr:rowOff>
    </xdr:to>
    <xdr:sp macro="" textlink="">
      <xdr:nvSpPr>
        <xdr:cNvPr id="361" name="楕円 360"/>
        <xdr:cNvSpPr/>
      </xdr:nvSpPr>
      <xdr:spPr>
        <a:xfrm>
          <a:off x="10426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134456</xdr:rowOff>
    </xdr:from>
    <xdr:ext cx="469744" cy="259045"/>
    <xdr:sp macro="" textlink="">
      <xdr:nvSpPr>
        <xdr:cNvPr id="362" name="【福祉施設】&#10;一人当たり面積該当値テキスト"/>
        <xdr:cNvSpPr txBox="1"/>
      </xdr:nvSpPr>
      <xdr:spPr>
        <a:xfrm>
          <a:off x="10515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156029</xdr:rowOff>
    </xdr:from>
    <xdr:to>
      <xdr:col>50</xdr:col>
      <xdr:colOff>165100</xdr:colOff>
      <xdr:row>85</xdr:row>
      <xdr:rowOff>86179</xdr:rowOff>
    </xdr:to>
    <xdr:sp macro="" textlink="">
      <xdr:nvSpPr>
        <xdr:cNvPr id="363" name="楕円 362"/>
        <xdr:cNvSpPr/>
      </xdr:nvSpPr>
      <xdr:spPr>
        <a:xfrm>
          <a:off x="9588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35379</xdr:rowOff>
    </xdr:from>
    <xdr:to>
      <xdr:col>55</xdr:col>
      <xdr:colOff>0</xdr:colOff>
      <xdr:row>85</xdr:row>
      <xdr:rowOff>35379</xdr:rowOff>
    </xdr:to>
    <xdr:cxnSp macro="">
      <xdr:nvCxnSpPr>
        <xdr:cNvPr id="364" name="直線コネクタ 363"/>
        <xdr:cNvCxnSpPr/>
      </xdr:nvCxnSpPr>
      <xdr:spPr>
        <a:xfrm>
          <a:off x="9639300" y="1460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65" name="楕円 364"/>
        <xdr:cNvSpPr/>
      </xdr:nvSpPr>
      <xdr:spPr>
        <a:xfrm>
          <a:off x="8699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35379</xdr:rowOff>
    </xdr:to>
    <xdr:cxnSp macro="">
      <xdr:nvCxnSpPr>
        <xdr:cNvPr id="366" name="直線コネクタ 365"/>
        <xdr:cNvCxnSpPr/>
      </xdr:nvCxnSpPr>
      <xdr:spPr>
        <a:xfrm>
          <a:off x="8750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7" name="楕円 366"/>
        <xdr:cNvSpPr/>
      </xdr:nvSpPr>
      <xdr:spPr>
        <a:xfrm>
          <a:off x="7810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35379</xdr:rowOff>
    </xdr:to>
    <xdr:cxnSp macro="">
      <xdr:nvCxnSpPr>
        <xdr:cNvPr id="368" name="直線コネクタ 367"/>
        <xdr:cNvCxnSpPr/>
      </xdr:nvCxnSpPr>
      <xdr:spPr>
        <a:xfrm>
          <a:off x="7861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9" name="楕円 368"/>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35379</xdr:rowOff>
    </xdr:to>
    <xdr:cxnSp macro="">
      <xdr:nvCxnSpPr>
        <xdr:cNvPr id="370" name="直線コネクタ 369"/>
        <xdr:cNvCxnSpPr/>
      </xdr:nvCxnSpPr>
      <xdr:spPr>
        <a:xfrm>
          <a:off x="6972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77306</xdr:rowOff>
    </xdr:from>
    <xdr:ext cx="469744" cy="259045"/>
    <xdr:sp macro="" textlink="">
      <xdr:nvSpPr>
        <xdr:cNvPr id="375" name="n_1mainValue【福祉施設】&#10;一人当たり面積"/>
        <xdr:cNvSpPr txBox="1"/>
      </xdr:nvSpPr>
      <xdr:spPr>
        <a:xfrm>
          <a:off x="9391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76" name="n_2mainValue【福祉施設】&#10;一人当たり面積"/>
        <xdr:cNvSpPr txBox="1"/>
      </xdr:nvSpPr>
      <xdr:spPr>
        <a:xfrm>
          <a:off x="8515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7" name="n_3mainValue【福祉施設】&#10;一人当たり面積"/>
        <xdr:cNvSpPr txBox="1"/>
      </xdr:nvSpPr>
      <xdr:spPr>
        <a:xfrm>
          <a:off x="7626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8" name="n_4mainValue【福祉施設】&#10;一人当たり面積"/>
        <xdr:cNvSpPr txBox="1"/>
      </xdr:nvSpPr>
      <xdr:spPr>
        <a:xfrm>
          <a:off x="6737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9" name="【市民会館】&#10;有形固定資産減価償却率平均値テキスト"/>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120106</xdr:rowOff>
    </xdr:from>
    <xdr:to>
      <xdr:col>24</xdr:col>
      <xdr:colOff>114300</xdr:colOff>
      <xdr:row>104</xdr:row>
      <xdr:rowOff>50256</xdr:rowOff>
    </xdr:to>
    <xdr:sp macro="" textlink="">
      <xdr:nvSpPr>
        <xdr:cNvPr id="420" name="楕円 419"/>
        <xdr:cNvSpPr/>
      </xdr:nvSpPr>
      <xdr:spPr>
        <a:xfrm>
          <a:off x="4584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142983</xdr:rowOff>
    </xdr:from>
    <xdr:ext cx="405111" cy="259045"/>
    <xdr:sp macro="" textlink="">
      <xdr:nvSpPr>
        <xdr:cNvPr id="421" name="【市民会館】&#10;有形固定資産減価償却率該当値テキスト"/>
        <xdr:cNvSpPr txBox="1"/>
      </xdr:nvSpPr>
      <xdr:spPr>
        <a:xfrm>
          <a:off x="4673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107043</xdr:rowOff>
    </xdr:from>
    <xdr:to>
      <xdr:col>20</xdr:col>
      <xdr:colOff>38100</xdr:colOff>
      <xdr:row>104</xdr:row>
      <xdr:rowOff>37193</xdr:rowOff>
    </xdr:to>
    <xdr:sp macro="" textlink="">
      <xdr:nvSpPr>
        <xdr:cNvPr id="422" name="楕円 421"/>
        <xdr:cNvSpPr/>
      </xdr:nvSpPr>
      <xdr:spPr>
        <a:xfrm>
          <a:off x="3746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157843</xdr:rowOff>
    </xdr:from>
    <xdr:to>
      <xdr:col>24</xdr:col>
      <xdr:colOff>63500</xdr:colOff>
      <xdr:row>103</xdr:row>
      <xdr:rowOff>170906</xdr:rowOff>
    </xdr:to>
    <xdr:cxnSp macro="">
      <xdr:nvCxnSpPr>
        <xdr:cNvPr id="423" name="直線コネクタ 422"/>
        <xdr:cNvCxnSpPr/>
      </xdr:nvCxnSpPr>
      <xdr:spPr>
        <a:xfrm>
          <a:off x="3797300" y="178171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424" name="楕円 423"/>
        <xdr:cNvSpPr/>
      </xdr:nvSpPr>
      <xdr:spPr>
        <a:xfrm>
          <a:off x="2857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120287</xdr:rowOff>
    </xdr:from>
    <xdr:to>
      <xdr:col>19</xdr:col>
      <xdr:colOff>177800</xdr:colOff>
      <xdr:row>103</xdr:row>
      <xdr:rowOff>157843</xdr:rowOff>
    </xdr:to>
    <xdr:cxnSp macro="">
      <xdr:nvCxnSpPr>
        <xdr:cNvPr id="425" name="直線コネクタ 424"/>
        <xdr:cNvCxnSpPr/>
      </xdr:nvCxnSpPr>
      <xdr:spPr>
        <a:xfrm>
          <a:off x="2908300" y="177796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38463</xdr:rowOff>
    </xdr:from>
    <xdr:to>
      <xdr:col>10</xdr:col>
      <xdr:colOff>165100</xdr:colOff>
      <xdr:row>103</xdr:row>
      <xdr:rowOff>140063</xdr:rowOff>
    </xdr:to>
    <xdr:sp macro="" textlink="">
      <xdr:nvSpPr>
        <xdr:cNvPr id="426" name="楕円 425"/>
        <xdr:cNvSpPr/>
      </xdr:nvSpPr>
      <xdr:spPr>
        <a:xfrm>
          <a:off x="1968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89263</xdr:rowOff>
    </xdr:from>
    <xdr:to>
      <xdr:col>15</xdr:col>
      <xdr:colOff>50800</xdr:colOff>
      <xdr:row>103</xdr:row>
      <xdr:rowOff>120287</xdr:rowOff>
    </xdr:to>
    <xdr:cxnSp macro="">
      <xdr:nvCxnSpPr>
        <xdr:cNvPr id="427" name="直線コネクタ 426"/>
        <xdr:cNvCxnSpPr/>
      </xdr:nvCxnSpPr>
      <xdr:spPr>
        <a:xfrm>
          <a:off x="2019300" y="1774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28" name="楕円 427"/>
        <xdr:cNvSpPr/>
      </xdr:nvSpPr>
      <xdr:spPr>
        <a:xfrm>
          <a:off x="1079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68036</xdr:rowOff>
    </xdr:from>
    <xdr:to>
      <xdr:col>10</xdr:col>
      <xdr:colOff>114300</xdr:colOff>
      <xdr:row>103</xdr:row>
      <xdr:rowOff>89263</xdr:rowOff>
    </xdr:to>
    <xdr:cxnSp macro="">
      <xdr:nvCxnSpPr>
        <xdr:cNvPr id="429" name="直線コネクタ 428"/>
        <xdr:cNvCxnSpPr/>
      </xdr:nvCxnSpPr>
      <xdr:spPr>
        <a:xfrm>
          <a:off x="1130300" y="177273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53720</xdr:rowOff>
    </xdr:from>
    <xdr:ext cx="405111" cy="259045"/>
    <xdr:sp macro="" textlink="">
      <xdr:nvSpPr>
        <xdr:cNvPr id="434" name="n_1mainValue【市民会館】&#10;有形固定資産減価償却率"/>
        <xdr:cNvSpPr txBox="1"/>
      </xdr:nvSpPr>
      <xdr:spPr>
        <a:xfrm>
          <a:off x="3582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435" name="n_2mainValue【市民会館】&#10;有形固定資産減価償却率"/>
        <xdr:cNvSpPr txBox="1"/>
      </xdr:nvSpPr>
      <xdr:spPr>
        <a:xfrm>
          <a:off x="2705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156590</xdr:rowOff>
    </xdr:from>
    <xdr:ext cx="405111" cy="259045"/>
    <xdr:sp macro="" textlink="">
      <xdr:nvSpPr>
        <xdr:cNvPr id="436" name="n_3mainValue【市民会館】&#10;有形固定資産減価償却率"/>
        <xdr:cNvSpPr txBox="1"/>
      </xdr:nvSpPr>
      <xdr:spPr>
        <a:xfrm>
          <a:off x="1816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7" name="n_4main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6" name="【市民会館】&#10;一人当たり面積平均値テキスト"/>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7" name="楕円 476"/>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8"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9" name="楕円 478"/>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64770</xdr:rowOff>
    </xdr:to>
    <xdr:cxnSp macro="">
      <xdr:nvCxnSpPr>
        <xdr:cNvPr id="480" name="直線コネクタ 479"/>
        <xdr:cNvCxnSpPr/>
      </xdr:nvCxnSpPr>
      <xdr:spPr>
        <a:xfrm>
          <a:off x="9639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81" name="楕円 480"/>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72389</xdr:rowOff>
    </xdr:to>
    <xdr:cxnSp macro="">
      <xdr:nvCxnSpPr>
        <xdr:cNvPr id="482" name="直線コネクタ 481"/>
        <xdr:cNvCxnSpPr/>
      </xdr:nvCxnSpPr>
      <xdr:spPr>
        <a:xfrm flipV="1">
          <a:off x="8750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83" name="楕円 482"/>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72389</xdr:rowOff>
    </xdr:to>
    <xdr:cxnSp macro="">
      <xdr:nvCxnSpPr>
        <xdr:cNvPr id="484" name="直線コネクタ 483"/>
        <xdr:cNvCxnSpPr/>
      </xdr:nvCxnSpPr>
      <xdr:spPr>
        <a:xfrm>
          <a:off x="7861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5" name="楕円 484"/>
        <xdr:cNvSpPr/>
      </xdr:nvSpPr>
      <xdr:spPr>
        <a:xfrm>
          <a:off x="692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72389</xdr:rowOff>
    </xdr:to>
    <xdr:cxnSp macro="">
      <xdr:nvCxnSpPr>
        <xdr:cNvPr id="486" name="直線コネクタ 485"/>
        <xdr:cNvCxnSpPr/>
      </xdr:nvCxnSpPr>
      <xdr:spPr>
        <a:xfrm>
          <a:off x="6972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91" name="n_1main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92" name="n_2mainValue【市民会館】&#10;一人当たり面積"/>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93"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139716</xdr:rowOff>
    </xdr:from>
    <xdr:ext cx="469744" cy="259045"/>
    <xdr:sp macro="" textlink="">
      <xdr:nvSpPr>
        <xdr:cNvPr id="494" name="n_4mainValue【市民会館】&#10;一人当たり面積"/>
        <xdr:cNvSpPr txBox="1"/>
      </xdr:nvSpPr>
      <xdr:spPr>
        <a:xfrm>
          <a:off x="6737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35" name="楕円 534"/>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536" name="【一般廃棄物処理施設】&#10;有形固定資産減価償却率該当値テキスト"/>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537" name="楕円 536"/>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144780</xdr:rowOff>
    </xdr:to>
    <xdr:cxnSp macro="">
      <xdr:nvCxnSpPr>
        <xdr:cNvPr id="538" name="直線コネクタ 537"/>
        <xdr:cNvCxnSpPr/>
      </xdr:nvCxnSpPr>
      <xdr:spPr>
        <a:xfrm>
          <a:off x="15481300" y="66103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39" name="楕円 538"/>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95250</xdr:rowOff>
    </xdr:to>
    <xdr:cxnSp macro="">
      <xdr:nvCxnSpPr>
        <xdr:cNvPr id="540" name="直線コネクタ 539"/>
        <xdr:cNvCxnSpPr/>
      </xdr:nvCxnSpPr>
      <xdr:spPr>
        <a:xfrm>
          <a:off x="14592300" y="65436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63500</xdr:rowOff>
    </xdr:from>
    <xdr:to>
      <xdr:col>72</xdr:col>
      <xdr:colOff>38100</xdr:colOff>
      <xdr:row>38</xdr:row>
      <xdr:rowOff>165100</xdr:rowOff>
    </xdr:to>
    <xdr:sp macro="" textlink="">
      <xdr:nvSpPr>
        <xdr:cNvPr id="541" name="楕円 540"/>
        <xdr:cNvSpPr/>
      </xdr:nvSpPr>
      <xdr:spPr>
        <a:xfrm>
          <a:off x="1365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114300</xdr:rowOff>
    </xdr:to>
    <xdr:cxnSp macro="">
      <xdr:nvCxnSpPr>
        <xdr:cNvPr id="542" name="直線コネクタ 541"/>
        <xdr:cNvCxnSpPr/>
      </xdr:nvCxnSpPr>
      <xdr:spPr>
        <a:xfrm flipV="1">
          <a:off x="13703300" y="6543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543" name="楕円 542"/>
        <xdr:cNvSpPr/>
      </xdr:nvSpPr>
      <xdr:spPr>
        <a:xfrm>
          <a:off x="1276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60960</xdr:rowOff>
    </xdr:from>
    <xdr:to>
      <xdr:col>71</xdr:col>
      <xdr:colOff>177800</xdr:colOff>
      <xdr:row>38</xdr:row>
      <xdr:rowOff>114300</xdr:rowOff>
    </xdr:to>
    <xdr:cxnSp macro="">
      <xdr:nvCxnSpPr>
        <xdr:cNvPr id="544" name="直線コネクタ 543"/>
        <xdr:cNvCxnSpPr/>
      </xdr:nvCxnSpPr>
      <xdr:spPr>
        <a:xfrm>
          <a:off x="12814300" y="6576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549" name="n_1main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50" name="n_2main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156227</xdr:rowOff>
    </xdr:from>
    <xdr:ext cx="405111" cy="259045"/>
    <xdr:sp macro="" textlink="">
      <xdr:nvSpPr>
        <xdr:cNvPr id="551" name="n_3mainValue【一般廃棄物処理施設】&#10;有形固定資産減価償却率"/>
        <xdr:cNvSpPr txBox="1"/>
      </xdr:nvSpPr>
      <xdr:spPr>
        <a:xfrm>
          <a:off x="13500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552" name="n_4mainValue【一般廃棄物処理施設】&#10;有形固定資産減価償却率"/>
        <xdr:cNvSpPr txBox="1"/>
      </xdr:nvSpPr>
      <xdr:spPr>
        <a:xfrm>
          <a:off x="12611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45301</xdr:rowOff>
    </xdr:from>
    <xdr:to>
      <xdr:col>116</xdr:col>
      <xdr:colOff>114300</xdr:colOff>
      <xdr:row>35</xdr:row>
      <xdr:rowOff>146901</xdr:rowOff>
    </xdr:to>
    <xdr:sp macro="" textlink="">
      <xdr:nvSpPr>
        <xdr:cNvPr id="592" name="楕円 591"/>
        <xdr:cNvSpPr/>
      </xdr:nvSpPr>
      <xdr:spPr>
        <a:xfrm>
          <a:off x="22110700" y="60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68178</xdr:rowOff>
    </xdr:from>
    <xdr:ext cx="534377" cy="259045"/>
    <xdr:sp macro="" textlink="">
      <xdr:nvSpPr>
        <xdr:cNvPr id="593" name="【一般廃棄物処理施設】&#10;一人当たり有形固定資産（償却資産）額該当値テキスト"/>
        <xdr:cNvSpPr txBox="1"/>
      </xdr:nvSpPr>
      <xdr:spPr>
        <a:xfrm>
          <a:off x="22199600" y="58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54356</xdr:rowOff>
    </xdr:from>
    <xdr:to>
      <xdr:col>112</xdr:col>
      <xdr:colOff>38100</xdr:colOff>
      <xdr:row>35</xdr:row>
      <xdr:rowOff>155956</xdr:rowOff>
    </xdr:to>
    <xdr:sp macro="" textlink="">
      <xdr:nvSpPr>
        <xdr:cNvPr id="594" name="楕円 593"/>
        <xdr:cNvSpPr/>
      </xdr:nvSpPr>
      <xdr:spPr>
        <a:xfrm>
          <a:off x="21272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96101</xdr:rowOff>
    </xdr:from>
    <xdr:to>
      <xdr:col>116</xdr:col>
      <xdr:colOff>63500</xdr:colOff>
      <xdr:row>35</xdr:row>
      <xdr:rowOff>105156</xdr:rowOff>
    </xdr:to>
    <xdr:cxnSp macro="">
      <xdr:nvCxnSpPr>
        <xdr:cNvPr id="595" name="直線コネクタ 594"/>
        <xdr:cNvCxnSpPr/>
      </xdr:nvCxnSpPr>
      <xdr:spPr>
        <a:xfrm flipV="1">
          <a:off x="21323300" y="6096851"/>
          <a:ext cx="8382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55994</xdr:rowOff>
    </xdr:from>
    <xdr:to>
      <xdr:col>107</xdr:col>
      <xdr:colOff>101600</xdr:colOff>
      <xdr:row>35</xdr:row>
      <xdr:rowOff>157594</xdr:rowOff>
    </xdr:to>
    <xdr:sp macro="" textlink="">
      <xdr:nvSpPr>
        <xdr:cNvPr id="596" name="楕円 595"/>
        <xdr:cNvSpPr/>
      </xdr:nvSpPr>
      <xdr:spPr>
        <a:xfrm>
          <a:off x="20383500" y="60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105156</xdr:rowOff>
    </xdr:from>
    <xdr:to>
      <xdr:col>111</xdr:col>
      <xdr:colOff>177800</xdr:colOff>
      <xdr:row>35</xdr:row>
      <xdr:rowOff>106794</xdr:rowOff>
    </xdr:to>
    <xdr:cxnSp macro="">
      <xdr:nvCxnSpPr>
        <xdr:cNvPr id="597" name="直線コネクタ 596"/>
        <xdr:cNvCxnSpPr/>
      </xdr:nvCxnSpPr>
      <xdr:spPr>
        <a:xfrm flipV="1">
          <a:off x="20434300" y="610590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113678</xdr:rowOff>
    </xdr:from>
    <xdr:to>
      <xdr:col>102</xdr:col>
      <xdr:colOff>165100</xdr:colOff>
      <xdr:row>36</xdr:row>
      <xdr:rowOff>43828</xdr:rowOff>
    </xdr:to>
    <xdr:sp macro="" textlink="">
      <xdr:nvSpPr>
        <xdr:cNvPr id="598" name="楕円 597"/>
        <xdr:cNvSpPr/>
      </xdr:nvSpPr>
      <xdr:spPr>
        <a:xfrm>
          <a:off x="19494500" y="61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106794</xdr:rowOff>
    </xdr:from>
    <xdr:to>
      <xdr:col>107</xdr:col>
      <xdr:colOff>50800</xdr:colOff>
      <xdr:row>35</xdr:row>
      <xdr:rowOff>164478</xdr:rowOff>
    </xdr:to>
    <xdr:cxnSp macro="">
      <xdr:nvCxnSpPr>
        <xdr:cNvPr id="599" name="直線コネクタ 598"/>
        <xdr:cNvCxnSpPr/>
      </xdr:nvCxnSpPr>
      <xdr:spPr>
        <a:xfrm flipV="1">
          <a:off x="19545300" y="6107544"/>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125362</xdr:rowOff>
    </xdr:from>
    <xdr:to>
      <xdr:col>98</xdr:col>
      <xdr:colOff>38100</xdr:colOff>
      <xdr:row>36</xdr:row>
      <xdr:rowOff>55512</xdr:rowOff>
    </xdr:to>
    <xdr:sp macro="" textlink="">
      <xdr:nvSpPr>
        <xdr:cNvPr id="600" name="楕円 599"/>
        <xdr:cNvSpPr/>
      </xdr:nvSpPr>
      <xdr:spPr>
        <a:xfrm>
          <a:off x="18605500" y="61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164478</xdr:rowOff>
    </xdr:from>
    <xdr:to>
      <xdr:col>102</xdr:col>
      <xdr:colOff>114300</xdr:colOff>
      <xdr:row>36</xdr:row>
      <xdr:rowOff>4712</xdr:rowOff>
    </xdr:to>
    <xdr:cxnSp macro="">
      <xdr:nvCxnSpPr>
        <xdr:cNvPr id="601" name="直線コネクタ 600"/>
        <xdr:cNvCxnSpPr/>
      </xdr:nvCxnSpPr>
      <xdr:spPr>
        <a:xfrm flipV="1">
          <a:off x="18656300" y="6165228"/>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83799</xdr:rowOff>
    </xdr:from>
    <xdr:ext cx="534377" cy="259045"/>
    <xdr:sp macro="" textlink="">
      <xdr:nvSpPr>
        <xdr:cNvPr id="604" name="n_3aveValue【一般廃棄物処理施設】&#10;一人当たり有形固定資産（償却資産）額"/>
        <xdr:cNvSpPr txBox="1"/>
      </xdr:nvSpPr>
      <xdr:spPr>
        <a:xfrm>
          <a:off x="19278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118330</xdr:rowOff>
    </xdr:from>
    <xdr:ext cx="534377" cy="259045"/>
    <xdr:sp macro="" textlink="">
      <xdr:nvSpPr>
        <xdr:cNvPr id="605" name="n_4aveValue【一般廃棄物処理施設】&#10;一人当たり有形固定資産（償却資産）額"/>
        <xdr:cNvSpPr txBox="1"/>
      </xdr:nvSpPr>
      <xdr:spPr>
        <a:xfrm>
          <a:off x="18389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1033</xdr:rowOff>
    </xdr:from>
    <xdr:ext cx="534377" cy="259045"/>
    <xdr:sp macro="" textlink="">
      <xdr:nvSpPr>
        <xdr:cNvPr id="606" name="n_1mainValue【一般廃棄物処理施設】&#10;一人当たり有形固定資産（償却資産）額"/>
        <xdr:cNvSpPr txBox="1"/>
      </xdr:nvSpPr>
      <xdr:spPr>
        <a:xfrm>
          <a:off x="21043411" y="58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2671</xdr:rowOff>
    </xdr:from>
    <xdr:ext cx="534377" cy="259045"/>
    <xdr:sp macro="" textlink="">
      <xdr:nvSpPr>
        <xdr:cNvPr id="607" name="n_2mainValue【一般廃棄物処理施設】&#10;一人当たり有形固定資産（償却資産）額"/>
        <xdr:cNvSpPr txBox="1"/>
      </xdr:nvSpPr>
      <xdr:spPr>
        <a:xfrm>
          <a:off x="20167111" y="58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60355</xdr:rowOff>
    </xdr:from>
    <xdr:ext cx="534377" cy="259045"/>
    <xdr:sp macro="" textlink="">
      <xdr:nvSpPr>
        <xdr:cNvPr id="608" name="n_3mainValue【一般廃棄物処理施設】&#10;一人当たり有形固定資産（償却資産）額"/>
        <xdr:cNvSpPr txBox="1"/>
      </xdr:nvSpPr>
      <xdr:spPr>
        <a:xfrm>
          <a:off x="19278111" y="58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72039</xdr:rowOff>
    </xdr:from>
    <xdr:ext cx="534377" cy="259045"/>
    <xdr:sp macro="" textlink="">
      <xdr:nvSpPr>
        <xdr:cNvPr id="609" name="n_4mainValue【一般廃棄物処理施設】&#10;一人当たり有形固定資産（償却資産）額"/>
        <xdr:cNvSpPr txBox="1"/>
      </xdr:nvSpPr>
      <xdr:spPr>
        <a:xfrm>
          <a:off x="18389111" y="59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48" name="楕円 647"/>
        <xdr:cNvSpPr/>
      </xdr:nvSpPr>
      <xdr:spPr>
        <a:xfrm>
          <a:off x="16268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32783</xdr:rowOff>
    </xdr:from>
    <xdr:ext cx="405111" cy="259045"/>
    <xdr:sp macro="" textlink="">
      <xdr:nvSpPr>
        <xdr:cNvPr id="649" name="【保健センター・保健所】&#10;有形固定資産減価償却率該当値テキスト"/>
        <xdr:cNvSpPr txBox="1"/>
      </xdr:nvSpPr>
      <xdr:spPr>
        <a:xfrm>
          <a:off x="16357600"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xdr:rowOff>
    </xdr:from>
    <xdr:to>
      <xdr:col>81</xdr:col>
      <xdr:colOff>101600</xdr:colOff>
      <xdr:row>60</xdr:row>
      <xdr:rowOff>110236</xdr:rowOff>
    </xdr:to>
    <xdr:sp macro="" textlink="">
      <xdr:nvSpPr>
        <xdr:cNvPr id="650" name="楕円 649"/>
        <xdr:cNvSpPr/>
      </xdr:nvSpPr>
      <xdr:spPr>
        <a:xfrm>
          <a:off x="15430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105156</xdr:rowOff>
    </xdr:to>
    <xdr:cxnSp macro="">
      <xdr:nvCxnSpPr>
        <xdr:cNvPr id="651" name="直線コネクタ 650"/>
        <xdr:cNvCxnSpPr/>
      </xdr:nvCxnSpPr>
      <xdr:spPr>
        <a:xfrm>
          <a:off x="15481300" y="103464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136652</xdr:rowOff>
    </xdr:from>
    <xdr:to>
      <xdr:col>76</xdr:col>
      <xdr:colOff>165100</xdr:colOff>
      <xdr:row>60</xdr:row>
      <xdr:rowOff>66802</xdr:rowOff>
    </xdr:to>
    <xdr:sp macro="" textlink="">
      <xdr:nvSpPr>
        <xdr:cNvPr id="652" name="楕円 651"/>
        <xdr:cNvSpPr/>
      </xdr:nvSpPr>
      <xdr:spPr>
        <a:xfrm>
          <a:off x="14541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xdr:rowOff>
    </xdr:from>
    <xdr:to>
      <xdr:col>81</xdr:col>
      <xdr:colOff>50800</xdr:colOff>
      <xdr:row>60</xdr:row>
      <xdr:rowOff>59436</xdr:rowOff>
    </xdr:to>
    <xdr:cxnSp macro="">
      <xdr:nvCxnSpPr>
        <xdr:cNvPr id="653" name="直線コネクタ 652"/>
        <xdr:cNvCxnSpPr/>
      </xdr:nvCxnSpPr>
      <xdr:spPr>
        <a:xfrm>
          <a:off x="14592300" y="103030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90932</xdr:rowOff>
    </xdr:from>
    <xdr:to>
      <xdr:col>72</xdr:col>
      <xdr:colOff>38100</xdr:colOff>
      <xdr:row>60</xdr:row>
      <xdr:rowOff>21082</xdr:rowOff>
    </xdr:to>
    <xdr:sp macro="" textlink="">
      <xdr:nvSpPr>
        <xdr:cNvPr id="654" name="楕円 653"/>
        <xdr:cNvSpPr/>
      </xdr:nvSpPr>
      <xdr:spPr>
        <a:xfrm>
          <a:off x="1365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141732</xdr:rowOff>
    </xdr:from>
    <xdr:to>
      <xdr:col>76</xdr:col>
      <xdr:colOff>114300</xdr:colOff>
      <xdr:row>60</xdr:row>
      <xdr:rowOff>16002</xdr:rowOff>
    </xdr:to>
    <xdr:cxnSp macro="">
      <xdr:nvCxnSpPr>
        <xdr:cNvPr id="655" name="直線コネクタ 654"/>
        <xdr:cNvCxnSpPr/>
      </xdr:nvCxnSpPr>
      <xdr:spPr>
        <a:xfrm>
          <a:off x="13703300" y="102572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47498</xdr:rowOff>
    </xdr:from>
    <xdr:to>
      <xdr:col>67</xdr:col>
      <xdr:colOff>101600</xdr:colOff>
      <xdr:row>59</xdr:row>
      <xdr:rowOff>149098</xdr:rowOff>
    </xdr:to>
    <xdr:sp macro="" textlink="">
      <xdr:nvSpPr>
        <xdr:cNvPr id="656" name="楕円 655"/>
        <xdr:cNvSpPr/>
      </xdr:nvSpPr>
      <xdr:spPr>
        <a:xfrm>
          <a:off x="1276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98298</xdr:rowOff>
    </xdr:from>
    <xdr:to>
      <xdr:col>71</xdr:col>
      <xdr:colOff>177800</xdr:colOff>
      <xdr:row>59</xdr:row>
      <xdr:rowOff>141732</xdr:rowOff>
    </xdr:to>
    <xdr:cxnSp macro="">
      <xdr:nvCxnSpPr>
        <xdr:cNvPr id="657" name="直線コネクタ 656"/>
        <xdr:cNvCxnSpPr/>
      </xdr:nvCxnSpPr>
      <xdr:spPr>
        <a:xfrm>
          <a:off x="12814300" y="10213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101363</xdr:rowOff>
    </xdr:from>
    <xdr:ext cx="405111" cy="259045"/>
    <xdr:sp macro="" textlink="">
      <xdr:nvSpPr>
        <xdr:cNvPr id="662" name="n_1mainValue【保健センター・保健所】&#10;有形固定資産減価償却率"/>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57929</xdr:rowOff>
    </xdr:from>
    <xdr:ext cx="405111" cy="259045"/>
    <xdr:sp macro="" textlink="">
      <xdr:nvSpPr>
        <xdr:cNvPr id="663" name="n_2mainValue【保健センター・保健所】&#10;有形固定資産減価償却率"/>
        <xdr:cNvSpPr txBox="1"/>
      </xdr:nvSpPr>
      <xdr:spPr>
        <a:xfrm>
          <a:off x="14389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12209</xdr:rowOff>
    </xdr:from>
    <xdr:ext cx="405111" cy="259045"/>
    <xdr:sp macro="" textlink="">
      <xdr:nvSpPr>
        <xdr:cNvPr id="664" name="n_3mainValue【保健センター・保健所】&#10;有形固定資産減価償却率"/>
        <xdr:cNvSpPr txBox="1"/>
      </xdr:nvSpPr>
      <xdr:spPr>
        <a:xfrm>
          <a:off x="13500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140225</xdr:rowOff>
    </xdr:from>
    <xdr:ext cx="405111" cy="259045"/>
    <xdr:sp macro="" textlink="">
      <xdr:nvSpPr>
        <xdr:cNvPr id="665" name="n_4mainValue【保健センター・保健所】&#10;有形固定資産減価償却率"/>
        <xdr:cNvSpPr txBox="1"/>
      </xdr:nvSpPr>
      <xdr:spPr>
        <a:xfrm>
          <a:off x="12611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07" name="楕円 706"/>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08" name="【保健センター・保健所】&#10;一人当たり面積該当値テキスト"/>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709" name="楕円 708"/>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32657</xdr:rowOff>
    </xdr:to>
    <xdr:cxnSp macro="">
      <xdr:nvCxnSpPr>
        <xdr:cNvPr id="710" name="直線コネクタ 709"/>
        <xdr:cNvCxnSpPr/>
      </xdr:nvCxnSpPr>
      <xdr:spPr>
        <a:xfrm flipV="1">
          <a:off x="21323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711" name="楕円 710"/>
        <xdr:cNvSpPr/>
      </xdr:nvSpPr>
      <xdr:spPr>
        <a:xfrm>
          <a:off x="2038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32657</xdr:rowOff>
    </xdr:to>
    <xdr:cxnSp macro="">
      <xdr:nvCxnSpPr>
        <xdr:cNvPr id="712" name="直線コネクタ 711"/>
        <xdr:cNvCxnSpPr/>
      </xdr:nvCxnSpPr>
      <xdr:spPr>
        <a:xfrm>
          <a:off x="20434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153307</xdr:rowOff>
    </xdr:from>
    <xdr:to>
      <xdr:col>102</xdr:col>
      <xdr:colOff>165100</xdr:colOff>
      <xdr:row>60</xdr:row>
      <xdr:rowOff>83457</xdr:rowOff>
    </xdr:to>
    <xdr:sp macro="" textlink="">
      <xdr:nvSpPr>
        <xdr:cNvPr id="713" name="楕円 712"/>
        <xdr:cNvSpPr/>
      </xdr:nvSpPr>
      <xdr:spPr>
        <a:xfrm>
          <a:off x="19494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32657</xdr:rowOff>
    </xdr:to>
    <xdr:cxnSp macro="">
      <xdr:nvCxnSpPr>
        <xdr:cNvPr id="714" name="直線コネクタ 713"/>
        <xdr:cNvCxnSpPr/>
      </xdr:nvCxnSpPr>
      <xdr:spPr>
        <a:xfrm>
          <a:off x="19545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153307</xdr:rowOff>
    </xdr:from>
    <xdr:to>
      <xdr:col>98</xdr:col>
      <xdr:colOff>38100</xdr:colOff>
      <xdr:row>60</xdr:row>
      <xdr:rowOff>83457</xdr:rowOff>
    </xdr:to>
    <xdr:sp macro="" textlink="">
      <xdr:nvSpPr>
        <xdr:cNvPr id="715" name="楕円 714"/>
        <xdr:cNvSpPr/>
      </xdr:nvSpPr>
      <xdr:spPr>
        <a:xfrm>
          <a:off x="18605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32657</xdr:rowOff>
    </xdr:from>
    <xdr:to>
      <xdr:col>102</xdr:col>
      <xdr:colOff>114300</xdr:colOff>
      <xdr:row>60</xdr:row>
      <xdr:rowOff>32657</xdr:rowOff>
    </xdr:to>
    <xdr:cxnSp macro="">
      <xdr:nvCxnSpPr>
        <xdr:cNvPr id="716" name="直線コネクタ 715"/>
        <xdr:cNvCxnSpPr/>
      </xdr:nvCxnSpPr>
      <xdr:spPr>
        <a:xfrm>
          <a:off x="18656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99984</xdr:rowOff>
    </xdr:from>
    <xdr:ext cx="469744" cy="259045"/>
    <xdr:sp macro="" textlink="">
      <xdr:nvSpPr>
        <xdr:cNvPr id="721" name="n_1mainValue【保健センター・保健所】&#10;一人当たり面積"/>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99984</xdr:rowOff>
    </xdr:from>
    <xdr:ext cx="469744" cy="259045"/>
    <xdr:sp macro="" textlink="">
      <xdr:nvSpPr>
        <xdr:cNvPr id="722" name="n_2mainValue【保健センター・保健所】&#10;一人当たり面積"/>
        <xdr:cNvSpPr txBox="1"/>
      </xdr:nvSpPr>
      <xdr:spPr>
        <a:xfrm>
          <a:off x="20199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99984</xdr:rowOff>
    </xdr:from>
    <xdr:ext cx="469744" cy="259045"/>
    <xdr:sp macro="" textlink="">
      <xdr:nvSpPr>
        <xdr:cNvPr id="723" name="n_3mainValue【保健センター・保健所】&#10;一人当たり面積"/>
        <xdr:cNvSpPr txBox="1"/>
      </xdr:nvSpPr>
      <xdr:spPr>
        <a:xfrm>
          <a:off x="19310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99984</xdr:rowOff>
    </xdr:from>
    <xdr:ext cx="469744" cy="259045"/>
    <xdr:sp macro="" textlink="">
      <xdr:nvSpPr>
        <xdr:cNvPr id="724" name="n_4mainValue【保健センター・保健所】&#10;一人当たり面積"/>
        <xdr:cNvSpPr txBox="1"/>
      </xdr:nvSpPr>
      <xdr:spPr>
        <a:xfrm>
          <a:off x="18421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2" name="【消防施設】&#10;有形固定資産減価償却率平均値テキスト"/>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99313</xdr:rowOff>
    </xdr:from>
    <xdr:to>
      <xdr:col>85</xdr:col>
      <xdr:colOff>177800</xdr:colOff>
      <xdr:row>84</xdr:row>
      <xdr:rowOff>29463</xdr:rowOff>
    </xdr:to>
    <xdr:sp macro="" textlink="">
      <xdr:nvSpPr>
        <xdr:cNvPr id="763" name="楕円 762"/>
        <xdr:cNvSpPr/>
      </xdr:nvSpPr>
      <xdr:spPr>
        <a:xfrm>
          <a:off x="16268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77740</xdr:rowOff>
    </xdr:from>
    <xdr:ext cx="405111" cy="259045"/>
    <xdr:sp macro="" textlink="">
      <xdr:nvSpPr>
        <xdr:cNvPr id="764" name="【消防施設】&#10;有形固定資産減価償却率該当値テキスト"/>
        <xdr:cNvSpPr txBox="1"/>
      </xdr:nvSpPr>
      <xdr:spPr>
        <a:xfrm>
          <a:off x="16357600"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71882</xdr:rowOff>
    </xdr:from>
    <xdr:to>
      <xdr:col>81</xdr:col>
      <xdr:colOff>101600</xdr:colOff>
      <xdr:row>84</xdr:row>
      <xdr:rowOff>2032</xdr:rowOff>
    </xdr:to>
    <xdr:sp macro="" textlink="">
      <xdr:nvSpPr>
        <xdr:cNvPr id="765" name="楕円 764"/>
        <xdr:cNvSpPr/>
      </xdr:nvSpPr>
      <xdr:spPr>
        <a:xfrm>
          <a:off x="1543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122682</xdr:rowOff>
    </xdr:from>
    <xdr:to>
      <xdr:col>85</xdr:col>
      <xdr:colOff>127000</xdr:colOff>
      <xdr:row>83</xdr:row>
      <xdr:rowOff>150113</xdr:rowOff>
    </xdr:to>
    <xdr:cxnSp macro="">
      <xdr:nvCxnSpPr>
        <xdr:cNvPr id="766" name="直線コネクタ 765"/>
        <xdr:cNvCxnSpPr/>
      </xdr:nvCxnSpPr>
      <xdr:spPr>
        <a:xfrm>
          <a:off x="15481300" y="143530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67" name="楕円 766"/>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122682</xdr:rowOff>
    </xdr:to>
    <xdr:cxnSp macro="">
      <xdr:nvCxnSpPr>
        <xdr:cNvPr id="768" name="直線コネクタ 767"/>
        <xdr:cNvCxnSpPr/>
      </xdr:nvCxnSpPr>
      <xdr:spPr>
        <a:xfrm>
          <a:off x="14592300" y="142913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5587</xdr:rowOff>
    </xdr:from>
    <xdr:to>
      <xdr:col>72</xdr:col>
      <xdr:colOff>38100</xdr:colOff>
      <xdr:row>83</xdr:row>
      <xdr:rowOff>107187</xdr:rowOff>
    </xdr:to>
    <xdr:sp macro="" textlink="">
      <xdr:nvSpPr>
        <xdr:cNvPr id="769" name="楕円 768"/>
        <xdr:cNvSpPr/>
      </xdr:nvSpPr>
      <xdr:spPr>
        <a:xfrm>
          <a:off x="13652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56387</xdr:rowOff>
    </xdr:from>
    <xdr:to>
      <xdr:col>76</xdr:col>
      <xdr:colOff>114300</xdr:colOff>
      <xdr:row>83</xdr:row>
      <xdr:rowOff>60961</xdr:rowOff>
    </xdr:to>
    <xdr:cxnSp macro="">
      <xdr:nvCxnSpPr>
        <xdr:cNvPr id="770" name="直線コネクタ 769"/>
        <xdr:cNvCxnSpPr/>
      </xdr:nvCxnSpPr>
      <xdr:spPr>
        <a:xfrm>
          <a:off x="13703300" y="14286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140463</xdr:rowOff>
    </xdr:from>
    <xdr:to>
      <xdr:col>67</xdr:col>
      <xdr:colOff>101600</xdr:colOff>
      <xdr:row>83</xdr:row>
      <xdr:rowOff>70613</xdr:rowOff>
    </xdr:to>
    <xdr:sp macro="" textlink="">
      <xdr:nvSpPr>
        <xdr:cNvPr id="771" name="楕円 770"/>
        <xdr:cNvSpPr/>
      </xdr:nvSpPr>
      <xdr:spPr>
        <a:xfrm>
          <a:off x="12763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19813</xdr:rowOff>
    </xdr:from>
    <xdr:to>
      <xdr:col>71</xdr:col>
      <xdr:colOff>177800</xdr:colOff>
      <xdr:row>83</xdr:row>
      <xdr:rowOff>56387</xdr:rowOff>
    </xdr:to>
    <xdr:cxnSp macro="">
      <xdr:nvCxnSpPr>
        <xdr:cNvPr id="772" name="直線コネクタ 771"/>
        <xdr:cNvCxnSpPr/>
      </xdr:nvCxnSpPr>
      <xdr:spPr>
        <a:xfrm>
          <a:off x="12814300" y="1425016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3" name="n_1aveValue【消防施設】&#10;有形固定資産減価償却率"/>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164609</xdr:rowOff>
    </xdr:from>
    <xdr:ext cx="405111" cy="259045"/>
    <xdr:sp macro="" textlink="">
      <xdr:nvSpPr>
        <xdr:cNvPr id="777" name="n_1mainValue【消防施設】&#10;有形固定資産減価償却率"/>
        <xdr:cNvSpPr txBox="1"/>
      </xdr:nvSpPr>
      <xdr:spPr>
        <a:xfrm>
          <a:off x="152660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78" name="n_2mainValue【消防施設】&#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123714</xdr:rowOff>
    </xdr:from>
    <xdr:ext cx="405111" cy="259045"/>
    <xdr:sp macro="" textlink="">
      <xdr:nvSpPr>
        <xdr:cNvPr id="779" name="n_3mainValue【消防施設】&#10;有形固定資産減価償却率"/>
        <xdr:cNvSpPr txBox="1"/>
      </xdr:nvSpPr>
      <xdr:spPr>
        <a:xfrm>
          <a:off x="135007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87140</xdr:rowOff>
    </xdr:from>
    <xdr:ext cx="405111" cy="259045"/>
    <xdr:sp macro="" textlink="">
      <xdr:nvSpPr>
        <xdr:cNvPr id="780" name="n_4mainValue【消防施設】&#10;有形固定資産減価償却率"/>
        <xdr:cNvSpPr txBox="1"/>
      </xdr:nvSpPr>
      <xdr:spPr>
        <a:xfrm>
          <a:off x="12611744" y="1397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821" name="楕円 820"/>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822"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823" name="楕円 822"/>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0</xdr:rowOff>
    </xdr:to>
    <xdr:cxnSp macro="">
      <xdr:nvCxnSpPr>
        <xdr:cNvPr id="824" name="直線コネクタ 823"/>
        <xdr:cNvCxnSpPr/>
      </xdr:nvCxnSpPr>
      <xdr:spPr>
        <a:xfrm>
          <a:off x="21323300" y="1423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5" name="楕円 824"/>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19050</xdr:rowOff>
    </xdr:to>
    <xdr:cxnSp macro="">
      <xdr:nvCxnSpPr>
        <xdr:cNvPr id="826" name="直線コネクタ 825"/>
        <xdr:cNvCxnSpPr/>
      </xdr:nvCxnSpPr>
      <xdr:spPr>
        <a:xfrm flipV="1">
          <a:off x="20434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827" name="楕円 826"/>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19050</xdr:rowOff>
    </xdr:to>
    <xdr:cxnSp macro="">
      <xdr:nvCxnSpPr>
        <xdr:cNvPr id="828" name="直線コネクタ 827"/>
        <xdr:cNvCxnSpPr/>
      </xdr:nvCxnSpPr>
      <xdr:spPr>
        <a:xfrm>
          <a:off x="19545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829" name="楕円 828"/>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83</xdr:row>
      <xdr:rowOff>0</xdr:rowOff>
    </xdr:to>
    <xdr:cxnSp macro="">
      <xdr:nvCxnSpPr>
        <xdr:cNvPr id="830" name="直線コネクタ 829"/>
        <xdr:cNvCxnSpPr/>
      </xdr:nvCxnSpPr>
      <xdr:spPr>
        <a:xfrm>
          <a:off x="18656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835" name="n_1mainValue【消防施設】&#10;一人当たり面積"/>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6" name="n_2main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41927</xdr:rowOff>
    </xdr:from>
    <xdr:ext cx="469744" cy="259045"/>
    <xdr:sp macro="" textlink="">
      <xdr:nvSpPr>
        <xdr:cNvPr id="837" name="n_3mainValue【消防施設】&#10;一人当たり面積"/>
        <xdr:cNvSpPr txBox="1"/>
      </xdr:nvSpPr>
      <xdr:spPr>
        <a:xfrm>
          <a:off x="19310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838" name="n_4mainValue【消防施設】&#10;一人当たり面積"/>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79" name="楕円 878"/>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24782</xdr:rowOff>
    </xdr:from>
    <xdr:ext cx="405111" cy="259045"/>
    <xdr:sp macro="" textlink="">
      <xdr:nvSpPr>
        <xdr:cNvPr id="880" name="【庁舎】&#10;有形固定資産減価償却率該当値テキスト"/>
        <xdr:cNvSpPr txBox="1"/>
      </xdr:nvSpPr>
      <xdr:spPr>
        <a:xfrm>
          <a:off x="16357600"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881" name="楕円 880"/>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51436</xdr:rowOff>
    </xdr:from>
    <xdr:to>
      <xdr:col>85</xdr:col>
      <xdr:colOff>127000</xdr:colOff>
      <xdr:row>104</xdr:row>
      <xdr:rowOff>97155</xdr:rowOff>
    </xdr:to>
    <xdr:cxnSp macro="">
      <xdr:nvCxnSpPr>
        <xdr:cNvPr id="882" name="直線コネクタ 881"/>
        <xdr:cNvCxnSpPr/>
      </xdr:nvCxnSpPr>
      <xdr:spPr>
        <a:xfrm>
          <a:off x="15481300" y="178822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126364</xdr:rowOff>
    </xdr:from>
    <xdr:to>
      <xdr:col>76</xdr:col>
      <xdr:colOff>165100</xdr:colOff>
      <xdr:row>104</xdr:row>
      <xdr:rowOff>56514</xdr:rowOff>
    </xdr:to>
    <xdr:sp macro="" textlink="">
      <xdr:nvSpPr>
        <xdr:cNvPr id="883" name="楕円 882"/>
        <xdr:cNvSpPr/>
      </xdr:nvSpPr>
      <xdr:spPr>
        <a:xfrm>
          <a:off x="14541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5714</xdr:rowOff>
    </xdr:from>
    <xdr:to>
      <xdr:col>81</xdr:col>
      <xdr:colOff>50800</xdr:colOff>
      <xdr:row>104</xdr:row>
      <xdr:rowOff>51436</xdr:rowOff>
    </xdr:to>
    <xdr:cxnSp macro="">
      <xdr:nvCxnSpPr>
        <xdr:cNvPr id="884" name="直線コネクタ 883"/>
        <xdr:cNvCxnSpPr/>
      </xdr:nvCxnSpPr>
      <xdr:spPr>
        <a:xfrm>
          <a:off x="14592300" y="17836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885" name="楕円 884"/>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104</xdr:row>
      <xdr:rowOff>5714</xdr:rowOff>
    </xdr:to>
    <xdr:cxnSp macro="">
      <xdr:nvCxnSpPr>
        <xdr:cNvPr id="886" name="直線コネクタ 885"/>
        <xdr:cNvCxnSpPr/>
      </xdr:nvCxnSpPr>
      <xdr:spPr>
        <a:xfrm>
          <a:off x="13703300" y="177869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31114</xdr:rowOff>
    </xdr:from>
    <xdr:to>
      <xdr:col>67</xdr:col>
      <xdr:colOff>101600</xdr:colOff>
      <xdr:row>103</xdr:row>
      <xdr:rowOff>132714</xdr:rowOff>
    </xdr:to>
    <xdr:sp macro="" textlink="">
      <xdr:nvSpPr>
        <xdr:cNvPr id="887" name="楕円 886"/>
        <xdr:cNvSpPr/>
      </xdr:nvSpPr>
      <xdr:spPr>
        <a:xfrm>
          <a:off x="12763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81914</xdr:rowOff>
    </xdr:from>
    <xdr:to>
      <xdr:col>71</xdr:col>
      <xdr:colOff>177800</xdr:colOff>
      <xdr:row>103</xdr:row>
      <xdr:rowOff>127636</xdr:rowOff>
    </xdr:to>
    <xdr:cxnSp macro="">
      <xdr:nvCxnSpPr>
        <xdr:cNvPr id="888" name="直線コネクタ 887"/>
        <xdr:cNvCxnSpPr/>
      </xdr:nvCxnSpPr>
      <xdr:spPr>
        <a:xfrm>
          <a:off x="12814300" y="17741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93363</xdr:rowOff>
    </xdr:from>
    <xdr:ext cx="405111" cy="259045"/>
    <xdr:sp macro="" textlink="">
      <xdr:nvSpPr>
        <xdr:cNvPr id="893" name="n_1mainValue【庁舎】&#10;有形固定資産減価償却率"/>
        <xdr:cNvSpPr txBox="1"/>
      </xdr:nvSpPr>
      <xdr:spPr>
        <a:xfrm>
          <a:off x="152660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47641</xdr:rowOff>
    </xdr:from>
    <xdr:ext cx="405111" cy="259045"/>
    <xdr:sp macro="" textlink="">
      <xdr:nvSpPr>
        <xdr:cNvPr id="894" name="n_2mainValue【庁舎】&#10;有形固定資産減価償却率"/>
        <xdr:cNvSpPr txBox="1"/>
      </xdr:nvSpPr>
      <xdr:spPr>
        <a:xfrm>
          <a:off x="14389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169563</xdr:rowOff>
    </xdr:from>
    <xdr:ext cx="405111" cy="259045"/>
    <xdr:sp macro="" textlink="">
      <xdr:nvSpPr>
        <xdr:cNvPr id="895" name="n_3mainValue【庁舎】&#10;有形固定資産減価償却率"/>
        <xdr:cNvSpPr txBox="1"/>
      </xdr:nvSpPr>
      <xdr:spPr>
        <a:xfrm>
          <a:off x="13500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123841</xdr:rowOff>
    </xdr:from>
    <xdr:ext cx="405111" cy="259045"/>
    <xdr:sp macro="" textlink="">
      <xdr:nvSpPr>
        <xdr:cNvPr id="896" name="n_4mainValue【庁舎】&#10;有形固定資産減価償却率"/>
        <xdr:cNvSpPr txBox="1"/>
      </xdr:nvSpPr>
      <xdr:spPr>
        <a:xfrm>
          <a:off x="12611744"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36" name="楕円 935"/>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937" name="【庁舎】&#10;一人当たり面積該当値テキスト"/>
        <xdr:cNvSpPr txBox="1"/>
      </xdr:nvSpPr>
      <xdr:spPr>
        <a:xfrm>
          <a:off x="22199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938" name="楕円 937"/>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144780</xdr:rowOff>
    </xdr:to>
    <xdr:cxnSp macro="">
      <xdr:nvCxnSpPr>
        <xdr:cNvPr id="939" name="直線コネクタ 938"/>
        <xdr:cNvCxnSpPr/>
      </xdr:nvCxnSpPr>
      <xdr:spPr>
        <a:xfrm flipV="1">
          <a:off x="21323300" y="1814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940" name="楕円 939"/>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148589</xdr:rowOff>
    </xdr:to>
    <xdr:cxnSp macro="">
      <xdr:nvCxnSpPr>
        <xdr:cNvPr id="941" name="直線コネクタ 940"/>
        <xdr:cNvCxnSpPr/>
      </xdr:nvCxnSpPr>
      <xdr:spPr>
        <a:xfrm flipV="1">
          <a:off x="20434300" y="18147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42" name="楕円 941"/>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148589</xdr:rowOff>
    </xdr:to>
    <xdr:cxnSp macro="">
      <xdr:nvCxnSpPr>
        <xdr:cNvPr id="943" name="直線コネクタ 942"/>
        <xdr:cNvCxnSpPr/>
      </xdr:nvCxnSpPr>
      <xdr:spPr>
        <a:xfrm>
          <a:off x="19545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101600</xdr:rowOff>
    </xdr:from>
    <xdr:to>
      <xdr:col>98</xdr:col>
      <xdr:colOff>38100</xdr:colOff>
      <xdr:row>106</xdr:row>
      <xdr:rowOff>31750</xdr:rowOff>
    </xdr:to>
    <xdr:sp macro="" textlink="">
      <xdr:nvSpPr>
        <xdr:cNvPr id="944" name="楕円 943"/>
        <xdr:cNvSpPr/>
      </xdr:nvSpPr>
      <xdr:spPr>
        <a:xfrm>
          <a:off x="18605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105</xdr:row>
      <xdr:rowOff>152400</xdr:rowOff>
    </xdr:to>
    <xdr:cxnSp macro="">
      <xdr:nvCxnSpPr>
        <xdr:cNvPr id="945" name="直線コネクタ 944"/>
        <xdr:cNvCxnSpPr/>
      </xdr:nvCxnSpPr>
      <xdr:spPr>
        <a:xfrm flipV="1">
          <a:off x="18656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9"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950" name="n_1main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951" name="n_2mainValue【庁舎】&#10;一人当たり面積"/>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952" name="n_3mainValue【庁舎】&#10;一人当たり面積"/>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48277</xdr:rowOff>
    </xdr:from>
    <xdr:ext cx="469744" cy="259045"/>
    <xdr:sp macro="" textlink="">
      <xdr:nvSpPr>
        <xdr:cNvPr id="953" name="n_4mainValue【庁舎】&#10;一人当たり面積"/>
        <xdr:cNvSpPr txBox="1"/>
      </xdr:nvSpPr>
      <xdr:spPr>
        <a:xfrm>
          <a:off x="18421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型別の有形固定資産減価償却率を比較すると、ほとんどの類型において類似団体平均値を上回っており、経年比較においても同様の状況です。本市の保有する公共施設の減価償却が相対的に進んでいると言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平成２９年度に耐震化改修工事を実施しており、その結果、有形固定資産減価償却率が下がっています。また、一般廃棄物処理施設については、平成２８年度から平成３０年度まで設備の長寿命化工事を実施したため、有形固定資産減価償却率が下がっています。</a:t>
          </a:r>
        </a:p>
        <a:p>
          <a:r>
            <a:rPr kumimoji="1" lang="ja-JP" altLang="en-US" sz="1300">
              <a:latin typeface="ＭＳ Ｐゴシック" panose="020B0600070205080204" pitchFamily="50" charset="-128"/>
              <a:ea typeface="ＭＳ Ｐゴシック" panose="020B0600070205080204" pitchFamily="50" charset="-128"/>
            </a:rPr>
            <a:t>　公共施設の再編方針や個別施設計画に基づき、統廃合など施設の最適化を実施する必要があります。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AY19" sqref="AY19:BM1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93974250</v>
      </c>
      <c r="BO4" s="464"/>
      <c r="BP4" s="464"/>
      <c r="BQ4" s="464"/>
      <c r="BR4" s="464"/>
      <c r="BS4" s="464"/>
      <c r="BT4" s="464"/>
      <c r="BU4" s="465"/>
      <c r="BV4" s="463">
        <v>69990264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13.3</v>
      </c>
      <c r="CU4" s="648"/>
      <c r="CV4" s="648"/>
      <c r="CW4" s="648"/>
      <c r="CX4" s="648"/>
      <c r="CY4" s="648"/>
      <c r="CZ4" s="648"/>
      <c r="DA4" s="649"/>
      <c r="DB4" s="647">
        <v>13.1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88235629</v>
      </c>
      <c r="BO5" s="469"/>
      <c r="BP5" s="469"/>
      <c r="BQ5" s="469"/>
      <c r="BR5" s="469"/>
      <c r="BS5" s="469"/>
      <c r="BT5" s="469"/>
      <c r="BU5" s="470"/>
      <c r="BV5" s="468">
        <v>64617772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88.9</v>
      </c>
      <c r="CU5" s="439"/>
      <c r="CV5" s="439"/>
      <c r="CW5" s="439"/>
      <c r="CX5" s="439"/>
      <c r="CY5" s="439"/>
      <c r="CZ5" s="439"/>
      <c r="DA5" s="440"/>
      <c r="DB5" s="438">
        <v>87</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5738621</v>
      </c>
      <c r="BO6" s="469"/>
      <c r="BP6" s="469"/>
      <c r="BQ6" s="469"/>
      <c r="BR6" s="469"/>
      <c r="BS6" s="469"/>
      <c r="BT6" s="469"/>
      <c r="BU6" s="470"/>
      <c r="BV6" s="468">
        <v>5372492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91.2</v>
      </c>
      <c r="CU6" s="622"/>
      <c r="CV6" s="622"/>
      <c r="CW6" s="622"/>
      <c r="CX6" s="622"/>
      <c r="CY6" s="622"/>
      <c r="CZ6" s="622"/>
      <c r="DA6" s="623"/>
      <c r="DB6" s="621">
        <v>89.2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290072</v>
      </c>
      <c r="BO7" s="469"/>
      <c r="BP7" s="469"/>
      <c r="BQ7" s="469"/>
      <c r="BR7" s="469"/>
      <c r="BS7" s="469"/>
      <c r="BT7" s="469"/>
      <c r="BU7" s="470"/>
      <c r="BV7" s="468">
        <v>147694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40894124</v>
      </c>
      <c r="CU7" s="469"/>
      <c r="CV7" s="469"/>
      <c r="CW7" s="469"/>
      <c r="CX7" s="469"/>
      <c r="CY7" s="469"/>
      <c r="CZ7" s="469"/>
      <c r="DA7" s="470"/>
      <c r="DB7" s="468">
        <v>39964486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5448549</v>
      </c>
      <c r="BO8" s="469"/>
      <c r="BP8" s="469"/>
      <c r="BQ8" s="469"/>
      <c r="BR8" s="469"/>
      <c r="BS8" s="469"/>
      <c r="BT8" s="469"/>
      <c r="BU8" s="470"/>
      <c r="BV8" s="468">
        <v>5224798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0.89</v>
      </c>
      <c r="CU8" s="582"/>
      <c r="CV8" s="582"/>
      <c r="CW8" s="582"/>
      <c r="CX8" s="582"/>
      <c r="CY8" s="582"/>
      <c r="CZ8" s="582"/>
      <c r="DA8" s="583"/>
      <c r="DB8" s="581">
        <v>0.89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194415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223751</v>
      </c>
      <c r="BO9" s="469"/>
      <c r="BP9" s="469"/>
      <c r="BQ9" s="469"/>
      <c r="BR9" s="469"/>
      <c r="BS9" s="469"/>
      <c r="BT9" s="469"/>
      <c r="BU9" s="470"/>
      <c r="BV9" s="468">
        <v>461080</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8.4</v>
      </c>
      <c r="CU9" s="439"/>
      <c r="CV9" s="439"/>
      <c r="CW9" s="439"/>
      <c r="CX9" s="439"/>
      <c r="CY9" s="439"/>
      <c r="CZ9" s="439"/>
      <c r="DA9" s="440"/>
      <c r="DB9" s="438">
        <v>8.6999999999999993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198742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93</v>
      </c>
      <c r="AV10" s="526"/>
      <c r="AW10" s="526"/>
      <c r="AX10" s="526"/>
      <c r="AY10" s="448" t="s">
        <v>121</v>
      </c>
      <c r="AZ10" s="449"/>
      <c r="BA10" s="449"/>
      <c r="BB10" s="449"/>
      <c r="BC10" s="449"/>
      <c r="BD10" s="449"/>
      <c r="BE10" s="449"/>
      <c r="BF10" s="449"/>
      <c r="BG10" s="449"/>
      <c r="BH10" s="449"/>
      <c r="BI10" s="449"/>
      <c r="BJ10" s="449"/>
      <c r="BK10" s="449"/>
      <c r="BL10" s="449"/>
      <c r="BM10" s="450"/>
      <c r="BN10" s="468">
        <v>714784</v>
      </c>
      <c r="BO10" s="469"/>
      <c r="BP10" s="469"/>
      <c r="BQ10" s="469"/>
      <c r="BR10" s="469"/>
      <c r="BS10" s="469"/>
      <c r="BT10" s="469"/>
      <c r="BU10" s="470"/>
      <c r="BV10" s="468">
        <v>11088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195410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93</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284124</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191776</v>
      </c>
      <c r="S13" s="572"/>
      <c r="T13" s="572"/>
      <c r="U13" s="572"/>
      <c r="V13" s="573"/>
      <c r="W13" s="559" t="s">
        <v>139</v>
      </c>
      <c r="X13" s="481"/>
      <c r="Y13" s="481"/>
      <c r="Z13" s="481"/>
      <c r="AA13" s="481"/>
      <c r="AB13" s="482"/>
      <c r="AC13" s="444">
        <v>2870</v>
      </c>
      <c r="AD13" s="445"/>
      <c r="AE13" s="445"/>
      <c r="AF13" s="445"/>
      <c r="AG13" s="446"/>
      <c r="AH13" s="444">
        <v>3326</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938535</v>
      </c>
      <c r="BO13" s="469"/>
      <c r="BP13" s="469"/>
      <c r="BQ13" s="469"/>
      <c r="BR13" s="469"/>
      <c r="BS13" s="469"/>
      <c r="BT13" s="469"/>
      <c r="BU13" s="470"/>
      <c r="BV13" s="468">
        <v>188044</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0</v>
      </c>
      <c r="CU13" s="439"/>
      <c r="CV13" s="439"/>
      <c r="CW13" s="439"/>
      <c r="CX13" s="439"/>
      <c r="CY13" s="439"/>
      <c r="CZ13" s="439"/>
      <c r="DA13" s="440"/>
      <c r="DB13" s="438">
        <v>0.6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196829</v>
      </c>
      <c r="S14" s="572"/>
      <c r="T14" s="572"/>
      <c r="U14" s="572"/>
      <c r="V14" s="573"/>
      <c r="W14" s="574"/>
      <c r="X14" s="484"/>
      <c r="Y14" s="484"/>
      <c r="Z14" s="484"/>
      <c r="AA14" s="484"/>
      <c r="AB14" s="485"/>
      <c r="AC14" s="564">
        <v>3.2</v>
      </c>
      <c r="AD14" s="565"/>
      <c r="AE14" s="565"/>
      <c r="AF14" s="565"/>
      <c r="AG14" s="566"/>
      <c r="AH14" s="564">
        <v>3.6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193277</v>
      </c>
      <c r="S15" s="572"/>
      <c r="T15" s="572"/>
      <c r="U15" s="572"/>
      <c r="V15" s="573"/>
      <c r="W15" s="559" t="s">
        <v>148</v>
      </c>
      <c r="X15" s="481"/>
      <c r="Y15" s="481"/>
      <c r="Z15" s="481"/>
      <c r="AA15" s="481"/>
      <c r="AB15" s="482"/>
      <c r="AC15" s="444">
        <v>24855</v>
      </c>
      <c r="AD15" s="445"/>
      <c r="AE15" s="445"/>
      <c r="AF15" s="445"/>
      <c r="AG15" s="446"/>
      <c r="AH15" s="444">
        <v>25599</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27127368</v>
      </c>
      <c r="BO15" s="464"/>
      <c r="BP15" s="464"/>
      <c r="BQ15" s="464"/>
      <c r="BR15" s="464"/>
      <c r="BS15" s="464"/>
      <c r="BT15" s="464"/>
      <c r="BU15" s="465"/>
      <c r="BV15" s="463">
        <v>26421935</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27.5</v>
      </c>
      <c r="AD16" s="565"/>
      <c r="AE16" s="565"/>
      <c r="AF16" s="565"/>
      <c r="AG16" s="566"/>
      <c r="AH16" s="564">
        <v>27.9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30632149</v>
      </c>
      <c r="BO16" s="469"/>
      <c r="BP16" s="469"/>
      <c r="BQ16" s="469"/>
      <c r="BR16" s="469"/>
      <c r="BS16" s="469"/>
      <c r="BT16" s="469"/>
      <c r="BU16" s="470"/>
      <c r="BV16" s="468">
        <v>29610079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62516</v>
      </c>
      <c r="AD17" s="445"/>
      <c r="AE17" s="445"/>
      <c r="AF17" s="445"/>
      <c r="AG17" s="446"/>
      <c r="AH17" s="444">
        <v>62988</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34623473</v>
      </c>
      <c r="BO17" s="469"/>
      <c r="BP17" s="469"/>
      <c r="BQ17" s="469"/>
      <c r="BR17" s="469"/>
      <c r="BS17" s="469"/>
      <c r="BT17" s="469"/>
      <c r="BU17" s="470"/>
      <c r="BV17" s="468">
        <v>33893467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159.82</v>
      </c>
      <c r="M18" s="533"/>
      <c r="N18" s="533"/>
      <c r="O18" s="533"/>
      <c r="P18" s="533"/>
      <c r="Q18" s="533"/>
      <c r="R18" s="534"/>
      <c r="S18" s="534"/>
      <c r="T18" s="534"/>
      <c r="U18" s="534"/>
      <c r="V18" s="535"/>
      <c r="W18" s="549"/>
      <c r="X18" s="550"/>
      <c r="Y18" s="550"/>
      <c r="Z18" s="550"/>
      <c r="AA18" s="550"/>
      <c r="AB18" s="560"/>
      <c r="AC18" s="432">
        <v>69.3</v>
      </c>
      <c r="AD18" s="433"/>
      <c r="AE18" s="433"/>
      <c r="AF18" s="433"/>
      <c r="AG18" s="536"/>
      <c r="AH18" s="432">
        <v>68.5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35849327</v>
      </c>
      <c r="BO18" s="469"/>
      <c r="BP18" s="469"/>
      <c r="BQ18" s="469"/>
      <c r="BR18" s="469"/>
      <c r="BS18" s="469"/>
      <c r="BT18" s="469"/>
      <c r="BU18" s="470"/>
      <c r="BV18" s="468">
        <v>35148614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1216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50619222</v>
      </c>
      <c r="BO19" s="469"/>
      <c r="BP19" s="469"/>
      <c r="BQ19" s="469"/>
      <c r="BR19" s="469"/>
      <c r="BS19" s="469"/>
      <c r="BT19" s="469"/>
      <c r="BU19" s="470"/>
      <c r="BV19" s="468">
        <v>49399245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80153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31946748</v>
      </c>
      <c r="BO23" s="469"/>
      <c r="BP23" s="469"/>
      <c r="BQ23" s="469"/>
      <c r="BR23" s="469"/>
      <c r="BS23" s="469"/>
      <c r="BT23" s="469"/>
      <c r="BU23" s="470"/>
      <c r="BV23" s="468">
        <v>33347031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9200</v>
      </c>
      <c r="R24" s="445"/>
      <c r="S24" s="445"/>
      <c r="T24" s="445"/>
      <c r="U24" s="445"/>
      <c r="V24" s="446"/>
      <c r="W24" s="510"/>
      <c r="X24" s="501"/>
      <c r="Y24" s="502"/>
      <c r="Z24" s="441" t="s">
        <v>172</v>
      </c>
      <c r="AA24" s="442"/>
      <c r="AB24" s="442"/>
      <c r="AC24" s="442"/>
      <c r="AD24" s="442"/>
      <c r="AE24" s="442"/>
      <c r="AF24" s="442"/>
      <c r="AG24" s="443"/>
      <c r="AH24" s="444">
        <v>1204</v>
      </c>
      <c r="AI24" s="445"/>
      <c r="AJ24" s="445"/>
      <c r="AK24" s="445"/>
      <c r="AL24" s="446"/>
      <c r="AM24" s="444">
        <v>3943100</v>
      </c>
      <c r="AN24" s="445"/>
      <c r="AO24" s="445"/>
      <c r="AP24" s="445"/>
      <c r="AQ24" s="445"/>
      <c r="AR24" s="446"/>
      <c r="AS24" s="444">
        <v>3275</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20998941</v>
      </c>
      <c r="BO24" s="469"/>
      <c r="BP24" s="469"/>
      <c r="BQ24" s="469"/>
      <c r="BR24" s="469"/>
      <c r="BS24" s="469"/>
      <c r="BT24" s="469"/>
      <c r="BU24" s="470"/>
      <c r="BV24" s="468">
        <v>22208560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7760</v>
      </c>
      <c r="R25" s="445"/>
      <c r="S25" s="445"/>
      <c r="T25" s="445"/>
      <c r="U25" s="445"/>
      <c r="V25" s="446"/>
      <c r="W25" s="510"/>
      <c r="X25" s="501"/>
      <c r="Y25" s="502"/>
      <c r="Z25" s="441" t="s">
        <v>175</v>
      </c>
      <c r="AA25" s="442"/>
      <c r="AB25" s="442"/>
      <c r="AC25" s="442"/>
      <c r="AD25" s="442"/>
      <c r="AE25" s="442"/>
      <c r="AF25" s="442"/>
      <c r="AG25" s="443"/>
      <c r="AH25" s="444">
        <v>241</v>
      </c>
      <c r="AI25" s="445"/>
      <c r="AJ25" s="445"/>
      <c r="AK25" s="445"/>
      <c r="AL25" s="446"/>
      <c r="AM25" s="444">
        <v>799397</v>
      </c>
      <c r="AN25" s="445"/>
      <c r="AO25" s="445"/>
      <c r="AP25" s="445"/>
      <c r="AQ25" s="445"/>
      <c r="AR25" s="446"/>
      <c r="AS25" s="444">
        <v>3317</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5435401</v>
      </c>
      <c r="BO25" s="464"/>
      <c r="BP25" s="464"/>
      <c r="BQ25" s="464"/>
      <c r="BR25" s="464"/>
      <c r="BS25" s="464"/>
      <c r="BT25" s="464"/>
      <c r="BU25" s="465"/>
      <c r="BV25" s="463">
        <v>7709800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7180</v>
      </c>
      <c r="R26" s="445"/>
      <c r="S26" s="445"/>
      <c r="T26" s="445"/>
      <c r="U26" s="445"/>
      <c r="V26" s="446"/>
      <c r="W26" s="510"/>
      <c r="X26" s="501"/>
      <c r="Y26" s="502"/>
      <c r="Z26" s="441" t="s">
        <v>178</v>
      </c>
      <c r="AA26" s="523"/>
      <c r="AB26" s="523"/>
      <c r="AC26" s="523"/>
      <c r="AD26" s="523"/>
      <c r="AE26" s="523"/>
      <c r="AF26" s="523"/>
      <c r="AG26" s="524"/>
      <c r="AH26" s="444">
        <v>86</v>
      </c>
      <c r="AI26" s="445"/>
      <c r="AJ26" s="445"/>
      <c r="AK26" s="445"/>
      <c r="AL26" s="446"/>
      <c r="AM26" s="444">
        <v>304096</v>
      </c>
      <c r="AN26" s="445"/>
      <c r="AO26" s="445"/>
      <c r="AP26" s="445"/>
      <c r="AQ26" s="445"/>
      <c r="AR26" s="446"/>
      <c r="AS26" s="444">
        <v>3536</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180</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5420</v>
      </c>
      <c r="R27" s="445"/>
      <c r="S27" s="445"/>
      <c r="T27" s="445"/>
      <c r="U27" s="445"/>
      <c r="V27" s="446"/>
      <c r="W27" s="510"/>
      <c r="X27" s="501"/>
      <c r="Y27" s="502"/>
      <c r="Z27" s="441" t="s">
        <v>182</v>
      </c>
      <c r="AA27" s="442"/>
      <c r="AB27" s="442"/>
      <c r="AC27" s="442"/>
      <c r="AD27" s="442"/>
      <c r="AE27" s="442"/>
      <c r="AF27" s="442"/>
      <c r="AG27" s="443"/>
      <c r="AH27" s="444">
        <v>18</v>
      </c>
      <c r="AI27" s="445"/>
      <c r="AJ27" s="445"/>
      <c r="AK27" s="445"/>
      <c r="AL27" s="446"/>
      <c r="AM27" s="444">
        <v>68697</v>
      </c>
      <c r="AN27" s="445"/>
      <c r="AO27" s="445"/>
      <c r="AP27" s="445"/>
      <c r="AQ27" s="445"/>
      <c r="AR27" s="446"/>
      <c r="AS27" s="444">
        <v>3817</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180</v>
      </c>
      <c r="BO27" s="472"/>
      <c r="BP27" s="472"/>
      <c r="BQ27" s="472"/>
      <c r="BR27" s="472"/>
      <c r="BS27" s="472"/>
      <c r="BT27" s="472"/>
      <c r="BU27" s="473"/>
      <c r="BV27" s="471" t="s">
        <v>180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4700</v>
      </c>
      <c r="R28" s="445"/>
      <c r="S28" s="445"/>
      <c r="T28" s="445"/>
      <c r="U28" s="445"/>
      <c r="V28" s="446"/>
      <c r="W28" s="510"/>
      <c r="X28" s="501"/>
      <c r="Y28" s="502"/>
      <c r="Z28" s="441" t="s">
        <v>185</v>
      </c>
      <c r="AA28" s="442"/>
      <c r="AB28" s="442"/>
      <c r="AC28" s="442"/>
      <c r="AD28" s="442"/>
      <c r="AE28" s="442"/>
      <c r="AF28" s="442"/>
      <c r="AG28" s="443"/>
      <c r="AH28" s="444" t="s">
        <v>180</v>
      </c>
      <c r="AI28" s="445"/>
      <c r="AJ28" s="445"/>
      <c r="AK28" s="445"/>
      <c r="AL28" s="446"/>
      <c r="AM28" s="444" t="s">
        <v>180</v>
      </c>
      <c r="AN28" s="445"/>
      <c r="AO28" s="445"/>
      <c r="AP28" s="445"/>
      <c r="AQ28" s="445"/>
      <c r="AR28" s="446"/>
      <c r="AS28" s="444" t="s">
        <v>129</v>
      </c>
      <c r="AT28" s="445"/>
      <c r="AU28" s="445"/>
      <c r="AV28" s="445"/>
      <c r="AW28" s="445"/>
      <c r="AX28" s="447"/>
      <c r="AY28" s="451" t="s">
        <v>186</v>
      </c>
      <c r="AZ28" s="452"/>
      <c r="BA28" s="452"/>
      <c r="BB28" s="453"/>
      <c r="BC28" s="460" t="s">
        <v>47</v>
      </c>
      <c r="BD28" s="461"/>
      <c r="BE28" s="461"/>
      <c r="BF28" s="461"/>
      <c r="BG28" s="461"/>
      <c r="BH28" s="461"/>
      <c r="BI28" s="461"/>
      <c r="BJ28" s="461"/>
      <c r="BK28" s="461"/>
      <c r="BL28" s="461"/>
      <c r="BM28" s="462"/>
      <c r="BN28" s="463">
        <v>9909396</v>
      </c>
      <c r="BO28" s="464"/>
      <c r="BP28" s="464"/>
      <c r="BQ28" s="464"/>
      <c r="BR28" s="464"/>
      <c r="BS28" s="464"/>
      <c r="BT28" s="464"/>
      <c r="BU28" s="465"/>
      <c r="BV28" s="463">
        <v>9194612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28</v>
      </c>
      <c r="M29" s="445"/>
      <c r="N29" s="445"/>
      <c r="O29" s="445"/>
      <c r="P29" s="446"/>
      <c r="Q29" s="444">
        <v>4500</v>
      </c>
      <c r="R29" s="445"/>
      <c r="S29" s="445"/>
      <c r="T29" s="445"/>
      <c r="U29" s="445"/>
      <c r="V29" s="446"/>
      <c r="W29" s="511"/>
      <c r="X29" s="512"/>
      <c r="Y29" s="513"/>
      <c r="Z29" s="441" t="s">
        <v>188</v>
      </c>
      <c r="AA29" s="442"/>
      <c r="AB29" s="442"/>
      <c r="AC29" s="442"/>
      <c r="AD29" s="442"/>
      <c r="AE29" s="442"/>
      <c r="AF29" s="442"/>
      <c r="AG29" s="443"/>
      <c r="AH29" s="444">
        <v>1222</v>
      </c>
      <c r="AI29" s="445"/>
      <c r="AJ29" s="445"/>
      <c r="AK29" s="445"/>
      <c r="AL29" s="446"/>
      <c r="AM29" s="444">
        <v>4011797</v>
      </c>
      <c r="AN29" s="445"/>
      <c r="AO29" s="445"/>
      <c r="AP29" s="445"/>
      <c r="AQ29" s="445"/>
      <c r="AR29" s="446"/>
      <c r="AS29" s="444">
        <v>3283</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344978</v>
      </c>
      <c r="BO29" s="469"/>
      <c r="BP29" s="469"/>
      <c r="BQ29" s="469"/>
      <c r="BR29" s="469"/>
      <c r="BS29" s="469"/>
      <c r="BT29" s="469"/>
      <c r="BU29" s="470"/>
      <c r="BV29" s="468">
        <v>346105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101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11557713</v>
      </c>
      <c r="BO30" s="472"/>
      <c r="BP30" s="472"/>
      <c r="BQ30" s="472"/>
      <c r="BR30" s="472"/>
      <c r="BS30" s="472"/>
      <c r="BT30" s="472"/>
      <c r="BU30" s="473"/>
      <c r="BV30" s="471">
        <v>11298200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大里広域市町村圏組合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熊谷市体育協会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公共用地先行取得特別会計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駐車場事業特別会計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IF('各会計、関係団体の財政状況及び健全化判断比率'!B34="","",'各会計、関係団体の財政状況及び健全化判断比率'!B34)</f>
        <v>熊谷都市計画事業土地区画整理事業特別会計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大里広域市町村圏組合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熊谷市文化振興財団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荒川北縁水防事務組合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大里地域勤労者福祉サービスセンター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埼玉県後期高齢者医療広域連合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熊谷市土地開発公社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埼玉県後期高齢者医療広域連合</v>
      </c>
      <c r="BZ38" s="426"/>
      <c r="CA38" s="426"/>
      <c r="CB38" s="426"/>
      <c r="CC38" s="426"/>
      <c r="CD38" s="426"/>
      <c r="CE38" s="426"/>
      <c r="CF38" s="426"/>
      <c r="CG38" s="426"/>
      <c r="CH38" s="426"/>
      <c r="CI38" s="426"/>
      <c r="CJ38" s="426"/>
      <c r="CK38" s="426"/>
      <c r="CL38" s="426"/>
      <c r="CM38" s="426"/>
      <c r="CN38" s="214"/>
      <c r="CO38" s="427">
        <f t="shared" si="3"/>
        <v>21</v>
      </c>
      <c r="CP38" s="427"/>
      <c r="CQ38" s="426" t="str">
        <f>IF('各会計、関係団体の財政状況及び健全化判断比率'!BS11="","",'各会計、関係団体の財政状況及び健全化判断比率'!BS11)</f>
        <v>ティアラ２１</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埼玉県市町村総合事務組合</v>
      </c>
      <c r="BZ39" s="426"/>
      <c r="CA39" s="426"/>
      <c r="CB39" s="426"/>
      <c r="CC39" s="426"/>
      <c r="CD39" s="426"/>
      <c r="CE39" s="426"/>
      <c r="CF39" s="426"/>
      <c r="CG39" s="426"/>
      <c r="CH39" s="426"/>
      <c r="CI39" s="426"/>
      <c r="CJ39" s="426"/>
      <c r="CK39" s="426"/>
      <c r="CL39" s="426"/>
      <c r="CM39" s="426"/>
      <c r="CN39" s="214"/>
      <c r="CO39" s="427">
        <f t="shared" si="3"/>
        <v>22</v>
      </c>
      <c r="CP39" s="427"/>
      <c r="CQ39" s="426" t="str">
        <f>IF('各会計、関係団体の財政状況及び健全化判断比率'!BS12="","",'各会計、関係団体の財政状況及び健全化判断比率'!BS12)</f>
        <v>熊谷市生鮮食料品低温貯蔵センター</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彩の国さいたま人づくり広域連合</v>
      </c>
      <c r="BZ40" s="426"/>
      <c r="CA40" s="426"/>
      <c r="CB40" s="426"/>
      <c r="CC40" s="426"/>
      <c r="CD40" s="426"/>
      <c r="CE40" s="426"/>
      <c r="CF40" s="426"/>
      <c r="CG40" s="426"/>
      <c r="CH40" s="426"/>
      <c r="CI40" s="426"/>
      <c r="CJ40" s="426"/>
      <c r="CK40" s="426"/>
      <c r="CL40" s="426"/>
      <c r="CM40" s="426"/>
      <c r="CN40" s="214"/>
      <c r="CO40" s="427">
        <f t="shared" si="3"/>
        <v>23</v>
      </c>
      <c r="CP40" s="427"/>
      <c r="CQ40" s="426" t="str">
        <f>IF('各会計、関係団体の財政状況及び健全化判断比率'!BS13="","",'各会計、関係団体の財政状況及び健全化判断比率'!BS13)</f>
        <v>まちづくり熊谷</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hljJrsR56VzIXeGfWSz5/r135U11uLZ084Y9B54DYDU/qNtIufZoijJTfpuLKh7RiI+KdM+z/XyplcPjSnDzeQ==" saltValue="e+1a5LmtsWOz6RgzC4SZ9A==" spinCount="100000" sheet="1" objects="1" scenarios="1"/>
  <customSheetViews>
    <customSheetView guid="{1C2BA24C-0999-4E1F-827B-D547C73DA0A7}" scale="70" showGridLines="0" fitToPage="1" hiddenRows="1" hiddenColumns="1">
      <selection activeCell="AY19" sqref="AY19:BM19"/>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30111352</v>
      </c>
      <c r="S5" s="736"/>
      <c r="T5" s="736"/>
      <c r="U5" s="736"/>
      <c r="V5" s="736"/>
      <c r="W5" s="736"/>
      <c r="X5" s="736"/>
      <c r="Y5" s="779"/>
      <c r="Z5" s="797">
        <v>32</v>
      </c>
      <c r="AA5" s="797"/>
      <c r="AB5" s="797"/>
      <c r="AC5" s="797"/>
      <c r="AD5" s="798">
        <v>28313587</v>
      </c>
      <c r="AE5" s="798"/>
      <c r="AF5" s="798"/>
      <c r="AG5" s="798"/>
      <c r="AH5" s="798"/>
      <c r="AI5" s="798"/>
      <c r="AJ5" s="798"/>
      <c r="AK5" s="798"/>
      <c r="AL5" s="780">
        <v>72</v>
      </c>
      <c r="AM5" s="751"/>
      <c r="AN5" s="751"/>
      <c r="AO5" s="781"/>
      <c r="AP5" s="746" t="s">
        <v>226</v>
      </c>
      <c r="AQ5" s="747"/>
      <c r="AR5" s="747"/>
      <c r="AS5" s="747"/>
      <c r="AT5" s="747"/>
      <c r="AU5" s="747"/>
      <c r="AV5" s="747"/>
      <c r="AW5" s="747"/>
      <c r="AX5" s="747"/>
      <c r="AY5" s="747"/>
      <c r="AZ5" s="747"/>
      <c r="BA5" s="747"/>
      <c r="BB5" s="747"/>
      <c r="BC5" s="747"/>
      <c r="BD5" s="747"/>
      <c r="BE5" s="747"/>
      <c r="BF5" s="748"/>
      <c r="BG5" s="680">
        <v>28313587</v>
      </c>
      <c r="BH5" s="681"/>
      <c r="BI5" s="681"/>
      <c r="BJ5" s="681"/>
      <c r="BK5" s="681"/>
      <c r="BL5" s="681"/>
      <c r="BM5" s="681"/>
      <c r="BN5" s="682"/>
      <c r="BO5" s="713">
        <v>94</v>
      </c>
      <c r="BP5" s="713"/>
      <c r="BQ5" s="713"/>
      <c r="BR5" s="713"/>
      <c r="BS5" s="714">
        <v>358358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646767</v>
      </c>
      <c r="S6" s="681"/>
      <c r="T6" s="681"/>
      <c r="U6" s="681"/>
      <c r="V6" s="681"/>
      <c r="W6" s="681"/>
      <c r="X6" s="681"/>
      <c r="Y6" s="682"/>
      <c r="Z6" s="713">
        <v>0.7</v>
      </c>
      <c r="AA6" s="713"/>
      <c r="AB6" s="713"/>
      <c r="AC6" s="713"/>
      <c r="AD6" s="714">
        <v>646767</v>
      </c>
      <c r="AE6" s="714"/>
      <c r="AF6" s="714"/>
      <c r="AG6" s="714"/>
      <c r="AH6" s="714"/>
      <c r="AI6" s="714"/>
      <c r="AJ6" s="714"/>
      <c r="AK6" s="714"/>
      <c r="AL6" s="683">
        <v>1.6</v>
      </c>
      <c r="AM6" s="684"/>
      <c r="AN6" s="684"/>
      <c r="AO6" s="715"/>
      <c r="AP6" s="677" t="s">
        <v>231</v>
      </c>
      <c r="AQ6" s="678"/>
      <c r="AR6" s="678"/>
      <c r="AS6" s="678"/>
      <c r="AT6" s="678"/>
      <c r="AU6" s="678"/>
      <c r="AV6" s="678"/>
      <c r="AW6" s="678"/>
      <c r="AX6" s="678"/>
      <c r="AY6" s="678"/>
      <c r="AZ6" s="678"/>
      <c r="BA6" s="678"/>
      <c r="BB6" s="678"/>
      <c r="BC6" s="678"/>
      <c r="BD6" s="678"/>
      <c r="BE6" s="678"/>
      <c r="BF6" s="679"/>
      <c r="BG6" s="680">
        <v>28313587</v>
      </c>
      <c r="BH6" s="681"/>
      <c r="BI6" s="681"/>
      <c r="BJ6" s="681"/>
      <c r="BK6" s="681"/>
      <c r="BL6" s="681"/>
      <c r="BM6" s="681"/>
      <c r="BN6" s="682"/>
      <c r="BO6" s="713">
        <v>94</v>
      </c>
      <c r="BP6" s="713"/>
      <c r="BQ6" s="713"/>
      <c r="BR6" s="713"/>
      <c r="BS6" s="714">
        <v>358358</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421279</v>
      </c>
      <c r="CS6" s="681"/>
      <c r="CT6" s="681"/>
      <c r="CU6" s="681"/>
      <c r="CV6" s="681"/>
      <c r="CW6" s="681"/>
      <c r="CX6" s="681"/>
      <c r="CY6" s="682"/>
      <c r="CZ6" s="780">
        <v>0.5</v>
      </c>
      <c r="DA6" s="751"/>
      <c r="DB6" s="751"/>
      <c r="DC6" s="783"/>
      <c r="DD6" s="686" t="s">
        <v>233</v>
      </c>
      <c r="DE6" s="681"/>
      <c r="DF6" s="681"/>
      <c r="DG6" s="681"/>
      <c r="DH6" s="681"/>
      <c r="DI6" s="681"/>
      <c r="DJ6" s="681"/>
      <c r="DK6" s="681"/>
      <c r="DL6" s="681"/>
      <c r="DM6" s="681"/>
      <c r="DN6" s="681"/>
      <c r="DO6" s="681"/>
      <c r="DP6" s="682"/>
      <c r="DQ6" s="686">
        <v>421279</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21162</v>
      </c>
      <c r="S7" s="681"/>
      <c r="T7" s="681"/>
      <c r="U7" s="681"/>
      <c r="V7" s="681"/>
      <c r="W7" s="681"/>
      <c r="X7" s="681"/>
      <c r="Y7" s="682"/>
      <c r="Z7" s="713">
        <v>0</v>
      </c>
      <c r="AA7" s="713"/>
      <c r="AB7" s="713"/>
      <c r="AC7" s="713"/>
      <c r="AD7" s="714">
        <v>21162</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13737969</v>
      </c>
      <c r="BH7" s="681"/>
      <c r="BI7" s="681"/>
      <c r="BJ7" s="681"/>
      <c r="BK7" s="681"/>
      <c r="BL7" s="681"/>
      <c r="BM7" s="681"/>
      <c r="BN7" s="682"/>
      <c r="BO7" s="713">
        <v>45.6</v>
      </c>
      <c r="BP7" s="713"/>
      <c r="BQ7" s="713"/>
      <c r="BR7" s="713"/>
      <c r="BS7" s="714">
        <v>358358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25894359</v>
      </c>
      <c r="CS7" s="681"/>
      <c r="CT7" s="681"/>
      <c r="CU7" s="681"/>
      <c r="CV7" s="681"/>
      <c r="CW7" s="681"/>
      <c r="CX7" s="681"/>
      <c r="CY7" s="682"/>
      <c r="CZ7" s="713">
        <v>29.3</v>
      </c>
      <c r="DA7" s="713"/>
      <c r="DB7" s="713"/>
      <c r="DC7" s="713"/>
      <c r="DD7" s="686">
        <v>83739</v>
      </c>
      <c r="DE7" s="681"/>
      <c r="DF7" s="681"/>
      <c r="DG7" s="681"/>
      <c r="DH7" s="681"/>
      <c r="DI7" s="681"/>
      <c r="DJ7" s="681"/>
      <c r="DK7" s="681"/>
      <c r="DL7" s="681"/>
      <c r="DM7" s="681"/>
      <c r="DN7" s="681"/>
      <c r="DO7" s="681"/>
      <c r="DP7" s="682"/>
      <c r="DQ7" s="686">
        <v>5416626</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111878</v>
      </c>
      <c r="S8" s="681"/>
      <c r="T8" s="681"/>
      <c r="U8" s="681"/>
      <c r="V8" s="681"/>
      <c r="W8" s="681"/>
      <c r="X8" s="681"/>
      <c r="Y8" s="682"/>
      <c r="Z8" s="713">
        <v>0.1</v>
      </c>
      <c r="AA8" s="713"/>
      <c r="AB8" s="713"/>
      <c r="AC8" s="713"/>
      <c r="AD8" s="714">
        <v>111878</v>
      </c>
      <c r="AE8" s="714"/>
      <c r="AF8" s="714"/>
      <c r="AG8" s="714"/>
      <c r="AH8" s="714"/>
      <c r="AI8" s="714"/>
      <c r="AJ8" s="714"/>
      <c r="AK8" s="714"/>
      <c r="AL8" s="683">
        <v>0.3</v>
      </c>
      <c r="AM8" s="684"/>
      <c r="AN8" s="684"/>
      <c r="AO8" s="715"/>
      <c r="AP8" s="677" t="s">
        <v>238</v>
      </c>
      <c r="AQ8" s="678"/>
      <c r="AR8" s="678"/>
      <c r="AS8" s="678"/>
      <c r="AT8" s="678"/>
      <c r="AU8" s="678"/>
      <c r="AV8" s="678"/>
      <c r="AW8" s="678"/>
      <c r="AX8" s="678"/>
      <c r="AY8" s="678"/>
      <c r="AZ8" s="678"/>
      <c r="BA8" s="678"/>
      <c r="BB8" s="678"/>
      <c r="BC8" s="678"/>
      <c r="BD8" s="678"/>
      <c r="BE8" s="678"/>
      <c r="BF8" s="679"/>
      <c r="BG8" s="680">
        <v>353307</v>
      </c>
      <c r="BH8" s="681"/>
      <c r="BI8" s="681"/>
      <c r="BJ8" s="681"/>
      <c r="BK8" s="681"/>
      <c r="BL8" s="681"/>
      <c r="BM8" s="681"/>
      <c r="BN8" s="682"/>
      <c r="BO8" s="713">
        <v>1.2</v>
      </c>
      <c r="BP8" s="713"/>
      <c r="BQ8" s="713"/>
      <c r="BR8" s="713"/>
      <c r="BS8" s="686" t="s">
        <v>137</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28696802</v>
      </c>
      <c r="CS8" s="681"/>
      <c r="CT8" s="681"/>
      <c r="CU8" s="681"/>
      <c r="CV8" s="681"/>
      <c r="CW8" s="681"/>
      <c r="CX8" s="681"/>
      <c r="CY8" s="682"/>
      <c r="CZ8" s="713">
        <v>32.5</v>
      </c>
      <c r="DA8" s="713"/>
      <c r="DB8" s="713"/>
      <c r="DC8" s="713"/>
      <c r="DD8" s="686">
        <v>35894</v>
      </c>
      <c r="DE8" s="681"/>
      <c r="DF8" s="681"/>
      <c r="DG8" s="681"/>
      <c r="DH8" s="681"/>
      <c r="DI8" s="681"/>
      <c r="DJ8" s="681"/>
      <c r="DK8" s="681"/>
      <c r="DL8" s="681"/>
      <c r="DM8" s="681"/>
      <c r="DN8" s="681"/>
      <c r="DO8" s="681"/>
      <c r="DP8" s="682"/>
      <c r="DQ8" s="686">
        <v>13262018</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133795</v>
      </c>
      <c r="S9" s="681"/>
      <c r="T9" s="681"/>
      <c r="U9" s="681"/>
      <c r="V9" s="681"/>
      <c r="W9" s="681"/>
      <c r="X9" s="681"/>
      <c r="Y9" s="682"/>
      <c r="Z9" s="713">
        <v>0.1</v>
      </c>
      <c r="AA9" s="713"/>
      <c r="AB9" s="713"/>
      <c r="AC9" s="713"/>
      <c r="AD9" s="714">
        <v>133795</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11123644</v>
      </c>
      <c r="BH9" s="681"/>
      <c r="BI9" s="681"/>
      <c r="BJ9" s="681"/>
      <c r="BK9" s="681"/>
      <c r="BL9" s="681"/>
      <c r="BM9" s="681"/>
      <c r="BN9" s="682"/>
      <c r="BO9" s="713">
        <v>36.9</v>
      </c>
      <c r="BP9" s="713"/>
      <c r="BQ9" s="713"/>
      <c r="BR9" s="713"/>
      <c r="BS9" s="686" t="s">
        <v>180</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5241295</v>
      </c>
      <c r="CS9" s="681"/>
      <c r="CT9" s="681"/>
      <c r="CU9" s="681"/>
      <c r="CV9" s="681"/>
      <c r="CW9" s="681"/>
      <c r="CX9" s="681"/>
      <c r="CY9" s="682"/>
      <c r="CZ9" s="713">
        <v>5.9</v>
      </c>
      <c r="DA9" s="713"/>
      <c r="DB9" s="713"/>
      <c r="DC9" s="713"/>
      <c r="DD9" s="686">
        <v>80462</v>
      </c>
      <c r="DE9" s="681"/>
      <c r="DF9" s="681"/>
      <c r="DG9" s="681"/>
      <c r="DH9" s="681"/>
      <c r="DI9" s="681"/>
      <c r="DJ9" s="681"/>
      <c r="DK9" s="681"/>
      <c r="DL9" s="681"/>
      <c r="DM9" s="681"/>
      <c r="DN9" s="681"/>
      <c r="DO9" s="681"/>
      <c r="DP9" s="682"/>
      <c r="DQ9" s="686">
        <v>4883709</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137</v>
      </c>
      <c r="AA10" s="713"/>
      <c r="AB10" s="713"/>
      <c r="AC10" s="713"/>
      <c r="AD10" s="714" t="s">
        <v>137</v>
      </c>
      <c r="AE10" s="714"/>
      <c r="AF10" s="714"/>
      <c r="AG10" s="714"/>
      <c r="AH10" s="714"/>
      <c r="AI10" s="714"/>
      <c r="AJ10" s="714"/>
      <c r="AK10" s="714"/>
      <c r="AL10" s="683" t="s">
        <v>137</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664351</v>
      </c>
      <c r="BH10" s="681"/>
      <c r="BI10" s="681"/>
      <c r="BJ10" s="681"/>
      <c r="BK10" s="681"/>
      <c r="BL10" s="681"/>
      <c r="BM10" s="681"/>
      <c r="BN10" s="682"/>
      <c r="BO10" s="713">
        <v>2.2000000000000002</v>
      </c>
      <c r="BP10" s="713"/>
      <c r="BQ10" s="713"/>
      <c r="BR10" s="713"/>
      <c r="BS10" s="686" t="s">
        <v>137</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98223</v>
      </c>
      <c r="CS10" s="681"/>
      <c r="CT10" s="681"/>
      <c r="CU10" s="681"/>
      <c r="CV10" s="681"/>
      <c r="CW10" s="681"/>
      <c r="CX10" s="681"/>
      <c r="CY10" s="682"/>
      <c r="CZ10" s="713">
        <v>0.1</v>
      </c>
      <c r="DA10" s="713"/>
      <c r="DB10" s="713"/>
      <c r="DC10" s="713"/>
      <c r="DD10" s="686" t="s">
        <v>137</v>
      </c>
      <c r="DE10" s="681"/>
      <c r="DF10" s="681"/>
      <c r="DG10" s="681"/>
      <c r="DH10" s="681"/>
      <c r="DI10" s="681"/>
      <c r="DJ10" s="681"/>
      <c r="DK10" s="681"/>
      <c r="DL10" s="681"/>
      <c r="DM10" s="681"/>
      <c r="DN10" s="681"/>
      <c r="DO10" s="681"/>
      <c r="DP10" s="682"/>
      <c r="DQ10" s="686">
        <v>91198</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4289351</v>
      </c>
      <c r="S11" s="681"/>
      <c r="T11" s="681"/>
      <c r="U11" s="681"/>
      <c r="V11" s="681"/>
      <c r="W11" s="681"/>
      <c r="X11" s="681"/>
      <c r="Y11" s="682"/>
      <c r="Z11" s="683">
        <v>4.5999999999999996</v>
      </c>
      <c r="AA11" s="684"/>
      <c r="AB11" s="684"/>
      <c r="AC11" s="685"/>
      <c r="AD11" s="686">
        <v>4289351</v>
      </c>
      <c r="AE11" s="681"/>
      <c r="AF11" s="681"/>
      <c r="AG11" s="681"/>
      <c r="AH11" s="681"/>
      <c r="AI11" s="681"/>
      <c r="AJ11" s="681"/>
      <c r="AK11" s="682"/>
      <c r="AL11" s="683">
        <v>10.9</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1596667</v>
      </c>
      <c r="BH11" s="681"/>
      <c r="BI11" s="681"/>
      <c r="BJ11" s="681"/>
      <c r="BK11" s="681"/>
      <c r="BL11" s="681"/>
      <c r="BM11" s="681"/>
      <c r="BN11" s="682"/>
      <c r="BO11" s="713">
        <v>5.3</v>
      </c>
      <c r="BP11" s="713"/>
      <c r="BQ11" s="713"/>
      <c r="BR11" s="713"/>
      <c r="BS11" s="686">
        <v>358358</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1174068</v>
      </c>
      <c r="CS11" s="681"/>
      <c r="CT11" s="681"/>
      <c r="CU11" s="681"/>
      <c r="CV11" s="681"/>
      <c r="CW11" s="681"/>
      <c r="CX11" s="681"/>
      <c r="CY11" s="682"/>
      <c r="CZ11" s="713">
        <v>1.3</v>
      </c>
      <c r="DA11" s="713"/>
      <c r="DB11" s="713"/>
      <c r="DC11" s="713"/>
      <c r="DD11" s="686">
        <v>300384</v>
      </c>
      <c r="DE11" s="681"/>
      <c r="DF11" s="681"/>
      <c r="DG11" s="681"/>
      <c r="DH11" s="681"/>
      <c r="DI11" s="681"/>
      <c r="DJ11" s="681"/>
      <c r="DK11" s="681"/>
      <c r="DL11" s="681"/>
      <c r="DM11" s="681"/>
      <c r="DN11" s="681"/>
      <c r="DO11" s="681"/>
      <c r="DP11" s="682"/>
      <c r="DQ11" s="686">
        <v>818135</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60808</v>
      </c>
      <c r="S12" s="681"/>
      <c r="T12" s="681"/>
      <c r="U12" s="681"/>
      <c r="V12" s="681"/>
      <c r="W12" s="681"/>
      <c r="X12" s="681"/>
      <c r="Y12" s="682"/>
      <c r="Z12" s="713">
        <v>0.1</v>
      </c>
      <c r="AA12" s="713"/>
      <c r="AB12" s="713"/>
      <c r="AC12" s="713"/>
      <c r="AD12" s="714">
        <v>60808</v>
      </c>
      <c r="AE12" s="714"/>
      <c r="AF12" s="714"/>
      <c r="AG12" s="714"/>
      <c r="AH12" s="714"/>
      <c r="AI12" s="714"/>
      <c r="AJ12" s="714"/>
      <c r="AK12" s="714"/>
      <c r="AL12" s="683">
        <v>0.2</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12815763</v>
      </c>
      <c r="BH12" s="681"/>
      <c r="BI12" s="681"/>
      <c r="BJ12" s="681"/>
      <c r="BK12" s="681"/>
      <c r="BL12" s="681"/>
      <c r="BM12" s="681"/>
      <c r="BN12" s="682"/>
      <c r="BO12" s="713">
        <v>42.6</v>
      </c>
      <c r="BP12" s="713"/>
      <c r="BQ12" s="713"/>
      <c r="BR12" s="713"/>
      <c r="BS12" s="686" t="s">
        <v>233</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4887606</v>
      </c>
      <c r="CS12" s="681"/>
      <c r="CT12" s="681"/>
      <c r="CU12" s="681"/>
      <c r="CV12" s="681"/>
      <c r="CW12" s="681"/>
      <c r="CX12" s="681"/>
      <c r="CY12" s="682"/>
      <c r="CZ12" s="713">
        <v>5.5</v>
      </c>
      <c r="DA12" s="713"/>
      <c r="DB12" s="713"/>
      <c r="DC12" s="713"/>
      <c r="DD12" s="686">
        <v>16745</v>
      </c>
      <c r="DE12" s="681"/>
      <c r="DF12" s="681"/>
      <c r="DG12" s="681"/>
      <c r="DH12" s="681"/>
      <c r="DI12" s="681"/>
      <c r="DJ12" s="681"/>
      <c r="DK12" s="681"/>
      <c r="DL12" s="681"/>
      <c r="DM12" s="681"/>
      <c r="DN12" s="681"/>
      <c r="DO12" s="681"/>
      <c r="DP12" s="682"/>
      <c r="DQ12" s="686">
        <v>1904048</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233</v>
      </c>
      <c r="AA13" s="713"/>
      <c r="AB13" s="713"/>
      <c r="AC13" s="713"/>
      <c r="AD13" s="714" t="s">
        <v>137</v>
      </c>
      <c r="AE13" s="714"/>
      <c r="AF13" s="714"/>
      <c r="AG13" s="714"/>
      <c r="AH13" s="714"/>
      <c r="AI13" s="714"/>
      <c r="AJ13" s="714"/>
      <c r="AK13" s="714"/>
      <c r="AL13" s="683" t="s">
        <v>137</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12733171</v>
      </c>
      <c r="BH13" s="681"/>
      <c r="BI13" s="681"/>
      <c r="BJ13" s="681"/>
      <c r="BK13" s="681"/>
      <c r="BL13" s="681"/>
      <c r="BM13" s="681"/>
      <c r="BN13" s="682"/>
      <c r="BO13" s="713">
        <v>42.3</v>
      </c>
      <c r="BP13" s="713"/>
      <c r="BQ13" s="713"/>
      <c r="BR13" s="713"/>
      <c r="BS13" s="686" t="s">
        <v>233</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6970696</v>
      </c>
      <c r="CS13" s="681"/>
      <c r="CT13" s="681"/>
      <c r="CU13" s="681"/>
      <c r="CV13" s="681"/>
      <c r="CW13" s="681"/>
      <c r="CX13" s="681"/>
      <c r="CY13" s="682"/>
      <c r="CZ13" s="713">
        <v>7.9</v>
      </c>
      <c r="DA13" s="713"/>
      <c r="DB13" s="713"/>
      <c r="DC13" s="713"/>
      <c r="DD13" s="686">
        <v>2240010</v>
      </c>
      <c r="DE13" s="681"/>
      <c r="DF13" s="681"/>
      <c r="DG13" s="681"/>
      <c r="DH13" s="681"/>
      <c r="DI13" s="681"/>
      <c r="DJ13" s="681"/>
      <c r="DK13" s="681"/>
      <c r="DL13" s="681"/>
      <c r="DM13" s="681"/>
      <c r="DN13" s="681"/>
      <c r="DO13" s="681"/>
      <c r="DP13" s="682"/>
      <c r="DQ13" s="686">
        <v>5841489</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180</v>
      </c>
      <c r="AA14" s="713"/>
      <c r="AB14" s="713"/>
      <c r="AC14" s="713"/>
      <c r="AD14" s="714" t="s">
        <v>233</v>
      </c>
      <c r="AE14" s="714"/>
      <c r="AF14" s="714"/>
      <c r="AG14" s="714"/>
      <c r="AH14" s="714"/>
      <c r="AI14" s="714"/>
      <c r="AJ14" s="714"/>
      <c r="AK14" s="714"/>
      <c r="AL14" s="683" t="s">
        <v>137</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534891</v>
      </c>
      <c r="BH14" s="681"/>
      <c r="BI14" s="681"/>
      <c r="BJ14" s="681"/>
      <c r="BK14" s="681"/>
      <c r="BL14" s="681"/>
      <c r="BM14" s="681"/>
      <c r="BN14" s="682"/>
      <c r="BO14" s="713">
        <v>1.8</v>
      </c>
      <c r="BP14" s="713"/>
      <c r="BQ14" s="713"/>
      <c r="BR14" s="713"/>
      <c r="BS14" s="686" t="s">
        <v>137</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2857298</v>
      </c>
      <c r="CS14" s="681"/>
      <c r="CT14" s="681"/>
      <c r="CU14" s="681"/>
      <c r="CV14" s="681"/>
      <c r="CW14" s="681"/>
      <c r="CX14" s="681"/>
      <c r="CY14" s="682"/>
      <c r="CZ14" s="713">
        <v>3.2</v>
      </c>
      <c r="DA14" s="713"/>
      <c r="DB14" s="713"/>
      <c r="DC14" s="713"/>
      <c r="DD14" s="686">
        <v>370344</v>
      </c>
      <c r="DE14" s="681"/>
      <c r="DF14" s="681"/>
      <c r="DG14" s="681"/>
      <c r="DH14" s="681"/>
      <c r="DI14" s="681"/>
      <c r="DJ14" s="681"/>
      <c r="DK14" s="681"/>
      <c r="DL14" s="681"/>
      <c r="DM14" s="681"/>
      <c r="DN14" s="681"/>
      <c r="DO14" s="681"/>
      <c r="DP14" s="682"/>
      <c r="DQ14" s="686">
        <v>2746946</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137</v>
      </c>
      <c r="AE15" s="714"/>
      <c r="AF15" s="714"/>
      <c r="AG15" s="714"/>
      <c r="AH15" s="714"/>
      <c r="AI15" s="714"/>
      <c r="AJ15" s="714"/>
      <c r="AK15" s="714"/>
      <c r="AL15" s="683" t="s">
        <v>137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1224964</v>
      </c>
      <c r="BH15" s="681"/>
      <c r="BI15" s="681"/>
      <c r="BJ15" s="681"/>
      <c r="BK15" s="681"/>
      <c r="BL15" s="681"/>
      <c r="BM15" s="681"/>
      <c r="BN15" s="682"/>
      <c r="BO15" s="713">
        <v>4.0999999999999996</v>
      </c>
      <c r="BP15" s="713"/>
      <c r="BQ15" s="713"/>
      <c r="BR15" s="713"/>
      <c r="BS15" s="686" t="s">
        <v>233</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7679328</v>
      </c>
      <c r="CS15" s="681"/>
      <c r="CT15" s="681"/>
      <c r="CU15" s="681"/>
      <c r="CV15" s="681"/>
      <c r="CW15" s="681"/>
      <c r="CX15" s="681"/>
      <c r="CY15" s="682"/>
      <c r="CZ15" s="713">
        <v>8.6999999999999993</v>
      </c>
      <c r="DA15" s="713"/>
      <c r="DB15" s="713"/>
      <c r="DC15" s="713"/>
      <c r="DD15" s="686">
        <v>2778838</v>
      </c>
      <c r="DE15" s="681"/>
      <c r="DF15" s="681"/>
      <c r="DG15" s="681"/>
      <c r="DH15" s="681"/>
      <c r="DI15" s="681"/>
      <c r="DJ15" s="681"/>
      <c r="DK15" s="681"/>
      <c r="DL15" s="681"/>
      <c r="DM15" s="681"/>
      <c r="DN15" s="681"/>
      <c r="DO15" s="681"/>
      <c r="DP15" s="682"/>
      <c r="DQ15" s="686">
        <v>5210569</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90666</v>
      </c>
      <c r="S16" s="681"/>
      <c r="T16" s="681"/>
      <c r="U16" s="681"/>
      <c r="V16" s="681"/>
      <c r="W16" s="681"/>
      <c r="X16" s="681"/>
      <c r="Y16" s="682"/>
      <c r="Z16" s="713">
        <v>0.1</v>
      </c>
      <c r="AA16" s="713"/>
      <c r="AB16" s="713"/>
      <c r="AC16" s="713"/>
      <c r="AD16" s="714">
        <v>90666</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233</v>
      </c>
      <c r="BP16" s="713"/>
      <c r="BQ16" s="713"/>
      <c r="BR16" s="713"/>
      <c r="BS16" s="686" t="s">
        <v>137</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26054</v>
      </c>
      <c r="CS16" s="681"/>
      <c r="CT16" s="681"/>
      <c r="CU16" s="681"/>
      <c r="CV16" s="681"/>
      <c r="CW16" s="681"/>
      <c r="CX16" s="681"/>
      <c r="CY16" s="682"/>
      <c r="CZ16" s="713">
        <v>0</v>
      </c>
      <c r="DA16" s="713"/>
      <c r="DB16" s="713"/>
      <c r="DC16" s="713"/>
      <c r="DD16" s="686" t="s">
        <v>137</v>
      </c>
      <c r="DE16" s="681"/>
      <c r="DF16" s="681"/>
      <c r="DG16" s="681"/>
      <c r="DH16" s="681"/>
      <c r="DI16" s="681"/>
      <c r="DJ16" s="681"/>
      <c r="DK16" s="681"/>
      <c r="DL16" s="681"/>
      <c r="DM16" s="681"/>
      <c r="DN16" s="681"/>
      <c r="DO16" s="681"/>
      <c r="DP16" s="682"/>
      <c r="DQ16" s="686">
        <v>26054</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266152</v>
      </c>
      <c r="S17" s="681"/>
      <c r="T17" s="681"/>
      <c r="U17" s="681"/>
      <c r="V17" s="681"/>
      <c r="W17" s="681"/>
      <c r="X17" s="681"/>
      <c r="Y17" s="682"/>
      <c r="Z17" s="713">
        <v>0.3</v>
      </c>
      <c r="AA17" s="713"/>
      <c r="AB17" s="713"/>
      <c r="AC17" s="713"/>
      <c r="AD17" s="714">
        <v>266152</v>
      </c>
      <c r="AE17" s="714"/>
      <c r="AF17" s="714"/>
      <c r="AG17" s="714"/>
      <c r="AH17" s="714"/>
      <c r="AI17" s="714"/>
      <c r="AJ17" s="714"/>
      <c r="AK17" s="714"/>
      <c r="AL17" s="683">
        <v>0.7</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137</v>
      </c>
      <c r="BP17" s="713"/>
      <c r="BQ17" s="713"/>
      <c r="BR17" s="713"/>
      <c r="BS17" s="686" t="s">
        <v>233</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4288621</v>
      </c>
      <c r="CS17" s="681"/>
      <c r="CT17" s="681"/>
      <c r="CU17" s="681"/>
      <c r="CV17" s="681"/>
      <c r="CW17" s="681"/>
      <c r="CX17" s="681"/>
      <c r="CY17" s="682"/>
      <c r="CZ17" s="713">
        <v>4.9000000000000004</v>
      </c>
      <c r="DA17" s="713"/>
      <c r="DB17" s="713"/>
      <c r="DC17" s="713"/>
      <c r="DD17" s="686" t="s">
        <v>180</v>
      </c>
      <c r="DE17" s="681"/>
      <c r="DF17" s="681"/>
      <c r="DG17" s="681"/>
      <c r="DH17" s="681"/>
      <c r="DI17" s="681"/>
      <c r="DJ17" s="681"/>
      <c r="DK17" s="681"/>
      <c r="DL17" s="681"/>
      <c r="DM17" s="681"/>
      <c r="DN17" s="681"/>
      <c r="DO17" s="681"/>
      <c r="DP17" s="682"/>
      <c r="DQ17" s="686">
        <v>4258530</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238010</v>
      </c>
      <c r="S18" s="681"/>
      <c r="T18" s="681"/>
      <c r="U18" s="681"/>
      <c r="V18" s="681"/>
      <c r="W18" s="681"/>
      <c r="X18" s="681"/>
      <c r="Y18" s="682"/>
      <c r="Z18" s="713">
        <v>0.3</v>
      </c>
      <c r="AA18" s="713"/>
      <c r="AB18" s="713"/>
      <c r="AC18" s="713"/>
      <c r="AD18" s="714">
        <v>238010</v>
      </c>
      <c r="AE18" s="714"/>
      <c r="AF18" s="714"/>
      <c r="AG18" s="714"/>
      <c r="AH18" s="714"/>
      <c r="AI18" s="714"/>
      <c r="AJ18" s="714"/>
      <c r="AK18" s="714"/>
      <c r="AL18" s="683">
        <v>0.6</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137</v>
      </c>
      <c r="DA18" s="713"/>
      <c r="DB18" s="713"/>
      <c r="DC18" s="713"/>
      <c r="DD18" s="686" t="s">
        <v>233</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170516</v>
      </c>
      <c r="S19" s="681"/>
      <c r="T19" s="681"/>
      <c r="U19" s="681"/>
      <c r="V19" s="681"/>
      <c r="W19" s="681"/>
      <c r="X19" s="681"/>
      <c r="Y19" s="682"/>
      <c r="Z19" s="713">
        <v>0.2</v>
      </c>
      <c r="AA19" s="713"/>
      <c r="AB19" s="713"/>
      <c r="AC19" s="713"/>
      <c r="AD19" s="714">
        <v>170516</v>
      </c>
      <c r="AE19" s="714"/>
      <c r="AF19" s="714"/>
      <c r="AG19" s="714"/>
      <c r="AH19" s="714"/>
      <c r="AI19" s="714"/>
      <c r="AJ19" s="714"/>
      <c r="AK19" s="714"/>
      <c r="AL19" s="683">
        <v>0.4</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1797765</v>
      </c>
      <c r="BH19" s="681"/>
      <c r="BI19" s="681"/>
      <c r="BJ19" s="681"/>
      <c r="BK19" s="681"/>
      <c r="BL19" s="681"/>
      <c r="BM19" s="681"/>
      <c r="BN19" s="682"/>
      <c r="BO19" s="713">
        <v>6</v>
      </c>
      <c r="BP19" s="713"/>
      <c r="BQ19" s="713"/>
      <c r="BR19" s="713"/>
      <c r="BS19" s="686" t="s">
        <v>233</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180</v>
      </c>
      <c r="CS19" s="681"/>
      <c r="CT19" s="681"/>
      <c r="CU19" s="681"/>
      <c r="CV19" s="681"/>
      <c r="CW19" s="681"/>
      <c r="CX19" s="681"/>
      <c r="CY19" s="682"/>
      <c r="CZ19" s="713" t="s">
        <v>137</v>
      </c>
      <c r="DA19" s="713"/>
      <c r="DB19" s="713"/>
      <c r="DC19" s="713"/>
      <c r="DD19" s="686" t="s">
        <v>137</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46072</v>
      </c>
      <c r="S20" s="681"/>
      <c r="T20" s="681"/>
      <c r="U20" s="681"/>
      <c r="V20" s="681"/>
      <c r="W20" s="681"/>
      <c r="X20" s="681"/>
      <c r="Y20" s="682"/>
      <c r="Z20" s="713">
        <v>0</v>
      </c>
      <c r="AA20" s="713"/>
      <c r="AB20" s="713"/>
      <c r="AC20" s="713"/>
      <c r="AD20" s="714">
        <v>46072</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1797765</v>
      </c>
      <c r="BH20" s="681"/>
      <c r="BI20" s="681"/>
      <c r="BJ20" s="681"/>
      <c r="BK20" s="681"/>
      <c r="BL20" s="681"/>
      <c r="BM20" s="681"/>
      <c r="BN20" s="682"/>
      <c r="BO20" s="713">
        <v>6</v>
      </c>
      <c r="BP20" s="713"/>
      <c r="BQ20" s="713"/>
      <c r="BR20" s="713"/>
      <c r="BS20" s="686" t="s">
        <v>137</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88235629</v>
      </c>
      <c r="CS20" s="681"/>
      <c r="CT20" s="681"/>
      <c r="CU20" s="681"/>
      <c r="CV20" s="681"/>
      <c r="CW20" s="681"/>
      <c r="CX20" s="681"/>
      <c r="CY20" s="682"/>
      <c r="CZ20" s="713">
        <v>100</v>
      </c>
      <c r="DA20" s="713"/>
      <c r="DB20" s="713"/>
      <c r="DC20" s="713"/>
      <c r="DD20" s="686">
        <v>5906416</v>
      </c>
      <c r="DE20" s="681"/>
      <c r="DF20" s="681"/>
      <c r="DG20" s="681"/>
      <c r="DH20" s="681"/>
      <c r="DI20" s="681"/>
      <c r="DJ20" s="681"/>
      <c r="DK20" s="681"/>
      <c r="DL20" s="681"/>
      <c r="DM20" s="681"/>
      <c r="DN20" s="681"/>
      <c r="DO20" s="681"/>
      <c r="DP20" s="682"/>
      <c r="DQ20" s="686">
        <v>44880601</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21422</v>
      </c>
      <c r="S21" s="681"/>
      <c r="T21" s="681"/>
      <c r="U21" s="681"/>
      <c r="V21" s="681"/>
      <c r="W21" s="681"/>
      <c r="X21" s="681"/>
      <c r="Y21" s="682"/>
      <c r="Z21" s="713">
        <v>0</v>
      </c>
      <c r="AA21" s="713"/>
      <c r="AB21" s="713"/>
      <c r="AC21" s="713"/>
      <c r="AD21" s="714">
        <v>21422</v>
      </c>
      <c r="AE21" s="714"/>
      <c r="AF21" s="714"/>
      <c r="AG21" s="714"/>
      <c r="AH21" s="714"/>
      <c r="AI21" s="714"/>
      <c r="AJ21" s="714"/>
      <c r="AK21" s="714"/>
      <c r="AL21" s="683">
        <v>0.1</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137</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5064986</v>
      </c>
      <c r="S22" s="681"/>
      <c r="T22" s="681"/>
      <c r="U22" s="681"/>
      <c r="V22" s="681"/>
      <c r="W22" s="681"/>
      <c r="X22" s="681"/>
      <c r="Y22" s="682"/>
      <c r="Z22" s="713">
        <v>5.4</v>
      </c>
      <c r="AA22" s="713"/>
      <c r="AB22" s="713"/>
      <c r="AC22" s="713"/>
      <c r="AD22" s="714">
        <v>4473445</v>
      </c>
      <c r="AE22" s="714"/>
      <c r="AF22" s="714"/>
      <c r="AG22" s="714"/>
      <c r="AH22" s="714"/>
      <c r="AI22" s="714"/>
      <c r="AJ22" s="714"/>
      <c r="AK22" s="714"/>
      <c r="AL22" s="683">
        <v>11.4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137</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4473445</v>
      </c>
      <c r="S23" s="681"/>
      <c r="T23" s="681"/>
      <c r="U23" s="681"/>
      <c r="V23" s="681"/>
      <c r="W23" s="681"/>
      <c r="X23" s="681"/>
      <c r="Y23" s="682"/>
      <c r="Z23" s="713">
        <v>4.8</v>
      </c>
      <c r="AA23" s="713"/>
      <c r="AB23" s="713"/>
      <c r="AC23" s="713"/>
      <c r="AD23" s="714">
        <v>4473445</v>
      </c>
      <c r="AE23" s="714"/>
      <c r="AF23" s="714"/>
      <c r="AG23" s="714"/>
      <c r="AH23" s="714"/>
      <c r="AI23" s="714"/>
      <c r="AJ23" s="714"/>
      <c r="AK23" s="714"/>
      <c r="AL23" s="683">
        <v>11.4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1797765</v>
      </c>
      <c r="BH23" s="681"/>
      <c r="BI23" s="681"/>
      <c r="BJ23" s="681"/>
      <c r="BK23" s="681"/>
      <c r="BL23" s="681"/>
      <c r="BM23" s="681"/>
      <c r="BN23" s="682"/>
      <c r="BO23" s="713">
        <v>6</v>
      </c>
      <c r="BP23" s="713"/>
      <c r="BQ23" s="713"/>
      <c r="BR23" s="713"/>
      <c r="BS23" s="686" t="s">
        <v>180</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591297</v>
      </c>
      <c r="S24" s="681"/>
      <c r="T24" s="681"/>
      <c r="U24" s="681"/>
      <c r="V24" s="681"/>
      <c r="W24" s="681"/>
      <c r="X24" s="681"/>
      <c r="Y24" s="682"/>
      <c r="Z24" s="713">
        <v>0.6</v>
      </c>
      <c r="AA24" s="713"/>
      <c r="AB24" s="713"/>
      <c r="AC24" s="713"/>
      <c r="AD24" s="714" t="s">
        <v>233</v>
      </c>
      <c r="AE24" s="714"/>
      <c r="AF24" s="714"/>
      <c r="AG24" s="714"/>
      <c r="AH24" s="714"/>
      <c r="AI24" s="714"/>
      <c r="AJ24" s="714"/>
      <c r="AK24" s="714"/>
      <c r="AL24" s="683" t="s">
        <v>233</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34215238</v>
      </c>
      <c r="CS24" s="736"/>
      <c r="CT24" s="736"/>
      <c r="CU24" s="736"/>
      <c r="CV24" s="736"/>
      <c r="CW24" s="736"/>
      <c r="CX24" s="736"/>
      <c r="CY24" s="779"/>
      <c r="CZ24" s="780">
        <v>38.799999999999997</v>
      </c>
      <c r="DA24" s="751"/>
      <c r="DB24" s="751"/>
      <c r="DC24" s="783"/>
      <c r="DD24" s="778">
        <v>20474066</v>
      </c>
      <c r="DE24" s="736"/>
      <c r="DF24" s="736"/>
      <c r="DG24" s="736"/>
      <c r="DH24" s="736"/>
      <c r="DI24" s="736"/>
      <c r="DJ24" s="736"/>
      <c r="DK24" s="779"/>
      <c r="DL24" s="778">
        <v>20276328</v>
      </c>
      <c r="DM24" s="736"/>
      <c r="DN24" s="736"/>
      <c r="DO24" s="736"/>
      <c r="DP24" s="736"/>
      <c r="DQ24" s="736"/>
      <c r="DR24" s="736"/>
      <c r="DS24" s="736"/>
      <c r="DT24" s="736"/>
      <c r="DU24" s="736"/>
      <c r="DV24" s="779"/>
      <c r="DW24" s="780">
        <v>50.3</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244</v>
      </c>
      <c r="S25" s="681"/>
      <c r="T25" s="681"/>
      <c r="U25" s="681"/>
      <c r="V25" s="681"/>
      <c r="W25" s="681"/>
      <c r="X25" s="681"/>
      <c r="Y25" s="682"/>
      <c r="Z25" s="713">
        <v>0</v>
      </c>
      <c r="AA25" s="713"/>
      <c r="AB25" s="713"/>
      <c r="AC25" s="713"/>
      <c r="AD25" s="714" t="s">
        <v>137</v>
      </c>
      <c r="AE25" s="714"/>
      <c r="AF25" s="714"/>
      <c r="AG25" s="714"/>
      <c r="AH25" s="714"/>
      <c r="AI25" s="714"/>
      <c r="AJ25" s="714"/>
      <c r="AK25" s="714"/>
      <c r="AL25" s="683" t="s">
        <v>233</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137</v>
      </c>
      <c r="BP25" s="713"/>
      <c r="BQ25" s="713"/>
      <c r="BR25" s="713"/>
      <c r="BS25" s="686" t="s">
        <v>233</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12264998</v>
      </c>
      <c r="CS25" s="699"/>
      <c r="CT25" s="699"/>
      <c r="CU25" s="699"/>
      <c r="CV25" s="699"/>
      <c r="CW25" s="699"/>
      <c r="CX25" s="699"/>
      <c r="CY25" s="700"/>
      <c r="CZ25" s="683">
        <v>13.9</v>
      </c>
      <c r="DA25" s="701"/>
      <c r="DB25" s="701"/>
      <c r="DC25" s="702"/>
      <c r="DD25" s="686">
        <v>11145999</v>
      </c>
      <c r="DE25" s="699"/>
      <c r="DF25" s="699"/>
      <c r="DG25" s="699"/>
      <c r="DH25" s="699"/>
      <c r="DI25" s="699"/>
      <c r="DJ25" s="699"/>
      <c r="DK25" s="700"/>
      <c r="DL25" s="686">
        <v>11003553</v>
      </c>
      <c r="DM25" s="699"/>
      <c r="DN25" s="699"/>
      <c r="DO25" s="699"/>
      <c r="DP25" s="699"/>
      <c r="DQ25" s="699"/>
      <c r="DR25" s="699"/>
      <c r="DS25" s="699"/>
      <c r="DT25" s="699"/>
      <c r="DU25" s="699"/>
      <c r="DV25" s="700"/>
      <c r="DW25" s="683">
        <v>27.3</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41034927</v>
      </c>
      <c r="S26" s="681"/>
      <c r="T26" s="681"/>
      <c r="U26" s="681"/>
      <c r="V26" s="681"/>
      <c r="W26" s="681"/>
      <c r="X26" s="681"/>
      <c r="Y26" s="682"/>
      <c r="Z26" s="713">
        <v>43.7</v>
      </c>
      <c r="AA26" s="713"/>
      <c r="AB26" s="713"/>
      <c r="AC26" s="713"/>
      <c r="AD26" s="714">
        <v>38645621</v>
      </c>
      <c r="AE26" s="714"/>
      <c r="AF26" s="714"/>
      <c r="AG26" s="714"/>
      <c r="AH26" s="714"/>
      <c r="AI26" s="714"/>
      <c r="AJ26" s="714"/>
      <c r="AK26" s="714"/>
      <c r="AL26" s="683">
        <v>98.3</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233</v>
      </c>
      <c r="BP26" s="713"/>
      <c r="BQ26" s="713"/>
      <c r="BR26" s="713"/>
      <c r="BS26" s="686" t="s">
        <v>137</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7530080</v>
      </c>
      <c r="CS26" s="681"/>
      <c r="CT26" s="681"/>
      <c r="CU26" s="681"/>
      <c r="CV26" s="681"/>
      <c r="CW26" s="681"/>
      <c r="CX26" s="681"/>
      <c r="CY26" s="682"/>
      <c r="CZ26" s="683">
        <v>8.5</v>
      </c>
      <c r="DA26" s="701"/>
      <c r="DB26" s="701"/>
      <c r="DC26" s="702"/>
      <c r="DD26" s="686">
        <v>6917557</v>
      </c>
      <c r="DE26" s="681"/>
      <c r="DF26" s="681"/>
      <c r="DG26" s="681"/>
      <c r="DH26" s="681"/>
      <c r="DI26" s="681"/>
      <c r="DJ26" s="681"/>
      <c r="DK26" s="682"/>
      <c r="DL26" s="686" t="s">
        <v>137</v>
      </c>
      <c r="DM26" s="681"/>
      <c r="DN26" s="681"/>
      <c r="DO26" s="681"/>
      <c r="DP26" s="681"/>
      <c r="DQ26" s="681"/>
      <c r="DR26" s="681"/>
      <c r="DS26" s="681"/>
      <c r="DT26" s="681"/>
      <c r="DU26" s="681"/>
      <c r="DV26" s="682"/>
      <c r="DW26" s="683" t="s">
        <v>137</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31170</v>
      </c>
      <c r="S27" s="681"/>
      <c r="T27" s="681"/>
      <c r="U27" s="681"/>
      <c r="V27" s="681"/>
      <c r="W27" s="681"/>
      <c r="X27" s="681"/>
      <c r="Y27" s="682"/>
      <c r="Z27" s="713">
        <v>0</v>
      </c>
      <c r="AA27" s="713"/>
      <c r="AB27" s="713"/>
      <c r="AC27" s="713"/>
      <c r="AD27" s="714">
        <v>31170</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30111352</v>
      </c>
      <c r="BH27" s="681"/>
      <c r="BI27" s="681"/>
      <c r="BJ27" s="681"/>
      <c r="BK27" s="681"/>
      <c r="BL27" s="681"/>
      <c r="BM27" s="681"/>
      <c r="BN27" s="682"/>
      <c r="BO27" s="713">
        <v>100</v>
      </c>
      <c r="BP27" s="713"/>
      <c r="BQ27" s="713"/>
      <c r="BR27" s="713"/>
      <c r="BS27" s="686">
        <v>358358</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17661619</v>
      </c>
      <c r="CS27" s="699"/>
      <c r="CT27" s="699"/>
      <c r="CU27" s="699"/>
      <c r="CV27" s="699"/>
      <c r="CW27" s="699"/>
      <c r="CX27" s="699"/>
      <c r="CY27" s="700"/>
      <c r="CZ27" s="683">
        <v>20</v>
      </c>
      <c r="DA27" s="701"/>
      <c r="DB27" s="701"/>
      <c r="DC27" s="702"/>
      <c r="DD27" s="686">
        <v>5069537</v>
      </c>
      <c r="DE27" s="699"/>
      <c r="DF27" s="699"/>
      <c r="DG27" s="699"/>
      <c r="DH27" s="699"/>
      <c r="DI27" s="699"/>
      <c r="DJ27" s="699"/>
      <c r="DK27" s="700"/>
      <c r="DL27" s="686">
        <v>5014245</v>
      </c>
      <c r="DM27" s="699"/>
      <c r="DN27" s="699"/>
      <c r="DO27" s="699"/>
      <c r="DP27" s="699"/>
      <c r="DQ27" s="699"/>
      <c r="DR27" s="699"/>
      <c r="DS27" s="699"/>
      <c r="DT27" s="699"/>
      <c r="DU27" s="699"/>
      <c r="DV27" s="700"/>
      <c r="DW27" s="683">
        <v>12.4</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164135</v>
      </c>
      <c r="S28" s="681"/>
      <c r="T28" s="681"/>
      <c r="U28" s="681"/>
      <c r="V28" s="681"/>
      <c r="W28" s="681"/>
      <c r="X28" s="681"/>
      <c r="Y28" s="682"/>
      <c r="Z28" s="713">
        <v>0.2</v>
      </c>
      <c r="AA28" s="713"/>
      <c r="AB28" s="713"/>
      <c r="AC28" s="713"/>
      <c r="AD28" s="714" t="s">
        <v>137</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4288621</v>
      </c>
      <c r="CS28" s="681"/>
      <c r="CT28" s="681"/>
      <c r="CU28" s="681"/>
      <c r="CV28" s="681"/>
      <c r="CW28" s="681"/>
      <c r="CX28" s="681"/>
      <c r="CY28" s="682"/>
      <c r="CZ28" s="683">
        <v>4.9000000000000004</v>
      </c>
      <c r="DA28" s="701"/>
      <c r="DB28" s="701"/>
      <c r="DC28" s="702"/>
      <c r="DD28" s="686">
        <v>4258530</v>
      </c>
      <c r="DE28" s="681"/>
      <c r="DF28" s="681"/>
      <c r="DG28" s="681"/>
      <c r="DH28" s="681"/>
      <c r="DI28" s="681"/>
      <c r="DJ28" s="681"/>
      <c r="DK28" s="682"/>
      <c r="DL28" s="686">
        <v>4258530</v>
      </c>
      <c r="DM28" s="681"/>
      <c r="DN28" s="681"/>
      <c r="DO28" s="681"/>
      <c r="DP28" s="681"/>
      <c r="DQ28" s="681"/>
      <c r="DR28" s="681"/>
      <c r="DS28" s="681"/>
      <c r="DT28" s="681"/>
      <c r="DU28" s="681"/>
      <c r="DV28" s="682"/>
      <c r="DW28" s="683">
        <v>10.6</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732011</v>
      </c>
      <c r="S29" s="681"/>
      <c r="T29" s="681"/>
      <c r="U29" s="681"/>
      <c r="V29" s="681"/>
      <c r="W29" s="681"/>
      <c r="X29" s="681"/>
      <c r="Y29" s="682"/>
      <c r="Z29" s="713">
        <v>0.8</v>
      </c>
      <c r="AA29" s="713"/>
      <c r="AB29" s="713"/>
      <c r="AC29" s="713"/>
      <c r="AD29" s="714">
        <v>165632</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4288621</v>
      </c>
      <c r="CS29" s="699"/>
      <c r="CT29" s="699"/>
      <c r="CU29" s="699"/>
      <c r="CV29" s="699"/>
      <c r="CW29" s="699"/>
      <c r="CX29" s="699"/>
      <c r="CY29" s="700"/>
      <c r="CZ29" s="683">
        <v>4.9000000000000004</v>
      </c>
      <c r="DA29" s="701"/>
      <c r="DB29" s="701"/>
      <c r="DC29" s="702"/>
      <c r="DD29" s="686">
        <v>4258530</v>
      </c>
      <c r="DE29" s="699"/>
      <c r="DF29" s="699"/>
      <c r="DG29" s="699"/>
      <c r="DH29" s="699"/>
      <c r="DI29" s="699"/>
      <c r="DJ29" s="699"/>
      <c r="DK29" s="700"/>
      <c r="DL29" s="686">
        <v>4258530</v>
      </c>
      <c r="DM29" s="699"/>
      <c r="DN29" s="699"/>
      <c r="DO29" s="699"/>
      <c r="DP29" s="699"/>
      <c r="DQ29" s="699"/>
      <c r="DR29" s="699"/>
      <c r="DS29" s="699"/>
      <c r="DT29" s="699"/>
      <c r="DU29" s="699"/>
      <c r="DV29" s="700"/>
      <c r="DW29" s="683">
        <v>10.6</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101450</v>
      </c>
      <c r="S30" s="681"/>
      <c r="T30" s="681"/>
      <c r="U30" s="681"/>
      <c r="V30" s="681"/>
      <c r="W30" s="681"/>
      <c r="X30" s="681"/>
      <c r="Y30" s="682"/>
      <c r="Z30" s="713">
        <v>0.1</v>
      </c>
      <c r="AA30" s="713"/>
      <c r="AB30" s="713"/>
      <c r="AC30" s="713"/>
      <c r="AD30" s="714" t="s">
        <v>233</v>
      </c>
      <c r="AE30" s="714"/>
      <c r="AF30" s="714"/>
      <c r="AG30" s="714"/>
      <c r="AH30" s="714"/>
      <c r="AI30" s="714"/>
      <c r="AJ30" s="714"/>
      <c r="AK30" s="714"/>
      <c r="AL30" s="683" t="s">
        <v>137</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4169483</v>
      </c>
      <c r="CS30" s="681"/>
      <c r="CT30" s="681"/>
      <c r="CU30" s="681"/>
      <c r="CV30" s="681"/>
      <c r="CW30" s="681"/>
      <c r="CX30" s="681"/>
      <c r="CY30" s="682"/>
      <c r="CZ30" s="683">
        <v>4.7</v>
      </c>
      <c r="DA30" s="701"/>
      <c r="DB30" s="701"/>
      <c r="DC30" s="702"/>
      <c r="DD30" s="686">
        <v>4140072</v>
      </c>
      <c r="DE30" s="681"/>
      <c r="DF30" s="681"/>
      <c r="DG30" s="681"/>
      <c r="DH30" s="681"/>
      <c r="DI30" s="681"/>
      <c r="DJ30" s="681"/>
      <c r="DK30" s="682"/>
      <c r="DL30" s="686">
        <v>4140072</v>
      </c>
      <c r="DM30" s="681"/>
      <c r="DN30" s="681"/>
      <c r="DO30" s="681"/>
      <c r="DP30" s="681"/>
      <c r="DQ30" s="681"/>
      <c r="DR30" s="681"/>
      <c r="DS30" s="681"/>
      <c r="DT30" s="681"/>
      <c r="DU30" s="681"/>
      <c r="DV30" s="682"/>
      <c r="DW30" s="683">
        <v>10.3</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33917476</v>
      </c>
      <c r="S31" s="681"/>
      <c r="T31" s="681"/>
      <c r="U31" s="681"/>
      <c r="V31" s="681"/>
      <c r="W31" s="681"/>
      <c r="X31" s="681"/>
      <c r="Y31" s="682"/>
      <c r="Z31" s="713">
        <v>36.1</v>
      </c>
      <c r="AA31" s="713"/>
      <c r="AB31" s="713"/>
      <c r="AC31" s="713"/>
      <c r="AD31" s="714" t="s">
        <v>137</v>
      </c>
      <c r="AE31" s="714"/>
      <c r="AF31" s="714"/>
      <c r="AG31" s="714"/>
      <c r="AH31" s="714"/>
      <c r="AI31" s="714"/>
      <c r="AJ31" s="714"/>
      <c r="AK31" s="714"/>
      <c r="AL31" s="683" t="s">
        <v>180</v>
      </c>
      <c r="AM31" s="684"/>
      <c r="AN31" s="684"/>
      <c r="AO31" s="715"/>
      <c r="AP31" s="756" t="s">
        <v>310</v>
      </c>
      <c r="AQ31" s="757"/>
      <c r="AR31" s="757"/>
      <c r="AS31" s="757"/>
      <c r="AT31" s="762" t="s">
        <v>311</v>
      </c>
      <c r="AU31" s="231"/>
      <c r="AV31" s="231"/>
      <c r="AW31" s="231"/>
      <c r="AX31" s="746" t="s">
        <v>188</v>
      </c>
      <c r="AY31" s="747"/>
      <c r="AZ31" s="747"/>
      <c r="BA31" s="747"/>
      <c r="BB31" s="747"/>
      <c r="BC31" s="747"/>
      <c r="BD31" s="747"/>
      <c r="BE31" s="747"/>
      <c r="BF31" s="748"/>
      <c r="BG31" s="749">
        <v>98.5</v>
      </c>
      <c r="BH31" s="750"/>
      <c r="BI31" s="750"/>
      <c r="BJ31" s="750"/>
      <c r="BK31" s="750"/>
      <c r="BL31" s="750"/>
      <c r="BM31" s="751">
        <v>97.3</v>
      </c>
      <c r="BN31" s="750"/>
      <c r="BO31" s="750"/>
      <c r="BP31" s="750"/>
      <c r="BQ31" s="752"/>
      <c r="BR31" s="749">
        <v>99</v>
      </c>
      <c r="BS31" s="750"/>
      <c r="BT31" s="750"/>
      <c r="BU31" s="750"/>
      <c r="BV31" s="750"/>
      <c r="BW31" s="750"/>
      <c r="BX31" s="751">
        <v>97.4</v>
      </c>
      <c r="BY31" s="750"/>
      <c r="BZ31" s="750"/>
      <c r="CA31" s="750"/>
      <c r="CB31" s="752"/>
      <c r="CD31" s="767"/>
      <c r="CE31" s="768"/>
      <c r="CF31" s="719" t="s">
        <v>312</v>
      </c>
      <c r="CG31" s="720"/>
      <c r="CH31" s="720"/>
      <c r="CI31" s="720"/>
      <c r="CJ31" s="720"/>
      <c r="CK31" s="720"/>
      <c r="CL31" s="720"/>
      <c r="CM31" s="720"/>
      <c r="CN31" s="720"/>
      <c r="CO31" s="720"/>
      <c r="CP31" s="720"/>
      <c r="CQ31" s="721"/>
      <c r="CR31" s="680">
        <v>119138</v>
      </c>
      <c r="CS31" s="699"/>
      <c r="CT31" s="699"/>
      <c r="CU31" s="699"/>
      <c r="CV31" s="699"/>
      <c r="CW31" s="699"/>
      <c r="CX31" s="699"/>
      <c r="CY31" s="700"/>
      <c r="CZ31" s="683">
        <v>0.1</v>
      </c>
      <c r="DA31" s="701"/>
      <c r="DB31" s="701"/>
      <c r="DC31" s="702"/>
      <c r="DD31" s="686">
        <v>118458</v>
      </c>
      <c r="DE31" s="699"/>
      <c r="DF31" s="699"/>
      <c r="DG31" s="699"/>
      <c r="DH31" s="699"/>
      <c r="DI31" s="699"/>
      <c r="DJ31" s="699"/>
      <c r="DK31" s="700"/>
      <c r="DL31" s="686">
        <v>118458</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137</v>
      </c>
      <c r="S32" s="681"/>
      <c r="T32" s="681"/>
      <c r="U32" s="681"/>
      <c r="V32" s="681"/>
      <c r="W32" s="681"/>
      <c r="X32" s="681"/>
      <c r="Y32" s="682"/>
      <c r="Z32" s="713" t="s">
        <v>137</v>
      </c>
      <c r="AA32" s="713"/>
      <c r="AB32" s="713"/>
      <c r="AC32" s="713"/>
      <c r="AD32" s="714" t="s">
        <v>233</v>
      </c>
      <c r="AE32" s="714"/>
      <c r="AF32" s="714"/>
      <c r="AG32" s="714"/>
      <c r="AH32" s="714"/>
      <c r="AI32" s="714"/>
      <c r="AJ32" s="714"/>
      <c r="AK32" s="714"/>
      <c r="AL32" s="683" t="s">
        <v>233</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99.1</v>
      </c>
      <c r="BH32" s="699"/>
      <c r="BI32" s="699"/>
      <c r="BJ32" s="699"/>
      <c r="BK32" s="699"/>
      <c r="BL32" s="699"/>
      <c r="BM32" s="684">
        <v>97.5</v>
      </c>
      <c r="BN32" s="745"/>
      <c r="BO32" s="745"/>
      <c r="BP32" s="745"/>
      <c r="BQ32" s="726"/>
      <c r="BR32" s="753">
        <v>99</v>
      </c>
      <c r="BS32" s="699"/>
      <c r="BT32" s="699"/>
      <c r="BU32" s="699"/>
      <c r="BV32" s="699"/>
      <c r="BW32" s="699"/>
      <c r="BX32" s="684">
        <v>97.4</v>
      </c>
      <c r="BY32" s="745"/>
      <c r="BZ32" s="745"/>
      <c r="CA32" s="745"/>
      <c r="CB32" s="726"/>
      <c r="CD32" s="769"/>
      <c r="CE32" s="770"/>
      <c r="CF32" s="719" t="s">
        <v>316</v>
      </c>
      <c r="CG32" s="720"/>
      <c r="CH32" s="720"/>
      <c r="CI32" s="720"/>
      <c r="CJ32" s="720"/>
      <c r="CK32" s="720"/>
      <c r="CL32" s="720"/>
      <c r="CM32" s="720"/>
      <c r="CN32" s="720"/>
      <c r="CO32" s="720"/>
      <c r="CP32" s="720"/>
      <c r="CQ32" s="721"/>
      <c r="CR32" s="680" t="s">
        <v>233</v>
      </c>
      <c r="CS32" s="681"/>
      <c r="CT32" s="681"/>
      <c r="CU32" s="681"/>
      <c r="CV32" s="681"/>
      <c r="CW32" s="681"/>
      <c r="CX32" s="681"/>
      <c r="CY32" s="682"/>
      <c r="CZ32" s="683" t="s">
        <v>137</v>
      </c>
      <c r="DA32" s="701"/>
      <c r="DB32" s="701"/>
      <c r="DC32" s="702"/>
      <c r="DD32" s="686" t="s">
        <v>233</v>
      </c>
      <c r="DE32" s="681"/>
      <c r="DF32" s="681"/>
      <c r="DG32" s="681"/>
      <c r="DH32" s="681"/>
      <c r="DI32" s="681"/>
      <c r="DJ32" s="681"/>
      <c r="DK32" s="682"/>
      <c r="DL32" s="686" t="s">
        <v>137</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5002788</v>
      </c>
      <c r="S33" s="681"/>
      <c r="T33" s="681"/>
      <c r="U33" s="681"/>
      <c r="V33" s="681"/>
      <c r="W33" s="681"/>
      <c r="X33" s="681"/>
      <c r="Y33" s="682"/>
      <c r="Z33" s="713">
        <v>5.3</v>
      </c>
      <c r="AA33" s="713"/>
      <c r="AB33" s="713"/>
      <c r="AC33" s="713"/>
      <c r="AD33" s="714" t="s">
        <v>137</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97.8</v>
      </c>
      <c r="BH33" s="665"/>
      <c r="BI33" s="665"/>
      <c r="BJ33" s="665"/>
      <c r="BK33" s="665"/>
      <c r="BL33" s="665"/>
      <c r="BM33" s="707">
        <v>96.9</v>
      </c>
      <c r="BN33" s="665"/>
      <c r="BO33" s="665"/>
      <c r="BP33" s="665"/>
      <c r="BQ33" s="709"/>
      <c r="BR33" s="744">
        <v>98.9</v>
      </c>
      <c r="BS33" s="665"/>
      <c r="BT33" s="665"/>
      <c r="BU33" s="665"/>
      <c r="BV33" s="665"/>
      <c r="BW33" s="665"/>
      <c r="BX33" s="707">
        <v>97.3</v>
      </c>
      <c r="BY33" s="665"/>
      <c r="BZ33" s="665"/>
      <c r="CA33" s="665"/>
      <c r="CB33" s="709"/>
      <c r="CD33" s="719" t="s">
        <v>319</v>
      </c>
      <c r="CE33" s="720"/>
      <c r="CF33" s="720"/>
      <c r="CG33" s="720"/>
      <c r="CH33" s="720"/>
      <c r="CI33" s="720"/>
      <c r="CJ33" s="720"/>
      <c r="CK33" s="720"/>
      <c r="CL33" s="720"/>
      <c r="CM33" s="720"/>
      <c r="CN33" s="720"/>
      <c r="CO33" s="720"/>
      <c r="CP33" s="720"/>
      <c r="CQ33" s="721"/>
      <c r="CR33" s="680">
        <v>48087921</v>
      </c>
      <c r="CS33" s="699"/>
      <c r="CT33" s="699"/>
      <c r="CU33" s="699"/>
      <c r="CV33" s="699"/>
      <c r="CW33" s="699"/>
      <c r="CX33" s="699"/>
      <c r="CY33" s="700"/>
      <c r="CZ33" s="683">
        <v>54.5</v>
      </c>
      <c r="DA33" s="701"/>
      <c r="DB33" s="701"/>
      <c r="DC33" s="702"/>
      <c r="DD33" s="686">
        <v>21473397</v>
      </c>
      <c r="DE33" s="699"/>
      <c r="DF33" s="699"/>
      <c r="DG33" s="699"/>
      <c r="DH33" s="699"/>
      <c r="DI33" s="699"/>
      <c r="DJ33" s="699"/>
      <c r="DK33" s="700"/>
      <c r="DL33" s="686">
        <v>15572999</v>
      </c>
      <c r="DM33" s="699"/>
      <c r="DN33" s="699"/>
      <c r="DO33" s="699"/>
      <c r="DP33" s="699"/>
      <c r="DQ33" s="699"/>
      <c r="DR33" s="699"/>
      <c r="DS33" s="699"/>
      <c r="DT33" s="699"/>
      <c r="DU33" s="699"/>
      <c r="DV33" s="700"/>
      <c r="DW33" s="683">
        <v>38.6</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129402</v>
      </c>
      <c r="S34" s="681"/>
      <c r="T34" s="681"/>
      <c r="U34" s="681"/>
      <c r="V34" s="681"/>
      <c r="W34" s="681"/>
      <c r="X34" s="681"/>
      <c r="Y34" s="682"/>
      <c r="Z34" s="713">
        <v>0.1</v>
      </c>
      <c r="AA34" s="713"/>
      <c r="AB34" s="713"/>
      <c r="AC34" s="713"/>
      <c r="AD34" s="714">
        <v>57031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7939158</v>
      </c>
      <c r="CS34" s="681"/>
      <c r="CT34" s="681"/>
      <c r="CU34" s="681"/>
      <c r="CV34" s="681"/>
      <c r="CW34" s="681"/>
      <c r="CX34" s="681"/>
      <c r="CY34" s="682"/>
      <c r="CZ34" s="683">
        <v>9</v>
      </c>
      <c r="DA34" s="701"/>
      <c r="DB34" s="701"/>
      <c r="DC34" s="702"/>
      <c r="DD34" s="686">
        <v>6673648</v>
      </c>
      <c r="DE34" s="681"/>
      <c r="DF34" s="681"/>
      <c r="DG34" s="681"/>
      <c r="DH34" s="681"/>
      <c r="DI34" s="681"/>
      <c r="DJ34" s="681"/>
      <c r="DK34" s="682"/>
      <c r="DL34" s="686">
        <v>6283103</v>
      </c>
      <c r="DM34" s="681"/>
      <c r="DN34" s="681"/>
      <c r="DO34" s="681"/>
      <c r="DP34" s="681"/>
      <c r="DQ34" s="681"/>
      <c r="DR34" s="681"/>
      <c r="DS34" s="681"/>
      <c r="DT34" s="681"/>
      <c r="DU34" s="681"/>
      <c r="DV34" s="682"/>
      <c r="DW34" s="683">
        <v>15.6</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305947</v>
      </c>
      <c r="S35" s="681"/>
      <c r="T35" s="681"/>
      <c r="U35" s="681"/>
      <c r="V35" s="681"/>
      <c r="W35" s="681"/>
      <c r="X35" s="681"/>
      <c r="Y35" s="682"/>
      <c r="Z35" s="713">
        <v>0.3</v>
      </c>
      <c r="AA35" s="713"/>
      <c r="AB35" s="713"/>
      <c r="AC35" s="713"/>
      <c r="AD35" s="714" t="s">
        <v>233</v>
      </c>
      <c r="AE35" s="714"/>
      <c r="AF35" s="714"/>
      <c r="AG35" s="714"/>
      <c r="AH35" s="714"/>
      <c r="AI35" s="714"/>
      <c r="AJ35" s="714"/>
      <c r="AK35" s="714"/>
      <c r="AL35" s="683" t="s">
        <v>233</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759636</v>
      </c>
      <c r="CS35" s="699"/>
      <c r="CT35" s="699"/>
      <c r="CU35" s="699"/>
      <c r="CV35" s="699"/>
      <c r="CW35" s="699"/>
      <c r="CX35" s="699"/>
      <c r="CY35" s="700"/>
      <c r="CZ35" s="683">
        <v>0.9</v>
      </c>
      <c r="DA35" s="701"/>
      <c r="DB35" s="701"/>
      <c r="DC35" s="702"/>
      <c r="DD35" s="686">
        <v>668869</v>
      </c>
      <c r="DE35" s="699"/>
      <c r="DF35" s="699"/>
      <c r="DG35" s="699"/>
      <c r="DH35" s="699"/>
      <c r="DI35" s="699"/>
      <c r="DJ35" s="699"/>
      <c r="DK35" s="700"/>
      <c r="DL35" s="686">
        <v>640347</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30838</v>
      </c>
      <c r="S36" s="681"/>
      <c r="T36" s="681"/>
      <c r="U36" s="681"/>
      <c r="V36" s="681"/>
      <c r="W36" s="681"/>
      <c r="X36" s="681"/>
      <c r="Y36" s="682"/>
      <c r="Z36" s="713">
        <v>0</v>
      </c>
      <c r="AA36" s="713"/>
      <c r="AB36" s="713"/>
      <c r="AC36" s="713"/>
      <c r="AD36" s="714" t="s">
        <v>137</v>
      </c>
      <c r="AE36" s="714"/>
      <c r="AF36" s="714"/>
      <c r="AG36" s="714"/>
      <c r="AH36" s="714"/>
      <c r="AI36" s="714"/>
      <c r="AJ36" s="714"/>
      <c r="AK36" s="714"/>
      <c r="AL36" s="683" t="s">
        <v>233</v>
      </c>
      <c r="AM36" s="684"/>
      <c r="AN36" s="684"/>
      <c r="AO36" s="715"/>
      <c r="AP36" s="235"/>
      <c r="AQ36" s="732" t="s">
        <v>327</v>
      </c>
      <c r="AR36" s="733"/>
      <c r="AS36" s="733"/>
      <c r="AT36" s="733"/>
      <c r="AU36" s="733"/>
      <c r="AV36" s="733"/>
      <c r="AW36" s="733"/>
      <c r="AX36" s="733"/>
      <c r="AY36" s="734"/>
      <c r="AZ36" s="735">
        <v>8997046</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t="s">
        <v>233</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30158287</v>
      </c>
      <c r="CS36" s="681"/>
      <c r="CT36" s="681"/>
      <c r="CU36" s="681"/>
      <c r="CV36" s="681"/>
      <c r="CW36" s="681"/>
      <c r="CX36" s="681"/>
      <c r="CY36" s="682"/>
      <c r="CZ36" s="683">
        <v>34.200000000000003</v>
      </c>
      <c r="DA36" s="701"/>
      <c r="DB36" s="701"/>
      <c r="DC36" s="702"/>
      <c r="DD36" s="686">
        <v>7344207</v>
      </c>
      <c r="DE36" s="681"/>
      <c r="DF36" s="681"/>
      <c r="DG36" s="681"/>
      <c r="DH36" s="681"/>
      <c r="DI36" s="681"/>
      <c r="DJ36" s="681"/>
      <c r="DK36" s="682"/>
      <c r="DL36" s="686">
        <v>3901864</v>
      </c>
      <c r="DM36" s="681"/>
      <c r="DN36" s="681"/>
      <c r="DO36" s="681"/>
      <c r="DP36" s="681"/>
      <c r="DQ36" s="681"/>
      <c r="DR36" s="681"/>
      <c r="DS36" s="681"/>
      <c r="DT36" s="681"/>
      <c r="DU36" s="681"/>
      <c r="DV36" s="682"/>
      <c r="DW36" s="683">
        <v>9.6999999999999993</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5372491</v>
      </c>
      <c r="S37" s="681"/>
      <c r="T37" s="681"/>
      <c r="U37" s="681"/>
      <c r="V37" s="681"/>
      <c r="W37" s="681"/>
      <c r="X37" s="681"/>
      <c r="Y37" s="682"/>
      <c r="Z37" s="713">
        <v>5.7</v>
      </c>
      <c r="AA37" s="713"/>
      <c r="AB37" s="713"/>
      <c r="AC37" s="713"/>
      <c r="AD37" s="714" t="s">
        <v>233</v>
      </c>
      <c r="AE37" s="714"/>
      <c r="AF37" s="714"/>
      <c r="AG37" s="714"/>
      <c r="AH37" s="714"/>
      <c r="AI37" s="714"/>
      <c r="AJ37" s="714"/>
      <c r="AK37" s="714"/>
      <c r="AL37" s="683" t="s">
        <v>137</v>
      </c>
      <c r="AM37" s="684"/>
      <c r="AN37" s="684"/>
      <c r="AO37" s="715"/>
      <c r="AQ37" s="723" t="s">
        <v>331</v>
      </c>
      <c r="AR37" s="724"/>
      <c r="AS37" s="724"/>
      <c r="AT37" s="724"/>
      <c r="AU37" s="724"/>
      <c r="AV37" s="724"/>
      <c r="AW37" s="724"/>
      <c r="AX37" s="724"/>
      <c r="AY37" s="725"/>
      <c r="AZ37" s="680">
        <v>1629653</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-68167</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1633419</v>
      </c>
      <c r="CS37" s="699"/>
      <c r="CT37" s="699"/>
      <c r="CU37" s="699"/>
      <c r="CV37" s="699"/>
      <c r="CW37" s="699"/>
      <c r="CX37" s="699"/>
      <c r="CY37" s="700"/>
      <c r="CZ37" s="683">
        <v>1.9</v>
      </c>
      <c r="DA37" s="701"/>
      <c r="DB37" s="701"/>
      <c r="DC37" s="702"/>
      <c r="DD37" s="686">
        <v>1633419</v>
      </c>
      <c r="DE37" s="699"/>
      <c r="DF37" s="699"/>
      <c r="DG37" s="699"/>
      <c r="DH37" s="699"/>
      <c r="DI37" s="699"/>
      <c r="DJ37" s="699"/>
      <c r="DK37" s="700"/>
      <c r="DL37" s="686">
        <v>1633419</v>
      </c>
      <c r="DM37" s="699"/>
      <c r="DN37" s="699"/>
      <c r="DO37" s="699"/>
      <c r="DP37" s="699"/>
      <c r="DQ37" s="699"/>
      <c r="DR37" s="699"/>
      <c r="DS37" s="699"/>
      <c r="DT37" s="699"/>
      <c r="DU37" s="699"/>
      <c r="DV37" s="700"/>
      <c r="DW37" s="683">
        <v>4.0999999999999996</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4382415</v>
      </c>
      <c r="S38" s="681"/>
      <c r="T38" s="681"/>
      <c r="U38" s="681"/>
      <c r="V38" s="681"/>
      <c r="W38" s="681"/>
      <c r="X38" s="681"/>
      <c r="Y38" s="682"/>
      <c r="Z38" s="713">
        <v>4.7</v>
      </c>
      <c r="AA38" s="713"/>
      <c r="AB38" s="713"/>
      <c r="AC38" s="713"/>
      <c r="AD38" s="714">
        <v>405560</v>
      </c>
      <c r="AE38" s="714"/>
      <c r="AF38" s="714"/>
      <c r="AG38" s="714"/>
      <c r="AH38" s="714"/>
      <c r="AI38" s="714"/>
      <c r="AJ38" s="714"/>
      <c r="AK38" s="714"/>
      <c r="AL38" s="683">
        <v>1</v>
      </c>
      <c r="AM38" s="684"/>
      <c r="AN38" s="684"/>
      <c r="AO38" s="715"/>
      <c r="AQ38" s="723" t="s">
        <v>335</v>
      </c>
      <c r="AR38" s="724"/>
      <c r="AS38" s="724"/>
      <c r="AT38" s="724"/>
      <c r="AU38" s="724"/>
      <c r="AV38" s="724"/>
      <c r="AW38" s="724"/>
      <c r="AX38" s="724"/>
      <c r="AY38" s="725"/>
      <c r="AZ38" s="680">
        <v>986446</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28261</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7072029</v>
      </c>
      <c r="CS38" s="681"/>
      <c r="CT38" s="681"/>
      <c r="CU38" s="681"/>
      <c r="CV38" s="681"/>
      <c r="CW38" s="681"/>
      <c r="CX38" s="681"/>
      <c r="CY38" s="682"/>
      <c r="CZ38" s="683">
        <v>8</v>
      </c>
      <c r="DA38" s="701"/>
      <c r="DB38" s="701"/>
      <c r="DC38" s="702"/>
      <c r="DD38" s="686">
        <v>6054567</v>
      </c>
      <c r="DE38" s="681"/>
      <c r="DF38" s="681"/>
      <c r="DG38" s="681"/>
      <c r="DH38" s="681"/>
      <c r="DI38" s="681"/>
      <c r="DJ38" s="681"/>
      <c r="DK38" s="682"/>
      <c r="DL38" s="686">
        <v>4747685</v>
      </c>
      <c r="DM38" s="681"/>
      <c r="DN38" s="681"/>
      <c r="DO38" s="681"/>
      <c r="DP38" s="681"/>
      <c r="DQ38" s="681"/>
      <c r="DR38" s="681"/>
      <c r="DS38" s="681"/>
      <c r="DT38" s="681"/>
      <c r="DU38" s="681"/>
      <c r="DV38" s="682"/>
      <c r="DW38" s="683">
        <v>11.8</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2769200</v>
      </c>
      <c r="S39" s="681"/>
      <c r="T39" s="681"/>
      <c r="U39" s="681"/>
      <c r="V39" s="681"/>
      <c r="W39" s="681"/>
      <c r="X39" s="681"/>
      <c r="Y39" s="682"/>
      <c r="Z39" s="713">
        <v>2.9</v>
      </c>
      <c r="AA39" s="713"/>
      <c r="AB39" s="713"/>
      <c r="AC39" s="713"/>
      <c r="AD39" s="714" t="s">
        <v>137</v>
      </c>
      <c r="AE39" s="714"/>
      <c r="AF39" s="714"/>
      <c r="AG39" s="714"/>
      <c r="AH39" s="714"/>
      <c r="AI39" s="714"/>
      <c r="AJ39" s="714"/>
      <c r="AK39" s="714"/>
      <c r="AL39" s="683" t="s">
        <v>233</v>
      </c>
      <c r="AM39" s="684"/>
      <c r="AN39" s="684"/>
      <c r="AO39" s="715"/>
      <c r="AQ39" s="723" t="s">
        <v>339</v>
      </c>
      <c r="AR39" s="724"/>
      <c r="AS39" s="724"/>
      <c r="AT39" s="724"/>
      <c r="AU39" s="724"/>
      <c r="AV39" s="724"/>
      <c r="AW39" s="724"/>
      <c r="AX39" s="724"/>
      <c r="AY39" s="725"/>
      <c r="AZ39" s="680">
        <v>510158</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43900</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1004008</v>
      </c>
      <c r="CS39" s="699"/>
      <c r="CT39" s="699"/>
      <c r="CU39" s="699"/>
      <c r="CV39" s="699"/>
      <c r="CW39" s="699"/>
      <c r="CX39" s="699"/>
      <c r="CY39" s="700"/>
      <c r="CZ39" s="683">
        <v>1.1000000000000001</v>
      </c>
      <c r="DA39" s="701"/>
      <c r="DB39" s="701"/>
      <c r="DC39" s="702"/>
      <c r="DD39" s="686">
        <v>731408</v>
      </c>
      <c r="DE39" s="699"/>
      <c r="DF39" s="699"/>
      <c r="DG39" s="699"/>
      <c r="DH39" s="699"/>
      <c r="DI39" s="699"/>
      <c r="DJ39" s="699"/>
      <c r="DK39" s="700"/>
      <c r="DL39" s="686" t="s">
        <v>137</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233</v>
      </c>
      <c r="AA40" s="713"/>
      <c r="AB40" s="713"/>
      <c r="AC40" s="713"/>
      <c r="AD40" s="714" t="s">
        <v>233</v>
      </c>
      <c r="AE40" s="714"/>
      <c r="AF40" s="714"/>
      <c r="AG40" s="714"/>
      <c r="AH40" s="714"/>
      <c r="AI40" s="714"/>
      <c r="AJ40" s="714"/>
      <c r="AK40" s="714"/>
      <c r="AL40" s="683" t="s">
        <v>180</v>
      </c>
      <c r="AM40" s="684"/>
      <c r="AN40" s="684"/>
      <c r="AO40" s="715"/>
      <c r="AQ40" s="723" t="s">
        <v>343</v>
      </c>
      <c r="AR40" s="724"/>
      <c r="AS40" s="724"/>
      <c r="AT40" s="724"/>
      <c r="AU40" s="724"/>
      <c r="AV40" s="724"/>
      <c r="AW40" s="724"/>
      <c r="AX40" s="724"/>
      <c r="AY40" s="725"/>
      <c r="AZ40" s="680">
        <v>8915</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85</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1154803</v>
      </c>
      <c r="CS40" s="681"/>
      <c r="CT40" s="681"/>
      <c r="CU40" s="681"/>
      <c r="CV40" s="681"/>
      <c r="CW40" s="681"/>
      <c r="CX40" s="681"/>
      <c r="CY40" s="682"/>
      <c r="CZ40" s="683">
        <v>1.3</v>
      </c>
      <c r="DA40" s="701"/>
      <c r="DB40" s="701"/>
      <c r="DC40" s="702"/>
      <c r="DD40" s="686">
        <v>698</v>
      </c>
      <c r="DE40" s="681"/>
      <c r="DF40" s="681"/>
      <c r="DG40" s="681"/>
      <c r="DH40" s="681"/>
      <c r="DI40" s="681"/>
      <c r="DJ40" s="681"/>
      <c r="DK40" s="682"/>
      <c r="DL40" s="686" t="s">
        <v>233</v>
      </c>
      <c r="DM40" s="681"/>
      <c r="DN40" s="681"/>
      <c r="DO40" s="681"/>
      <c r="DP40" s="681"/>
      <c r="DQ40" s="681"/>
      <c r="DR40" s="681"/>
      <c r="DS40" s="681"/>
      <c r="DT40" s="681"/>
      <c r="DU40" s="681"/>
      <c r="DV40" s="682"/>
      <c r="DW40" s="683" t="s">
        <v>137</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180</v>
      </c>
      <c r="S41" s="681"/>
      <c r="T41" s="681"/>
      <c r="U41" s="681"/>
      <c r="V41" s="681"/>
      <c r="W41" s="681"/>
      <c r="X41" s="681"/>
      <c r="Y41" s="682"/>
      <c r="Z41" s="713" t="s">
        <v>137</v>
      </c>
      <c r="AA41" s="713"/>
      <c r="AB41" s="713"/>
      <c r="AC41" s="713"/>
      <c r="AD41" s="714" t="s">
        <v>233</v>
      </c>
      <c r="AE41" s="714"/>
      <c r="AF41" s="714"/>
      <c r="AG41" s="714"/>
      <c r="AH41" s="714"/>
      <c r="AI41" s="714"/>
      <c r="AJ41" s="714"/>
      <c r="AK41" s="714"/>
      <c r="AL41" s="683" t="s">
        <v>233</v>
      </c>
      <c r="AM41" s="684"/>
      <c r="AN41" s="684"/>
      <c r="AO41" s="715"/>
      <c r="AQ41" s="723" t="s">
        <v>348</v>
      </c>
      <c r="AR41" s="724"/>
      <c r="AS41" s="724"/>
      <c r="AT41" s="724"/>
      <c r="AU41" s="724"/>
      <c r="AV41" s="724"/>
      <c r="AW41" s="724"/>
      <c r="AX41" s="724"/>
      <c r="AY41" s="725"/>
      <c r="AZ41" s="680">
        <v>1200373</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233</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137</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1000000</v>
      </c>
      <c r="S42" s="681"/>
      <c r="T42" s="681"/>
      <c r="U42" s="681"/>
      <c r="V42" s="681"/>
      <c r="W42" s="681"/>
      <c r="X42" s="681"/>
      <c r="Y42" s="682"/>
      <c r="Z42" s="713">
        <v>1.1000000000000001</v>
      </c>
      <c r="AA42" s="713"/>
      <c r="AB42" s="713"/>
      <c r="AC42" s="713"/>
      <c r="AD42" s="714" t="s">
        <v>233</v>
      </c>
      <c r="AE42" s="714"/>
      <c r="AF42" s="714"/>
      <c r="AG42" s="714"/>
      <c r="AH42" s="714"/>
      <c r="AI42" s="714"/>
      <c r="AJ42" s="714"/>
      <c r="AK42" s="714"/>
      <c r="AL42" s="683" t="s">
        <v>137</v>
      </c>
      <c r="AM42" s="684"/>
      <c r="AN42" s="684"/>
      <c r="AO42" s="715"/>
      <c r="AQ42" s="716" t="s">
        <v>352</v>
      </c>
      <c r="AR42" s="717"/>
      <c r="AS42" s="717"/>
      <c r="AT42" s="717"/>
      <c r="AU42" s="717"/>
      <c r="AV42" s="717"/>
      <c r="AW42" s="717"/>
      <c r="AX42" s="717"/>
      <c r="AY42" s="718"/>
      <c r="AZ42" s="664">
        <v>4661501</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307</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5932470</v>
      </c>
      <c r="CS42" s="681"/>
      <c r="CT42" s="681"/>
      <c r="CU42" s="681"/>
      <c r="CV42" s="681"/>
      <c r="CW42" s="681"/>
      <c r="CX42" s="681"/>
      <c r="CY42" s="682"/>
      <c r="CZ42" s="683">
        <v>6.7</v>
      </c>
      <c r="DA42" s="684"/>
      <c r="DB42" s="684"/>
      <c r="DC42" s="685"/>
      <c r="DD42" s="686">
        <v>2933138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93974250</v>
      </c>
      <c r="S43" s="703"/>
      <c r="T43" s="703"/>
      <c r="U43" s="703"/>
      <c r="V43" s="703"/>
      <c r="W43" s="703"/>
      <c r="X43" s="703"/>
      <c r="Y43" s="704"/>
      <c r="Z43" s="705">
        <v>100</v>
      </c>
      <c r="AA43" s="705"/>
      <c r="AB43" s="705"/>
      <c r="AC43" s="705"/>
      <c r="AD43" s="706">
        <v>39305014</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369550</v>
      </c>
      <c r="CS43" s="699"/>
      <c r="CT43" s="699"/>
      <c r="CU43" s="699"/>
      <c r="CV43" s="699"/>
      <c r="CW43" s="699"/>
      <c r="CX43" s="699"/>
      <c r="CY43" s="700"/>
      <c r="CZ43" s="683">
        <v>0.4</v>
      </c>
      <c r="DA43" s="701"/>
      <c r="DB43" s="701"/>
      <c r="DC43" s="702"/>
      <c r="DD43" s="686">
        <v>369550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5906416</v>
      </c>
      <c r="CS44" s="681"/>
      <c r="CT44" s="681"/>
      <c r="CU44" s="681"/>
      <c r="CV44" s="681"/>
      <c r="CW44" s="681"/>
      <c r="CX44" s="681"/>
      <c r="CY44" s="682"/>
      <c r="CZ44" s="683">
        <v>6.7</v>
      </c>
      <c r="DA44" s="684"/>
      <c r="DB44" s="684"/>
      <c r="DC44" s="685"/>
      <c r="DD44" s="686">
        <v>2907084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2649727</v>
      </c>
      <c r="CS45" s="699"/>
      <c r="CT45" s="699"/>
      <c r="CU45" s="699"/>
      <c r="CV45" s="699"/>
      <c r="CW45" s="699"/>
      <c r="CX45" s="699"/>
      <c r="CY45" s="700"/>
      <c r="CZ45" s="683">
        <v>3</v>
      </c>
      <c r="DA45" s="701"/>
      <c r="DB45" s="701"/>
      <c r="DC45" s="702"/>
      <c r="DD45" s="686">
        <v>584738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3186763</v>
      </c>
      <c r="CS46" s="681"/>
      <c r="CT46" s="681"/>
      <c r="CU46" s="681"/>
      <c r="CV46" s="681"/>
      <c r="CW46" s="681"/>
      <c r="CX46" s="681"/>
      <c r="CY46" s="682"/>
      <c r="CZ46" s="683">
        <v>3.6</v>
      </c>
      <c r="DA46" s="684"/>
      <c r="DB46" s="684"/>
      <c r="DC46" s="685"/>
      <c r="DD46" s="686">
        <v>2252420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26054</v>
      </c>
      <c r="CS47" s="699"/>
      <c r="CT47" s="699"/>
      <c r="CU47" s="699"/>
      <c r="CV47" s="699"/>
      <c r="CW47" s="699"/>
      <c r="CX47" s="699"/>
      <c r="CY47" s="700"/>
      <c r="CZ47" s="683">
        <v>0</v>
      </c>
      <c r="DA47" s="701"/>
      <c r="DB47" s="701"/>
      <c r="DC47" s="702"/>
      <c r="DD47" s="686">
        <v>26054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180</v>
      </c>
      <c r="DA48" s="684"/>
      <c r="DB48" s="684"/>
      <c r="DC48" s="685"/>
      <c r="DD48" s="686" t="s">
        <v>137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88235629</v>
      </c>
      <c r="CS49" s="665"/>
      <c r="CT49" s="665"/>
      <c r="CU49" s="665"/>
      <c r="CV49" s="665"/>
      <c r="CW49" s="665"/>
      <c r="CX49" s="665"/>
      <c r="CY49" s="666"/>
      <c r="CZ49" s="667">
        <v>100</v>
      </c>
      <c r="DA49" s="668"/>
      <c r="DB49" s="668"/>
      <c r="DC49" s="669"/>
      <c r="DD49" s="670">
        <v>44880601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E9wU56z1Ea7081IG8MFhrAFPg7gWX7whgpkCdu7FVU1hm56yf0MJlQh1dlWyQtx9PwvCylPPb7roc5qssHP8Q==" saltValue="80eiV40sJW3XumegKrxlDA==" spinCount="100000" sheet="1" objects="1" scenarios="1"/>
  <customSheetViews>
    <customSheetView guid="{1C2BA24C-0999-4E1F-827B-D547C73DA0A7}"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W11" sqref="CW11:DA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93926</v>
      </c>
      <c r="R7" s="1200"/>
      <c r="S7" s="1200"/>
      <c r="T7" s="1200"/>
      <c r="U7" s="1200"/>
      <c r="V7" s="1200">
        <v>88190</v>
      </c>
      <c r="W7" s="1200"/>
      <c r="X7" s="1200"/>
      <c r="Y7" s="1200"/>
      <c r="Z7" s="1200"/>
      <c r="AA7" s="1200">
        <v>5736</v>
      </c>
      <c r="AB7" s="1200"/>
      <c r="AC7" s="1200"/>
      <c r="AD7" s="1200"/>
      <c r="AE7" s="1201"/>
      <c r="AF7" s="1202">
        <v>5449</v>
      </c>
      <c r="AG7" s="1203"/>
      <c r="AH7" s="1203"/>
      <c r="AI7" s="1203"/>
      <c r="AJ7" s="1204"/>
      <c r="AK7" s="1186">
        <v>30</v>
      </c>
      <c r="AL7" s="1187"/>
      <c r="AM7" s="1187"/>
      <c r="AN7" s="1187"/>
      <c r="AO7" s="1187"/>
      <c r="AP7" s="1187">
        <v>31937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604</v>
      </c>
      <c r="BT7" s="1191"/>
      <c r="BU7" s="1191"/>
      <c r="BV7" s="1191"/>
      <c r="BW7" s="1191"/>
      <c r="BX7" s="1191"/>
      <c r="BY7" s="1191"/>
      <c r="BZ7" s="1191"/>
      <c r="CA7" s="1191"/>
      <c r="CB7" s="1191"/>
      <c r="CC7" s="1191"/>
      <c r="CD7" s="1191"/>
      <c r="CE7" s="1191"/>
      <c r="CF7" s="1191"/>
      <c r="CG7" s="1192"/>
      <c r="CH7" s="1183">
        <v>2</v>
      </c>
      <c r="CI7" s="1184"/>
      <c r="CJ7" s="1184"/>
      <c r="CK7" s="1184"/>
      <c r="CL7" s="1185"/>
      <c r="CM7" s="1183">
        <v>157</v>
      </c>
      <c r="CN7" s="1184"/>
      <c r="CO7" s="1184"/>
      <c r="CP7" s="1184"/>
      <c r="CQ7" s="1185"/>
      <c r="CR7" s="1183">
        <v>65</v>
      </c>
      <c r="CS7" s="1184"/>
      <c r="CT7" s="1184"/>
      <c r="CU7" s="1184"/>
      <c r="CV7" s="1185"/>
      <c r="CW7" s="1183">
        <v>5</v>
      </c>
      <c r="CX7" s="1184"/>
      <c r="CY7" s="1184"/>
      <c r="CZ7" s="1184"/>
      <c r="DA7" s="1185"/>
      <c r="DB7" s="1183" t="s">
        <v>611</v>
      </c>
      <c r="DC7" s="1184"/>
      <c r="DD7" s="1184"/>
      <c r="DE7" s="1184"/>
      <c r="DF7" s="1185"/>
      <c r="DG7" s="1183" t="s">
        <v>611</v>
      </c>
      <c r="DH7" s="1184"/>
      <c r="DI7" s="1184"/>
      <c r="DJ7" s="1184"/>
      <c r="DK7" s="1185"/>
      <c r="DL7" s="1183" t="s">
        <v>526</v>
      </c>
      <c r="DM7" s="1184"/>
      <c r="DN7" s="1184"/>
      <c r="DO7" s="1184"/>
      <c r="DP7" s="1185"/>
      <c r="DQ7" s="1183" t="s">
        <v>526</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5034</v>
      </c>
      <c r="R8" s="1139"/>
      <c r="S8" s="1139"/>
      <c r="T8" s="1139"/>
      <c r="U8" s="1139"/>
      <c r="V8" s="1139">
        <v>5034</v>
      </c>
      <c r="W8" s="1139"/>
      <c r="X8" s="1139"/>
      <c r="Y8" s="1139"/>
      <c r="Z8" s="1139"/>
      <c r="AA8" s="1139">
        <v>0</v>
      </c>
      <c r="AB8" s="1139"/>
      <c r="AC8" s="1139"/>
      <c r="AD8" s="1139"/>
      <c r="AE8" s="1140"/>
      <c r="AF8" s="1114" t="s">
        <v>390</v>
      </c>
      <c r="AG8" s="1115"/>
      <c r="AH8" s="1115"/>
      <c r="AI8" s="1115"/>
      <c r="AJ8" s="1116"/>
      <c r="AK8" s="1181">
        <v>5</v>
      </c>
      <c r="AL8" s="1182"/>
      <c r="AM8" s="1182"/>
      <c r="AN8" s="1182"/>
      <c r="AO8" s="1182"/>
      <c r="AP8" s="1182">
        <v>10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605</v>
      </c>
      <c r="BT8" s="1110"/>
      <c r="BU8" s="1110"/>
      <c r="BV8" s="1110"/>
      <c r="BW8" s="1110"/>
      <c r="BX8" s="1110"/>
      <c r="BY8" s="1110"/>
      <c r="BZ8" s="1110"/>
      <c r="CA8" s="1110"/>
      <c r="CB8" s="1110"/>
      <c r="CC8" s="1110"/>
      <c r="CD8" s="1110"/>
      <c r="CE8" s="1110"/>
      <c r="CF8" s="1110"/>
      <c r="CG8" s="1111"/>
      <c r="CH8" s="1084">
        <v>16</v>
      </c>
      <c r="CI8" s="1085"/>
      <c r="CJ8" s="1085"/>
      <c r="CK8" s="1085"/>
      <c r="CL8" s="1086"/>
      <c r="CM8" s="1084">
        <v>333</v>
      </c>
      <c r="CN8" s="1085"/>
      <c r="CO8" s="1085"/>
      <c r="CP8" s="1085"/>
      <c r="CQ8" s="1086"/>
      <c r="CR8" s="1084">
        <v>200</v>
      </c>
      <c r="CS8" s="1085"/>
      <c r="CT8" s="1085"/>
      <c r="CU8" s="1085"/>
      <c r="CV8" s="1086"/>
      <c r="CW8" s="1084">
        <v>11</v>
      </c>
      <c r="CX8" s="1085"/>
      <c r="CY8" s="1085"/>
      <c r="CZ8" s="1085"/>
      <c r="DA8" s="1086"/>
      <c r="DB8" s="1084" t="s">
        <v>611</v>
      </c>
      <c r="DC8" s="1085"/>
      <c r="DD8" s="1085"/>
      <c r="DE8" s="1085"/>
      <c r="DF8" s="1086"/>
      <c r="DG8" s="1084" t="s">
        <v>611</v>
      </c>
      <c r="DH8" s="1085"/>
      <c r="DI8" s="1085"/>
      <c r="DJ8" s="1085"/>
      <c r="DK8" s="1086"/>
      <c r="DL8" s="1084" t="s">
        <v>526</v>
      </c>
      <c r="DM8" s="1085"/>
      <c r="DN8" s="1085"/>
      <c r="DO8" s="1085"/>
      <c r="DP8" s="1086"/>
      <c r="DQ8" s="1084" t="s">
        <v>526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606</v>
      </c>
      <c r="BT9" s="1110"/>
      <c r="BU9" s="1110"/>
      <c r="BV9" s="1110"/>
      <c r="BW9" s="1110"/>
      <c r="BX9" s="1110"/>
      <c r="BY9" s="1110"/>
      <c r="BZ9" s="1110"/>
      <c r="CA9" s="1110"/>
      <c r="CB9" s="1110"/>
      <c r="CC9" s="1110"/>
      <c r="CD9" s="1110"/>
      <c r="CE9" s="1110"/>
      <c r="CF9" s="1110"/>
      <c r="CG9" s="1111"/>
      <c r="CH9" s="1084">
        <v>-4</v>
      </c>
      <c r="CI9" s="1085"/>
      <c r="CJ9" s="1085"/>
      <c r="CK9" s="1085"/>
      <c r="CL9" s="1086"/>
      <c r="CM9" s="1084">
        <v>212</v>
      </c>
      <c r="CN9" s="1085"/>
      <c r="CO9" s="1085"/>
      <c r="CP9" s="1085"/>
      <c r="CQ9" s="1086"/>
      <c r="CR9" s="1084">
        <v>112</v>
      </c>
      <c r="CS9" s="1085"/>
      <c r="CT9" s="1085"/>
      <c r="CU9" s="1085"/>
      <c r="CV9" s="1086"/>
      <c r="CW9" s="1084">
        <v>14</v>
      </c>
      <c r="CX9" s="1085"/>
      <c r="CY9" s="1085"/>
      <c r="CZ9" s="1085"/>
      <c r="DA9" s="1086"/>
      <c r="DB9" s="1084" t="s">
        <v>611</v>
      </c>
      <c r="DC9" s="1085"/>
      <c r="DD9" s="1085"/>
      <c r="DE9" s="1085"/>
      <c r="DF9" s="1086"/>
      <c r="DG9" s="1084" t="s">
        <v>611</v>
      </c>
      <c r="DH9" s="1085"/>
      <c r="DI9" s="1085"/>
      <c r="DJ9" s="1085"/>
      <c r="DK9" s="1086"/>
      <c r="DL9" s="1084" t="s">
        <v>526</v>
      </c>
      <c r="DM9" s="1085"/>
      <c r="DN9" s="1085"/>
      <c r="DO9" s="1085"/>
      <c r="DP9" s="1086"/>
      <c r="DQ9" s="1084" t="s">
        <v>526</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607</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144</v>
      </c>
      <c r="CN10" s="1085"/>
      <c r="CO10" s="1085"/>
      <c r="CP10" s="1085"/>
      <c r="CQ10" s="1086"/>
      <c r="CR10" s="1084">
        <v>5</v>
      </c>
      <c r="CS10" s="1085"/>
      <c r="CT10" s="1085"/>
      <c r="CU10" s="1085"/>
      <c r="CV10" s="1086"/>
      <c r="CW10" s="1084" t="s">
        <v>612</v>
      </c>
      <c r="CX10" s="1085"/>
      <c r="CY10" s="1085"/>
      <c r="CZ10" s="1085"/>
      <c r="DA10" s="1086"/>
      <c r="DB10" s="1084" t="s">
        <v>611</v>
      </c>
      <c r="DC10" s="1085"/>
      <c r="DD10" s="1085"/>
      <c r="DE10" s="1085"/>
      <c r="DF10" s="1086"/>
      <c r="DG10" s="1084" t="s">
        <v>611</v>
      </c>
      <c r="DH10" s="1085"/>
      <c r="DI10" s="1085"/>
      <c r="DJ10" s="1085"/>
      <c r="DK10" s="1086"/>
      <c r="DL10" s="1084" t="s">
        <v>526</v>
      </c>
      <c r="DM10" s="1085"/>
      <c r="DN10" s="1085"/>
      <c r="DO10" s="1085"/>
      <c r="DP10" s="1086"/>
      <c r="DQ10" s="1084" t="s">
        <v>526</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608</v>
      </c>
      <c r="BT11" s="1110"/>
      <c r="BU11" s="1110"/>
      <c r="BV11" s="1110"/>
      <c r="BW11" s="1110"/>
      <c r="BX11" s="1110"/>
      <c r="BY11" s="1110"/>
      <c r="BZ11" s="1110"/>
      <c r="CA11" s="1110"/>
      <c r="CB11" s="1110"/>
      <c r="CC11" s="1110"/>
      <c r="CD11" s="1110"/>
      <c r="CE11" s="1110"/>
      <c r="CF11" s="1110"/>
      <c r="CG11" s="1111"/>
      <c r="CH11" s="1084">
        <v>56</v>
      </c>
      <c r="CI11" s="1085"/>
      <c r="CJ11" s="1085"/>
      <c r="CK11" s="1085"/>
      <c r="CL11" s="1086"/>
      <c r="CM11" s="1084">
        <v>1202</v>
      </c>
      <c r="CN11" s="1085"/>
      <c r="CO11" s="1085"/>
      <c r="CP11" s="1085"/>
      <c r="CQ11" s="1086"/>
      <c r="CR11" s="1084">
        <v>50</v>
      </c>
      <c r="CS11" s="1085"/>
      <c r="CT11" s="1085"/>
      <c r="CU11" s="1085"/>
      <c r="CV11" s="1086"/>
      <c r="CW11" s="1084">
        <v>30</v>
      </c>
      <c r="CX11" s="1085"/>
      <c r="CY11" s="1085"/>
      <c r="CZ11" s="1085"/>
      <c r="DA11" s="1086"/>
      <c r="DB11" s="1084">
        <v>283</v>
      </c>
      <c r="DC11" s="1085"/>
      <c r="DD11" s="1085"/>
      <c r="DE11" s="1085"/>
      <c r="DF11" s="1086"/>
      <c r="DG11" s="1084" t="s">
        <v>611</v>
      </c>
      <c r="DH11" s="1085"/>
      <c r="DI11" s="1085"/>
      <c r="DJ11" s="1085"/>
      <c r="DK11" s="1086"/>
      <c r="DL11" s="1084" t="s">
        <v>526</v>
      </c>
      <c r="DM11" s="1085"/>
      <c r="DN11" s="1085"/>
      <c r="DO11" s="1085"/>
      <c r="DP11" s="1086"/>
      <c r="DQ11" s="1084" t="s">
        <v>526</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609</v>
      </c>
      <c r="BT12" s="1110"/>
      <c r="BU12" s="1110"/>
      <c r="BV12" s="1110"/>
      <c r="BW12" s="1110"/>
      <c r="BX12" s="1110"/>
      <c r="BY12" s="1110"/>
      <c r="BZ12" s="1110"/>
      <c r="CA12" s="1110"/>
      <c r="CB12" s="1110"/>
      <c r="CC12" s="1110"/>
      <c r="CD12" s="1110"/>
      <c r="CE12" s="1110"/>
      <c r="CF12" s="1110"/>
      <c r="CG12" s="1111"/>
      <c r="CH12" s="1084">
        <v>0</v>
      </c>
      <c r="CI12" s="1085"/>
      <c r="CJ12" s="1085"/>
      <c r="CK12" s="1085"/>
      <c r="CL12" s="1086"/>
      <c r="CM12" s="1084">
        <v>32</v>
      </c>
      <c r="CN12" s="1085"/>
      <c r="CO12" s="1085"/>
      <c r="CP12" s="1085"/>
      <c r="CQ12" s="1086"/>
      <c r="CR12" s="1084">
        <v>3</v>
      </c>
      <c r="CS12" s="1085"/>
      <c r="CT12" s="1085"/>
      <c r="CU12" s="1085"/>
      <c r="CV12" s="1086"/>
      <c r="CW12" s="1084" t="s">
        <v>612</v>
      </c>
      <c r="CX12" s="1085"/>
      <c r="CY12" s="1085"/>
      <c r="CZ12" s="1085"/>
      <c r="DA12" s="1086"/>
      <c r="DB12" s="1084" t="s">
        <v>611</v>
      </c>
      <c r="DC12" s="1085"/>
      <c r="DD12" s="1085"/>
      <c r="DE12" s="1085"/>
      <c r="DF12" s="1086"/>
      <c r="DG12" s="1084" t="s">
        <v>611</v>
      </c>
      <c r="DH12" s="1085"/>
      <c r="DI12" s="1085"/>
      <c r="DJ12" s="1085"/>
      <c r="DK12" s="1086"/>
      <c r="DL12" s="1084" t="s">
        <v>526</v>
      </c>
      <c r="DM12" s="1085"/>
      <c r="DN12" s="1085"/>
      <c r="DO12" s="1085"/>
      <c r="DP12" s="1086"/>
      <c r="DQ12" s="1084" t="s">
        <v>526</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610</v>
      </c>
      <c r="BT13" s="1110"/>
      <c r="BU13" s="1110"/>
      <c r="BV13" s="1110"/>
      <c r="BW13" s="1110"/>
      <c r="BX13" s="1110"/>
      <c r="BY13" s="1110"/>
      <c r="BZ13" s="1110"/>
      <c r="CA13" s="1110"/>
      <c r="CB13" s="1110"/>
      <c r="CC13" s="1110"/>
      <c r="CD13" s="1110"/>
      <c r="CE13" s="1110"/>
      <c r="CF13" s="1110"/>
      <c r="CG13" s="1111"/>
      <c r="CH13" s="1084">
        <v>-12</v>
      </c>
      <c r="CI13" s="1085"/>
      <c r="CJ13" s="1085"/>
      <c r="CK13" s="1085"/>
      <c r="CL13" s="1086"/>
      <c r="CM13" s="1084">
        <v>22</v>
      </c>
      <c r="CN13" s="1085"/>
      <c r="CO13" s="1085"/>
      <c r="CP13" s="1085"/>
      <c r="CQ13" s="1086"/>
      <c r="CR13" s="1084">
        <v>7</v>
      </c>
      <c r="CS13" s="1085"/>
      <c r="CT13" s="1085"/>
      <c r="CU13" s="1085"/>
      <c r="CV13" s="1086"/>
      <c r="CW13" s="1084">
        <v>10</v>
      </c>
      <c r="CX13" s="1085"/>
      <c r="CY13" s="1085"/>
      <c r="CZ13" s="1085"/>
      <c r="DA13" s="1086"/>
      <c r="DB13" s="1084" t="s">
        <v>611</v>
      </c>
      <c r="DC13" s="1085"/>
      <c r="DD13" s="1085"/>
      <c r="DE13" s="1085"/>
      <c r="DF13" s="1086"/>
      <c r="DG13" s="1084" t="s">
        <v>611</v>
      </c>
      <c r="DH13" s="1085"/>
      <c r="DI13" s="1085"/>
      <c r="DJ13" s="1085"/>
      <c r="DK13" s="1086"/>
      <c r="DL13" s="1084" t="s">
        <v>526</v>
      </c>
      <c r="DM13" s="1085"/>
      <c r="DN13" s="1085"/>
      <c r="DO13" s="1085"/>
      <c r="DP13" s="1086"/>
      <c r="DQ13" s="1084" t="s">
        <v>526</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93926</v>
      </c>
      <c r="R23" s="1164"/>
      <c r="S23" s="1164"/>
      <c r="T23" s="1164"/>
      <c r="U23" s="1164"/>
      <c r="V23" s="1164">
        <v>88190</v>
      </c>
      <c r="W23" s="1164"/>
      <c r="X23" s="1164"/>
      <c r="Y23" s="1164"/>
      <c r="Z23" s="1164"/>
      <c r="AA23" s="1164">
        <v>5736</v>
      </c>
      <c r="AB23" s="1164"/>
      <c r="AC23" s="1164"/>
      <c r="AD23" s="1164"/>
      <c r="AE23" s="1165"/>
      <c r="AF23" s="1166">
        <v>5449</v>
      </c>
      <c r="AG23" s="1164"/>
      <c r="AH23" s="1164"/>
      <c r="AI23" s="1164"/>
      <c r="AJ23" s="1167"/>
      <c r="AK23" s="1168"/>
      <c r="AL23" s="1169"/>
      <c r="AM23" s="1169"/>
      <c r="AN23" s="1169"/>
      <c r="AO23" s="1169"/>
      <c r="AP23" s="1164">
        <v>31947</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18750</v>
      </c>
      <c r="R28" s="1149"/>
      <c r="S28" s="1149"/>
      <c r="T28" s="1149"/>
      <c r="U28" s="1149"/>
      <c r="V28" s="1149">
        <v>18750</v>
      </c>
      <c r="W28" s="1149"/>
      <c r="X28" s="1149"/>
      <c r="Y28" s="1149"/>
      <c r="Z28" s="1149"/>
      <c r="AA28" s="1149">
        <v>0</v>
      </c>
      <c r="AB28" s="1149"/>
      <c r="AC28" s="1149"/>
      <c r="AD28" s="1149"/>
      <c r="AE28" s="1150"/>
      <c r="AF28" s="1151" t="s">
        <v>406</v>
      </c>
      <c r="AG28" s="1149"/>
      <c r="AH28" s="1149"/>
      <c r="AI28" s="1149"/>
      <c r="AJ28" s="1152"/>
      <c r="AK28" s="1153">
        <v>1200</v>
      </c>
      <c r="AL28" s="1141"/>
      <c r="AM28" s="1141"/>
      <c r="AN28" s="1141"/>
      <c r="AO28" s="1141"/>
      <c r="AP28" s="1141" t="s">
        <v>589</v>
      </c>
      <c r="AQ28" s="1141"/>
      <c r="AR28" s="1141"/>
      <c r="AS28" s="1141"/>
      <c r="AT28" s="1141"/>
      <c r="AU28" s="1141" t="s">
        <v>526</v>
      </c>
      <c r="AV28" s="1141"/>
      <c r="AW28" s="1141"/>
      <c r="AX28" s="1141"/>
      <c r="AY28" s="1141"/>
      <c r="AZ28" s="1142" t="s">
        <v>526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17</v>
      </c>
      <c r="R29" s="1139"/>
      <c r="S29" s="1139"/>
      <c r="T29" s="1139"/>
      <c r="U29" s="1139"/>
      <c r="V29" s="1139">
        <v>17</v>
      </c>
      <c r="W29" s="1139"/>
      <c r="X29" s="1139"/>
      <c r="Y29" s="1139"/>
      <c r="Z29" s="1139"/>
      <c r="AA29" s="1139">
        <v>0</v>
      </c>
      <c r="AB29" s="1139"/>
      <c r="AC29" s="1139"/>
      <c r="AD29" s="1139"/>
      <c r="AE29" s="1140"/>
      <c r="AF29" s="1114" t="s">
        <v>408</v>
      </c>
      <c r="AG29" s="1115"/>
      <c r="AH29" s="1115"/>
      <c r="AI29" s="1115"/>
      <c r="AJ29" s="1116"/>
      <c r="AK29" s="1075">
        <v>9</v>
      </c>
      <c r="AL29" s="1066"/>
      <c r="AM29" s="1066"/>
      <c r="AN29" s="1066"/>
      <c r="AO29" s="1066"/>
      <c r="AP29" s="1066" t="s">
        <v>526</v>
      </c>
      <c r="AQ29" s="1066"/>
      <c r="AR29" s="1066"/>
      <c r="AS29" s="1066"/>
      <c r="AT29" s="1066"/>
      <c r="AU29" s="1066" t="s">
        <v>526</v>
      </c>
      <c r="AV29" s="1066"/>
      <c r="AW29" s="1066"/>
      <c r="AX29" s="1066"/>
      <c r="AY29" s="1066"/>
      <c r="AZ29" s="1137" t="s">
        <v>526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2369</v>
      </c>
      <c r="R30" s="1139"/>
      <c r="S30" s="1139"/>
      <c r="T30" s="1139"/>
      <c r="U30" s="1139"/>
      <c r="V30" s="1139">
        <v>2333</v>
      </c>
      <c r="W30" s="1139"/>
      <c r="X30" s="1139"/>
      <c r="Y30" s="1139"/>
      <c r="Z30" s="1139"/>
      <c r="AA30" s="1139">
        <v>36</v>
      </c>
      <c r="AB30" s="1139"/>
      <c r="AC30" s="1139"/>
      <c r="AD30" s="1139"/>
      <c r="AE30" s="1140"/>
      <c r="AF30" s="1114">
        <v>36</v>
      </c>
      <c r="AG30" s="1115"/>
      <c r="AH30" s="1115"/>
      <c r="AI30" s="1115"/>
      <c r="AJ30" s="1116"/>
      <c r="AK30" s="1075">
        <v>512</v>
      </c>
      <c r="AL30" s="1066"/>
      <c r="AM30" s="1066"/>
      <c r="AN30" s="1066"/>
      <c r="AO30" s="1066"/>
      <c r="AP30" s="1066" t="s">
        <v>526</v>
      </c>
      <c r="AQ30" s="1066"/>
      <c r="AR30" s="1066"/>
      <c r="AS30" s="1066"/>
      <c r="AT30" s="1066"/>
      <c r="AU30" s="1066" t="s">
        <v>526</v>
      </c>
      <c r="AV30" s="1066"/>
      <c r="AW30" s="1066"/>
      <c r="AX30" s="1066"/>
      <c r="AY30" s="1066"/>
      <c r="AZ30" s="1137" t="s">
        <v>526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4587</v>
      </c>
      <c r="R31" s="1139"/>
      <c r="S31" s="1139"/>
      <c r="T31" s="1139"/>
      <c r="U31" s="1139"/>
      <c r="V31" s="1139">
        <v>3762</v>
      </c>
      <c r="W31" s="1139"/>
      <c r="X31" s="1139"/>
      <c r="Y31" s="1139"/>
      <c r="Z31" s="1139"/>
      <c r="AA31" s="1139">
        <v>825</v>
      </c>
      <c r="AB31" s="1139"/>
      <c r="AC31" s="1139"/>
      <c r="AD31" s="1139"/>
      <c r="AE31" s="1140"/>
      <c r="AF31" s="1114">
        <v>3411</v>
      </c>
      <c r="AG31" s="1115"/>
      <c r="AH31" s="1115"/>
      <c r="AI31" s="1115"/>
      <c r="AJ31" s="1116"/>
      <c r="AK31" s="1075">
        <v>525</v>
      </c>
      <c r="AL31" s="1066"/>
      <c r="AM31" s="1066"/>
      <c r="AN31" s="1066"/>
      <c r="AO31" s="1066"/>
      <c r="AP31" s="1066">
        <v>10719</v>
      </c>
      <c r="AQ31" s="1066"/>
      <c r="AR31" s="1066"/>
      <c r="AS31" s="1066"/>
      <c r="AT31" s="1066"/>
      <c r="AU31" s="1066">
        <v>579</v>
      </c>
      <c r="AV31" s="1066"/>
      <c r="AW31" s="1066"/>
      <c r="AX31" s="1066"/>
      <c r="AY31" s="1066"/>
      <c r="AZ31" s="1137" t="s">
        <v>526</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3678</v>
      </c>
      <c r="R32" s="1139"/>
      <c r="S32" s="1139"/>
      <c r="T32" s="1139"/>
      <c r="U32" s="1139"/>
      <c r="V32" s="1139">
        <v>3512</v>
      </c>
      <c r="W32" s="1139"/>
      <c r="X32" s="1139"/>
      <c r="Y32" s="1139"/>
      <c r="Z32" s="1139"/>
      <c r="AA32" s="1139">
        <v>167</v>
      </c>
      <c r="AB32" s="1139"/>
      <c r="AC32" s="1139"/>
      <c r="AD32" s="1139"/>
      <c r="AE32" s="1140"/>
      <c r="AF32" s="1114">
        <v>94</v>
      </c>
      <c r="AG32" s="1115"/>
      <c r="AH32" s="1115"/>
      <c r="AI32" s="1115"/>
      <c r="AJ32" s="1116"/>
      <c r="AK32" s="1075"/>
      <c r="AL32" s="1066"/>
      <c r="AM32" s="1066"/>
      <c r="AN32" s="1066"/>
      <c r="AO32" s="1066"/>
      <c r="AP32" s="1066">
        <v>13754</v>
      </c>
      <c r="AQ32" s="1066"/>
      <c r="AR32" s="1066"/>
      <c r="AS32" s="1066"/>
      <c r="AT32" s="1066"/>
      <c r="AU32" s="1066">
        <v>8431</v>
      </c>
      <c r="AV32" s="1066"/>
      <c r="AW32" s="1066"/>
      <c r="AX32" s="1066"/>
      <c r="AY32" s="1066"/>
      <c r="AZ32" s="1137" t="s">
        <v>526</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414</v>
      </c>
      <c r="C33" s="1133"/>
      <c r="D33" s="1133"/>
      <c r="E33" s="1133"/>
      <c r="F33" s="1133"/>
      <c r="G33" s="1133"/>
      <c r="H33" s="1133"/>
      <c r="I33" s="1133"/>
      <c r="J33" s="1133"/>
      <c r="K33" s="1133"/>
      <c r="L33" s="1133"/>
      <c r="M33" s="1133"/>
      <c r="N33" s="1133"/>
      <c r="O33" s="1133"/>
      <c r="P33" s="1134"/>
      <c r="Q33" s="1138">
        <v>384</v>
      </c>
      <c r="R33" s="1139"/>
      <c r="S33" s="1139"/>
      <c r="T33" s="1139"/>
      <c r="U33" s="1139"/>
      <c r="V33" s="1139">
        <v>384</v>
      </c>
      <c r="W33" s="1139"/>
      <c r="X33" s="1139"/>
      <c r="Y33" s="1139"/>
      <c r="Z33" s="1139"/>
      <c r="AA33" s="1139">
        <v>0</v>
      </c>
      <c r="AB33" s="1139"/>
      <c r="AC33" s="1139"/>
      <c r="AD33" s="1139"/>
      <c r="AE33" s="1140"/>
      <c r="AF33" s="1114" t="s">
        <v>408</v>
      </c>
      <c r="AG33" s="1115"/>
      <c r="AH33" s="1115"/>
      <c r="AI33" s="1115"/>
      <c r="AJ33" s="1116"/>
      <c r="AK33" s="1075">
        <v>215</v>
      </c>
      <c r="AL33" s="1066"/>
      <c r="AM33" s="1066"/>
      <c r="AN33" s="1066"/>
      <c r="AO33" s="1066"/>
      <c r="AP33" s="1066">
        <v>1107</v>
      </c>
      <c r="AQ33" s="1066"/>
      <c r="AR33" s="1066"/>
      <c r="AS33" s="1066"/>
      <c r="AT33" s="1066"/>
      <c r="AU33" s="1066">
        <v>1107</v>
      </c>
      <c r="AV33" s="1066"/>
      <c r="AW33" s="1066"/>
      <c r="AX33" s="1066"/>
      <c r="AY33" s="1066"/>
      <c r="AZ33" s="1137" t="s">
        <v>526</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416</v>
      </c>
      <c r="C34" s="1133"/>
      <c r="D34" s="1133"/>
      <c r="E34" s="1133"/>
      <c r="F34" s="1133"/>
      <c r="G34" s="1133"/>
      <c r="H34" s="1133"/>
      <c r="I34" s="1133"/>
      <c r="J34" s="1133"/>
      <c r="K34" s="1133"/>
      <c r="L34" s="1133"/>
      <c r="M34" s="1133"/>
      <c r="N34" s="1133"/>
      <c r="O34" s="1133"/>
      <c r="P34" s="1134"/>
      <c r="Q34" s="1138">
        <v>1409</v>
      </c>
      <c r="R34" s="1139"/>
      <c r="S34" s="1139"/>
      <c r="T34" s="1139"/>
      <c r="U34" s="1139"/>
      <c r="V34" s="1139">
        <v>1272</v>
      </c>
      <c r="W34" s="1139"/>
      <c r="X34" s="1139"/>
      <c r="Y34" s="1139"/>
      <c r="Z34" s="1139"/>
      <c r="AA34" s="1139">
        <v>137</v>
      </c>
      <c r="AB34" s="1139"/>
      <c r="AC34" s="1139"/>
      <c r="AD34" s="1139"/>
      <c r="AE34" s="1140"/>
      <c r="AF34" s="1114">
        <v>9</v>
      </c>
      <c r="AG34" s="1115"/>
      <c r="AH34" s="1115"/>
      <c r="AI34" s="1115"/>
      <c r="AJ34" s="1116"/>
      <c r="AK34" s="1075">
        <v>1083</v>
      </c>
      <c r="AL34" s="1066"/>
      <c r="AM34" s="1066"/>
      <c r="AN34" s="1066"/>
      <c r="AO34" s="1066"/>
      <c r="AP34" s="1066" t="s">
        <v>526</v>
      </c>
      <c r="AQ34" s="1066"/>
      <c r="AR34" s="1066"/>
      <c r="AS34" s="1066"/>
      <c r="AT34" s="1066"/>
      <c r="AU34" s="1066" t="s">
        <v>526</v>
      </c>
      <c r="AV34" s="1066"/>
      <c r="AW34" s="1066"/>
      <c r="AX34" s="1066"/>
      <c r="AY34" s="1066"/>
      <c r="AZ34" s="1137" t="s">
        <v>526</v>
      </c>
      <c r="BA34" s="1137"/>
      <c r="BB34" s="1137"/>
      <c r="BC34" s="1137"/>
      <c r="BD34" s="1137"/>
      <c r="BE34" s="1127" t="s">
        <v>417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3550</v>
      </c>
      <c r="AG63" s="1054"/>
      <c r="AH63" s="1054"/>
      <c r="AI63" s="1054"/>
      <c r="AJ63" s="1125"/>
      <c r="AK63" s="1126"/>
      <c r="AL63" s="1058"/>
      <c r="AM63" s="1058"/>
      <c r="AN63" s="1058"/>
      <c r="AO63" s="1058"/>
      <c r="AP63" s="1054">
        <v>25580</v>
      </c>
      <c r="AQ63" s="1054"/>
      <c r="AR63" s="1054"/>
      <c r="AS63" s="1054"/>
      <c r="AT63" s="1054"/>
      <c r="AU63" s="1054">
        <v>10117</v>
      </c>
      <c r="AV63" s="1054"/>
      <c r="AW63" s="1054"/>
      <c r="AX63" s="1054"/>
      <c r="AY63" s="1054"/>
      <c r="AZ63" s="1120"/>
      <c r="BA63" s="1120"/>
      <c r="BB63" s="1120"/>
      <c r="BC63" s="1120"/>
      <c r="BD63" s="1120"/>
      <c r="BE63" s="1055"/>
      <c r="BF63" s="1055"/>
      <c r="BG63" s="1055"/>
      <c r="BH63" s="1055"/>
      <c r="BI63" s="1056"/>
      <c r="BJ63" s="1121" t="s">
        <v>406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4057</v>
      </c>
      <c r="R68" s="1077"/>
      <c r="S68" s="1077"/>
      <c r="T68" s="1077"/>
      <c r="U68" s="1077"/>
      <c r="V68" s="1077">
        <v>3788</v>
      </c>
      <c r="W68" s="1077"/>
      <c r="X68" s="1077"/>
      <c r="Y68" s="1077"/>
      <c r="Z68" s="1077"/>
      <c r="AA68" s="1077">
        <v>269</v>
      </c>
      <c r="AB68" s="1077"/>
      <c r="AC68" s="1077"/>
      <c r="AD68" s="1077"/>
      <c r="AE68" s="1077"/>
      <c r="AF68" s="1077">
        <v>269</v>
      </c>
      <c r="AG68" s="1077"/>
      <c r="AH68" s="1077"/>
      <c r="AI68" s="1077"/>
      <c r="AJ68" s="1077"/>
      <c r="AK68" s="1077" t="s">
        <v>611</v>
      </c>
      <c r="AL68" s="1077"/>
      <c r="AM68" s="1077"/>
      <c r="AN68" s="1077"/>
      <c r="AO68" s="1077"/>
      <c r="AP68" s="1077">
        <v>1017</v>
      </c>
      <c r="AQ68" s="1077"/>
      <c r="AR68" s="1077"/>
      <c r="AS68" s="1077"/>
      <c r="AT68" s="1077"/>
      <c r="AU68" s="1077">
        <v>535</v>
      </c>
      <c r="AV68" s="1077"/>
      <c r="AW68" s="1077"/>
      <c r="AX68" s="1077"/>
      <c r="AY68" s="1077"/>
      <c r="AZ68" s="1078" t="s">
        <v>601</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32193</v>
      </c>
      <c r="R69" s="1066"/>
      <c r="S69" s="1066"/>
      <c r="T69" s="1066"/>
      <c r="U69" s="1066"/>
      <c r="V69" s="1066">
        <v>30683</v>
      </c>
      <c r="W69" s="1066"/>
      <c r="X69" s="1066"/>
      <c r="Y69" s="1066"/>
      <c r="Z69" s="1066"/>
      <c r="AA69" s="1066">
        <v>1511</v>
      </c>
      <c r="AB69" s="1066"/>
      <c r="AC69" s="1066"/>
      <c r="AD69" s="1066"/>
      <c r="AE69" s="1066"/>
      <c r="AF69" s="1066">
        <v>1511</v>
      </c>
      <c r="AG69" s="1066"/>
      <c r="AH69" s="1066"/>
      <c r="AI69" s="1066"/>
      <c r="AJ69" s="1066"/>
      <c r="AK69" s="1066">
        <v>5428</v>
      </c>
      <c r="AL69" s="1066"/>
      <c r="AM69" s="1066"/>
      <c r="AN69" s="1066"/>
      <c r="AO69" s="1066"/>
      <c r="AP69" s="1066" t="s">
        <v>611</v>
      </c>
      <c r="AQ69" s="1066"/>
      <c r="AR69" s="1066"/>
      <c r="AS69" s="1066"/>
      <c r="AT69" s="1066"/>
      <c r="AU69" s="1066" t="s">
        <v>611</v>
      </c>
      <c r="AV69" s="1066"/>
      <c r="AW69" s="1066"/>
      <c r="AX69" s="1066"/>
      <c r="AY69" s="1066"/>
      <c r="AZ69" s="1067" t="s">
        <v>602</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6</v>
      </c>
      <c r="R70" s="1066"/>
      <c r="S70" s="1066"/>
      <c r="T70" s="1066"/>
      <c r="U70" s="1066"/>
      <c r="V70" s="1066">
        <v>2</v>
      </c>
      <c r="W70" s="1066"/>
      <c r="X70" s="1066"/>
      <c r="Y70" s="1066"/>
      <c r="Z70" s="1066"/>
      <c r="AA70" s="1066">
        <v>4</v>
      </c>
      <c r="AB70" s="1066"/>
      <c r="AC70" s="1066"/>
      <c r="AD70" s="1066"/>
      <c r="AE70" s="1066"/>
      <c r="AF70" s="1066">
        <v>4</v>
      </c>
      <c r="AG70" s="1066"/>
      <c r="AH70" s="1066"/>
      <c r="AI70" s="1066"/>
      <c r="AJ70" s="1066"/>
      <c r="AK70" s="1066" t="s">
        <v>611</v>
      </c>
      <c r="AL70" s="1066"/>
      <c r="AM70" s="1066"/>
      <c r="AN70" s="1066"/>
      <c r="AO70" s="1066"/>
      <c r="AP70" s="1066" t="s">
        <v>611</v>
      </c>
      <c r="AQ70" s="1066"/>
      <c r="AR70" s="1066"/>
      <c r="AS70" s="1066"/>
      <c r="AT70" s="1066"/>
      <c r="AU70" s="1066" t="s">
        <v>611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1662</v>
      </c>
      <c r="R71" s="1066"/>
      <c r="S71" s="1066"/>
      <c r="T71" s="1066"/>
      <c r="U71" s="1066"/>
      <c r="V71" s="1066">
        <v>1628</v>
      </c>
      <c r="W71" s="1066"/>
      <c r="X71" s="1066"/>
      <c r="Y71" s="1066"/>
      <c r="Z71" s="1066"/>
      <c r="AA71" s="1066">
        <v>35</v>
      </c>
      <c r="AB71" s="1066"/>
      <c r="AC71" s="1066"/>
      <c r="AD71" s="1066"/>
      <c r="AE71" s="1066"/>
      <c r="AF71" s="1066">
        <v>35</v>
      </c>
      <c r="AG71" s="1066"/>
      <c r="AH71" s="1066"/>
      <c r="AI71" s="1066"/>
      <c r="AJ71" s="1066"/>
      <c r="AK71" s="1066" t="s">
        <v>611</v>
      </c>
      <c r="AL71" s="1066"/>
      <c r="AM71" s="1066"/>
      <c r="AN71" s="1066"/>
      <c r="AO71" s="1066"/>
      <c r="AP71" s="1066" t="s">
        <v>611</v>
      </c>
      <c r="AQ71" s="1066"/>
      <c r="AR71" s="1066"/>
      <c r="AS71" s="1066"/>
      <c r="AT71" s="1066"/>
      <c r="AU71" s="1066" t="s">
        <v>611</v>
      </c>
      <c r="AV71" s="1066"/>
      <c r="AW71" s="1066"/>
      <c r="AX71" s="1066"/>
      <c r="AY71" s="1066"/>
      <c r="AZ71" s="1067" t="s">
        <v>601</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598</v>
      </c>
      <c r="C72" s="1070"/>
      <c r="D72" s="1070"/>
      <c r="E72" s="1070"/>
      <c r="F72" s="1070"/>
      <c r="G72" s="1070"/>
      <c r="H72" s="1070"/>
      <c r="I72" s="1070"/>
      <c r="J72" s="1070"/>
      <c r="K72" s="1070"/>
      <c r="L72" s="1070"/>
      <c r="M72" s="1070"/>
      <c r="N72" s="1070"/>
      <c r="O72" s="1070"/>
      <c r="P72" s="1071"/>
      <c r="Q72" s="1072">
        <v>778014</v>
      </c>
      <c r="R72" s="1066"/>
      <c r="S72" s="1066"/>
      <c r="T72" s="1066"/>
      <c r="U72" s="1066"/>
      <c r="V72" s="1066">
        <v>737977</v>
      </c>
      <c r="W72" s="1066"/>
      <c r="X72" s="1066"/>
      <c r="Y72" s="1066"/>
      <c r="Z72" s="1066"/>
      <c r="AA72" s="1066">
        <v>40037</v>
      </c>
      <c r="AB72" s="1066"/>
      <c r="AC72" s="1066"/>
      <c r="AD72" s="1066"/>
      <c r="AE72" s="1066"/>
      <c r="AF72" s="1066">
        <v>40037</v>
      </c>
      <c r="AG72" s="1066"/>
      <c r="AH72" s="1066"/>
      <c r="AI72" s="1066"/>
      <c r="AJ72" s="1066"/>
      <c r="AK72" s="1066">
        <v>7130</v>
      </c>
      <c r="AL72" s="1066"/>
      <c r="AM72" s="1066"/>
      <c r="AN72" s="1066"/>
      <c r="AO72" s="1066"/>
      <c r="AP72" s="1066" t="s">
        <v>611</v>
      </c>
      <c r="AQ72" s="1066"/>
      <c r="AR72" s="1066"/>
      <c r="AS72" s="1066"/>
      <c r="AT72" s="1066"/>
      <c r="AU72" s="1066" t="s">
        <v>611</v>
      </c>
      <c r="AV72" s="1066"/>
      <c r="AW72" s="1066"/>
      <c r="AX72" s="1066"/>
      <c r="AY72" s="1066"/>
      <c r="AZ72" s="1067" t="s">
        <v>602</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599</v>
      </c>
      <c r="C73" s="1070"/>
      <c r="D73" s="1070"/>
      <c r="E73" s="1070"/>
      <c r="F73" s="1070"/>
      <c r="G73" s="1070"/>
      <c r="H73" s="1070"/>
      <c r="I73" s="1070"/>
      <c r="J73" s="1070"/>
      <c r="K73" s="1070"/>
      <c r="L73" s="1070"/>
      <c r="M73" s="1070"/>
      <c r="N73" s="1070"/>
      <c r="O73" s="1070"/>
      <c r="P73" s="1071"/>
      <c r="Q73" s="1072">
        <v>284</v>
      </c>
      <c r="R73" s="1066"/>
      <c r="S73" s="1066"/>
      <c r="T73" s="1066"/>
      <c r="U73" s="1066"/>
      <c r="V73" s="1066">
        <v>122</v>
      </c>
      <c r="W73" s="1066"/>
      <c r="X73" s="1066"/>
      <c r="Y73" s="1066"/>
      <c r="Z73" s="1066"/>
      <c r="AA73" s="1066">
        <f>Q73-V73</f>
        <v>162</v>
      </c>
      <c r="AB73" s="1066"/>
      <c r="AC73" s="1066"/>
      <c r="AD73" s="1066"/>
      <c r="AE73" s="1066"/>
      <c r="AF73" s="1066">
        <v>162</v>
      </c>
      <c r="AG73" s="1066"/>
      <c r="AH73" s="1066"/>
      <c r="AI73" s="1066"/>
      <c r="AJ73" s="1066"/>
      <c r="AK73" s="1066" t="s">
        <v>611</v>
      </c>
      <c r="AL73" s="1066"/>
      <c r="AM73" s="1066"/>
      <c r="AN73" s="1066"/>
      <c r="AO73" s="1066"/>
      <c r="AP73" s="1066" t="s">
        <v>611</v>
      </c>
      <c r="AQ73" s="1066"/>
      <c r="AR73" s="1066"/>
      <c r="AS73" s="1066"/>
      <c r="AT73" s="1066"/>
      <c r="AU73" s="1066" t="s">
        <v>611</v>
      </c>
      <c r="AV73" s="1066"/>
      <c r="AW73" s="1066"/>
      <c r="AX73" s="1066"/>
      <c r="AY73" s="1066"/>
      <c r="AZ73" s="1067" t="s">
        <v>603</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600</v>
      </c>
      <c r="C74" s="1070"/>
      <c r="D74" s="1070"/>
      <c r="E74" s="1070"/>
      <c r="F74" s="1070"/>
      <c r="G74" s="1070"/>
      <c r="H74" s="1070"/>
      <c r="I74" s="1070"/>
      <c r="J74" s="1070"/>
      <c r="K74" s="1070"/>
      <c r="L74" s="1070"/>
      <c r="M74" s="1070"/>
      <c r="N74" s="1070"/>
      <c r="O74" s="1070"/>
      <c r="P74" s="1071"/>
      <c r="Q74" s="1072">
        <v>313</v>
      </c>
      <c r="R74" s="1066"/>
      <c r="S74" s="1066"/>
      <c r="T74" s="1066"/>
      <c r="U74" s="1066"/>
      <c r="V74" s="1066">
        <v>295</v>
      </c>
      <c r="W74" s="1066"/>
      <c r="X74" s="1066"/>
      <c r="Y74" s="1066"/>
      <c r="Z74" s="1066"/>
      <c r="AA74" s="1066">
        <v>18</v>
      </c>
      <c r="AB74" s="1066"/>
      <c r="AC74" s="1066"/>
      <c r="AD74" s="1066"/>
      <c r="AE74" s="1066"/>
      <c r="AF74" s="1066">
        <v>18</v>
      </c>
      <c r="AG74" s="1066"/>
      <c r="AH74" s="1066"/>
      <c r="AI74" s="1066"/>
      <c r="AJ74" s="1066"/>
      <c r="AK74" s="1066">
        <v>12</v>
      </c>
      <c r="AL74" s="1066"/>
      <c r="AM74" s="1066"/>
      <c r="AN74" s="1066"/>
      <c r="AO74" s="1066"/>
      <c r="AP74" s="1066" t="s">
        <v>611</v>
      </c>
      <c r="AQ74" s="1066"/>
      <c r="AR74" s="1066"/>
      <c r="AS74" s="1066"/>
      <c r="AT74" s="1066"/>
      <c r="AU74" s="1066" t="s">
        <v>611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42035</v>
      </c>
      <c r="AG88" s="1054"/>
      <c r="AH88" s="1054"/>
      <c r="AI88" s="1054"/>
      <c r="AJ88" s="1054"/>
      <c r="AK88" s="1058"/>
      <c r="AL88" s="1058"/>
      <c r="AM88" s="1058"/>
      <c r="AN88" s="1058"/>
      <c r="AO88" s="1058"/>
      <c r="AP88" s="1054">
        <v>1017</v>
      </c>
      <c r="AQ88" s="1054"/>
      <c r="AR88" s="1054"/>
      <c r="AS88" s="1054"/>
      <c r="AT88" s="1054"/>
      <c r="AU88" s="1054">
        <v>535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442</v>
      </c>
      <c r="CS102" s="1046"/>
      <c r="CT102" s="1046"/>
      <c r="CU102" s="1046"/>
      <c r="CV102" s="1047"/>
      <c r="CW102" s="1045">
        <v>70</v>
      </c>
      <c r="CX102" s="1046"/>
      <c r="CY102" s="1046"/>
      <c r="CZ102" s="1046"/>
      <c r="DA102" s="1047"/>
      <c r="DB102" s="1045">
        <v>283</v>
      </c>
      <c r="DC102" s="1046"/>
      <c r="DD102" s="1046"/>
      <c r="DE102" s="1046"/>
      <c r="DF102" s="1047"/>
      <c r="DG102" s="1045" t="s">
        <v>611</v>
      </c>
      <c r="DH102" s="1046"/>
      <c r="DI102" s="1046"/>
      <c r="DJ102" s="1046"/>
      <c r="DK102" s="1047"/>
      <c r="DL102" s="1045" t="s">
        <v>526</v>
      </c>
      <c r="DM102" s="1046"/>
      <c r="DN102" s="1046"/>
      <c r="DO102" s="1046"/>
      <c r="DP102" s="1047"/>
      <c r="DQ102" s="1045" t="s">
        <v>526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306</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306</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306</v>
      </c>
      <c r="DR109" s="989"/>
      <c r="DS109" s="989"/>
      <c r="DT109" s="989"/>
      <c r="DU109" s="990"/>
      <c r="DV109" s="991" t="s">
        <v>440</v>
      </c>
      <c r="DW109" s="989"/>
      <c r="DX109" s="989"/>
      <c r="DY109" s="989"/>
      <c r="DZ109" s="1020"/>
    </row>
    <row r="110" spans="1:131" s="248" customFormat="1" ht="26.25" customHeight="1" x14ac:dyDescent="0.15">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4576560</v>
      </c>
      <c r="AB110" s="982"/>
      <c r="AC110" s="982"/>
      <c r="AD110" s="982"/>
      <c r="AE110" s="983"/>
      <c r="AF110" s="984">
        <v>4304203</v>
      </c>
      <c r="AG110" s="982"/>
      <c r="AH110" s="982"/>
      <c r="AI110" s="982"/>
      <c r="AJ110" s="983"/>
      <c r="AK110" s="984">
        <v>4288621</v>
      </c>
      <c r="AL110" s="982"/>
      <c r="AM110" s="982"/>
      <c r="AN110" s="982"/>
      <c r="AO110" s="983"/>
      <c r="AP110" s="985">
        <v>11.9</v>
      </c>
      <c r="AQ110" s="986"/>
      <c r="AR110" s="986"/>
      <c r="AS110" s="986"/>
      <c r="AT110" s="987"/>
      <c r="AU110" s="1021" t="s">
        <v>72</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35344019</v>
      </c>
      <c r="BR110" s="929"/>
      <c r="BS110" s="929"/>
      <c r="BT110" s="929"/>
      <c r="BU110" s="929"/>
      <c r="BV110" s="929">
        <v>33347031</v>
      </c>
      <c r="BW110" s="929"/>
      <c r="BX110" s="929"/>
      <c r="BY110" s="929"/>
      <c r="BZ110" s="929"/>
      <c r="CA110" s="929">
        <v>31946748</v>
      </c>
      <c r="CB110" s="929"/>
      <c r="CC110" s="929"/>
      <c r="CD110" s="929"/>
      <c r="CE110" s="929"/>
      <c r="CF110" s="953">
        <v>89</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446</v>
      </c>
      <c r="DH110" s="929"/>
      <c r="DI110" s="929"/>
      <c r="DJ110" s="929"/>
      <c r="DK110" s="929"/>
      <c r="DL110" s="929" t="s">
        <v>447</v>
      </c>
      <c r="DM110" s="929"/>
      <c r="DN110" s="929"/>
      <c r="DO110" s="929"/>
      <c r="DP110" s="929"/>
      <c r="DQ110" s="929" t="s">
        <v>448</v>
      </c>
      <c r="DR110" s="929"/>
      <c r="DS110" s="929"/>
      <c r="DT110" s="929"/>
      <c r="DU110" s="929"/>
      <c r="DV110" s="930" t="s">
        <v>137</v>
      </c>
      <c r="DW110" s="930"/>
      <c r="DX110" s="930"/>
      <c r="DY110" s="930"/>
      <c r="DZ110" s="931"/>
    </row>
    <row r="111" spans="1:131" s="248" customFormat="1" ht="26.25" customHeight="1" x14ac:dyDescent="0.15">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137</v>
      </c>
      <c r="AB111" s="1010"/>
      <c r="AC111" s="1010"/>
      <c r="AD111" s="1010"/>
      <c r="AE111" s="1011"/>
      <c r="AF111" s="1012" t="s">
        <v>137</v>
      </c>
      <c r="AG111" s="1010"/>
      <c r="AH111" s="1010"/>
      <c r="AI111" s="1010"/>
      <c r="AJ111" s="1011"/>
      <c r="AK111" s="1012" t="s">
        <v>447</v>
      </c>
      <c r="AL111" s="1010"/>
      <c r="AM111" s="1010"/>
      <c r="AN111" s="1010"/>
      <c r="AO111" s="1011"/>
      <c r="AP111" s="1013" t="s">
        <v>448</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t="s">
        <v>137</v>
      </c>
      <c r="BR111" s="901"/>
      <c r="BS111" s="901"/>
      <c r="BT111" s="901"/>
      <c r="BU111" s="901"/>
      <c r="BV111" s="901" t="s">
        <v>447</v>
      </c>
      <c r="BW111" s="901"/>
      <c r="BX111" s="901"/>
      <c r="BY111" s="901"/>
      <c r="BZ111" s="901"/>
      <c r="CA111" s="901" t="s">
        <v>137</v>
      </c>
      <c r="CB111" s="901"/>
      <c r="CC111" s="901"/>
      <c r="CD111" s="901"/>
      <c r="CE111" s="901"/>
      <c r="CF111" s="962" t="s">
        <v>137</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137</v>
      </c>
      <c r="DH111" s="901"/>
      <c r="DI111" s="901"/>
      <c r="DJ111" s="901"/>
      <c r="DK111" s="901"/>
      <c r="DL111" s="901" t="s">
        <v>137</v>
      </c>
      <c r="DM111" s="901"/>
      <c r="DN111" s="901"/>
      <c r="DO111" s="901"/>
      <c r="DP111" s="901"/>
      <c r="DQ111" s="901" t="s">
        <v>137</v>
      </c>
      <c r="DR111" s="901"/>
      <c r="DS111" s="901"/>
      <c r="DT111" s="901"/>
      <c r="DU111" s="901"/>
      <c r="DV111" s="878" t="s">
        <v>137</v>
      </c>
      <c r="DW111" s="878"/>
      <c r="DX111" s="878"/>
      <c r="DY111" s="878"/>
      <c r="DZ111" s="879"/>
    </row>
    <row r="112" spans="1:131" s="248"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390</v>
      </c>
      <c r="AB112" s="864"/>
      <c r="AC112" s="864"/>
      <c r="AD112" s="864"/>
      <c r="AE112" s="865"/>
      <c r="AF112" s="866" t="s">
        <v>390</v>
      </c>
      <c r="AG112" s="864"/>
      <c r="AH112" s="864"/>
      <c r="AI112" s="864"/>
      <c r="AJ112" s="865"/>
      <c r="AK112" s="866" t="s">
        <v>137</v>
      </c>
      <c r="AL112" s="864"/>
      <c r="AM112" s="864"/>
      <c r="AN112" s="864"/>
      <c r="AO112" s="865"/>
      <c r="AP112" s="911" t="s">
        <v>390</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12085313</v>
      </c>
      <c r="BR112" s="901"/>
      <c r="BS112" s="901"/>
      <c r="BT112" s="901"/>
      <c r="BU112" s="901"/>
      <c r="BV112" s="901">
        <v>10780898</v>
      </c>
      <c r="BW112" s="901"/>
      <c r="BX112" s="901"/>
      <c r="BY112" s="901"/>
      <c r="BZ112" s="901"/>
      <c r="CA112" s="901">
        <v>10116793</v>
      </c>
      <c r="CB112" s="901"/>
      <c r="CC112" s="901"/>
      <c r="CD112" s="901"/>
      <c r="CE112" s="901"/>
      <c r="CF112" s="962">
        <v>28.2</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456</v>
      </c>
      <c r="DH112" s="901"/>
      <c r="DI112" s="901"/>
      <c r="DJ112" s="901"/>
      <c r="DK112" s="901"/>
      <c r="DL112" s="901" t="s">
        <v>390</v>
      </c>
      <c r="DM112" s="901"/>
      <c r="DN112" s="901"/>
      <c r="DO112" s="901"/>
      <c r="DP112" s="901"/>
      <c r="DQ112" s="901" t="s">
        <v>406</v>
      </c>
      <c r="DR112" s="901"/>
      <c r="DS112" s="901"/>
      <c r="DT112" s="901"/>
      <c r="DU112" s="901"/>
      <c r="DV112" s="878" t="s">
        <v>457</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1362954</v>
      </c>
      <c r="AB113" s="1010"/>
      <c r="AC113" s="1010"/>
      <c r="AD113" s="1010"/>
      <c r="AE113" s="1011"/>
      <c r="AF113" s="1012">
        <v>1089800</v>
      </c>
      <c r="AG113" s="1010"/>
      <c r="AH113" s="1010"/>
      <c r="AI113" s="1010"/>
      <c r="AJ113" s="1011"/>
      <c r="AK113" s="1012">
        <v>1145470</v>
      </c>
      <c r="AL113" s="1010"/>
      <c r="AM113" s="1010"/>
      <c r="AN113" s="1010"/>
      <c r="AO113" s="1011"/>
      <c r="AP113" s="1013">
        <v>3.2</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681866</v>
      </c>
      <c r="BR113" s="901"/>
      <c r="BS113" s="901"/>
      <c r="BT113" s="901"/>
      <c r="BU113" s="901"/>
      <c r="BV113" s="901">
        <v>608196</v>
      </c>
      <c r="BW113" s="901"/>
      <c r="BX113" s="901"/>
      <c r="BY113" s="901"/>
      <c r="BZ113" s="901"/>
      <c r="CA113" s="901">
        <v>534507</v>
      </c>
      <c r="CB113" s="901"/>
      <c r="CC113" s="901"/>
      <c r="CD113" s="901"/>
      <c r="CE113" s="901"/>
      <c r="CF113" s="962">
        <v>1.5</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461</v>
      </c>
      <c r="DH113" s="864"/>
      <c r="DI113" s="864"/>
      <c r="DJ113" s="864"/>
      <c r="DK113" s="865"/>
      <c r="DL113" s="866" t="s">
        <v>457</v>
      </c>
      <c r="DM113" s="864"/>
      <c r="DN113" s="864"/>
      <c r="DO113" s="864"/>
      <c r="DP113" s="865"/>
      <c r="DQ113" s="866" t="s">
        <v>390</v>
      </c>
      <c r="DR113" s="864"/>
      <c r="DS113" s="864"/>
      <c r="DT113" s="864"/>
      <c r="DU113" s="865"/>
      <c r="DV113" s="911" t="s">
        <v>390</v>
      </c>
      <c r="DW113" s="912"/>
      <c r="DX113" s="912"/>
      <c r="DY113" s="912"/>
      <c r="DZ113" s="913"/>
    </row>
    <row r="114" spans="1:130" s="248" customFormat="1" ht="26.25" customHeight="1" x14ac:dyDescent="0.15">
      <c r="A114" s="1005"/>
      <c r="B114" s="1006"/>
      <c r="C114" s="834" t="s">
        <v>462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37154</v>
      </c>
      <c r="AB114" s="864"/>
      <c r="AC114" s="864"/>
      <c r="AD114" s="864"/>
      <c r="AE114" s="865"/>
      <c r="AF114" s="866">
        <v>74715</v>
      </c>
      <c r="AG114" s="864"/>
      <c r="AH114" s="864"/>
      <c r="AI114" s="864"/>
      <c r="AJ114" s="865"/>
      <c r="AK114" s="866">
        <v>74611</v>
      </c>
      <c r="AL114" s="864"/>
      <c r="AM114" s="864"/>
      <c r="AN114" s="864"/>
      <c r="AO114" s="865"/>
      <c r="AP114" s="911">
        <v>0.2</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10663664</v>
      </c>
      <c r="BR114" s="901"/>
      <c r="BS114" s="901"/>
      <c r="BT114" s="901"/>
      <c r="BU114" s="901"/>
      <c r="BV114" s="901">
        <v>10554952</v>
      </c>
      <c r="BW114" s="901"/>
      <c r="BX114" s="901"/>
      <c r="BY114" s="901"/>
      <c r="BZ114" s="901"/>
      <c r="CA114" s="901">
        <v>10489046</v>
      </c>
      <c r="CB114" s="901"/>
      <c r="CC114" s="901"/>
      <c r="CD114" s="901"/>
      <c r="CE114" s="901"/>
      <c r="CF114" s="962">
        <v>29.2</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390</v>
      </c>
      <c r="DH114" s="864"/>
      <c r="DI114" s="864"/>
      <c r="DJ114" s="864"/>
      <c r="DK114" s="865"/>
      <c r="DL114" s="866" t="s">
        <v>461</v>
      </c>
      <c r="DM114" s="864"/>
      <c r="DN114" s="864"/>
      <c r="DO114" s="864"/>
      <c r="DP114" s="865"/>
      <c r="DQ114" s="866" t="s">
        <v>456</v>
      </c>
      <c r="DR114" s="864"/>
      <c r="DS114" s="864"/>
      <c r="DT114" s="864"/>
      <c r="DU114" s="865"/>
      <c r="DV114" s="911" t="s">
        <v>390</v>
      </c>
      <c r="DW114" s="912"/>
      <c r="DX114" s="912"/>
      <c r="DY114" s="912"/>
      <c r="DZ114" s="913"/>
    </row>
    <row r="115" spans="1:130" s="248" customFormat="1" ht="26.25" customHeight="1" x14ac:dyDescent="0.15">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390</v>
      </c>
      <c r="AB115" s="1010"/>
      <c r="AC115" s="1010"/>
      <c r="AD115" s="1010"/>
      <c r="AE115" s="1011"/>
      <c r="AF115" s="1012" t="s">
        <v>457</v>
      </c>
      <c r="AG115" s="1010"/>
      <c r="AH115" s="1010"/>
      <c r="AI115" s="1010"/>
      <c r="AJ115" s="1011"/>
      <c r="AK115" s="1012" t="s">
        <v>406</v>
      </c>
      <c r="AL115" s="1010"/>
      <c r="AM115" s="1010"/>
      <c r="AN115" s="1010"/>
      <c r="AO115" s="1011"/>
      <c r="AP115" s="1013" t="s">
        <v>406</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v>17419</v>
      </c>
      <c r="BR115" s="901"/>
      <c r="BS115" s="901"/>
      <c r="BT115" s="901"/>
      <c r="BU115" s="901"/>
      <c r="BV115" s="901">
        <v>9484</v>
      </c>
      <c r="BW115" s="901"/>
      <c r="BX115" s="901"/>
      <c r="BY115" s="901"/>
      <c r="BZ115" s="901"/>
      <c r="CA115" s="901">
        <v>5537</v>
      </c>
      <c r="CB115" s="901"/>
      <c r="CC115" s="901"/>
      <c r="CD115" s="901"/>
      <c r="CE115" s="901"/>
      <c r="CF115" s="962">
        <v>0</v>
      </c>
      <c r="CG115" s="963"/>
      <c r="CH115" s="963"/>
      <c r="CI115" s="963"/>
      <c r="CJ115" s="963"/>
      <c r="CK115" s="1018"/>
      <c r="CL115" s="905"/>
      <c r="CM115" s="899" t="s">
        <v>467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390</v>
      </c>
      <c r="DH115" s="864"/>
      <c r="DI115" s="864"/>
      <c r="DJ115" s="864"/>
      <c r="DK115" s="865"/>
      <c r="DL115" s="866" t="s">
        <v>390</v>
      </c>
      <c r="DM115" s="864"/>
      <c r="DN115" s="864"/>
      <c r="DO115" s="864"/>
      <c r="DP115" s="865"/>
      <c r="DQ115" s="866" t="s">
        <v>394</v>
      </c>
      <c r="DR115" s="864"/>
      <c r="DS115" s="864"/>
      <c r="DT115" s="864"/>
      <c r="DU115" s="865"/>
      <c r="DV115" s="911" t="s">
        <v>390</v>
      </c>
      <c r="DW115" s="912"/>
      <c r="DX115" s="912"/>
      <c r="DY115" s="912"/>
      <c r="DZ115" s="913"/>
    </row>
    <row r="116" spans="1:130" s="248" customFormat="1" ht="26.25" customHeight="1" x14ac:dyDescent="0.15">
      <c r="A116" s="1007"/>
      <c r="B116" s="1008"/>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457</v>
      </c>
      <c r="AB116" s="864"/>
      <c r="AC116" s="864"/>
      <c r="AD116" s="864"/>
      <c r="AE116" s="865"/>
      <c r="AF116" s="866" t="s">
        <v>390</v>
      </c>
      <c r="AG116" s="864"/>
      <c r="AH116" s="864"/>
      <c r="AI116" s="864"/>
      <c r="AJ116" s="865"/>
      <c r="AK116" s="866" t="s">
        <v>406</v>
      </c>
      <c r="AL116" s="864"/>
      <c r="AM116" s="864"/>
      <c r="AN116" s="864"/>
      <c r="AO116" s="865"/>
      <c r="AP116" s="911" t="s">
        <v>390</v>
      </c>
      <c r="AQ116" s="912"/>
      <c r="AR116" s="912"/>
      <c r="AS116" s="912"/>
      <c r="AT116" s="913"/>
      <c r="AU116" s="1023"/>
      <c r="AV116" s="1024"/>
      <c r="AW116" s="1024"/>
      <c r="AX116" s="1024"/>
      <c r="AY116" s="1024"/>
      <c r="AZ116" s="950" t="s">
        <v>469</v>
      </c>
      <c r="BA116" s="951"/>
      <c r="BB116" s="951"/>
      <c r="BC116" s="951"/>
      <c r="BD116" s="951"/>
      <c r="BE116" s="951"/>
      <c r="BF116" s="951"/>
      <c r="BG116" s="951"/>
      <c r="BH116" s="951"/>
      <c r="BI116" s="951"/>
      <c r="BJ116" s="951"/>
      <c r="BK116" s="951"/>
      <c r="BL116" s="951"/>
      <c r="BM116" s="951"/>
      <c r="BN116" s="951"/>
      <c r="BO116" s="951"/>
      <c r="BP116" s="952"/>
      <c r="BQ116" s="900" t="s">
        <v>394</v>
      </c>
      <c r="BR116" s="901"/>
      <c r="BS116" s="901"/>
      <c r="BT116" s="901"/>
      <c r="BU116" s="901"/>
      <c r="BV116" s="901" t="s">
        <v>390</v>
      </c>
      <c r="BW116" s="901"/>
      <c r="BX116" s="901"/>
      <c r="BY116" s="901"/>
      <c r="BZ116" s="901"/>
      <c r="CA116" s="901" t="s">
        <v>457</v>
      </c>
      <c r="CB116" s="901"/>
      <c r="CC116" s="901"/>
      <c r="CD116" s="901"/>
      <c r="CE116" s="901"/>
      <c r="CF116" s="962" t="s">
        <v>390</v>
      </c>
      <c r="CG116" s="963"/>
      <c r="CH116" s="963"/>
      <c r="CI116" s="963"/>
      <c r="CJ116" s="963"/>
      <c r="CK116" s="1018"/>
      <c r="CL116" s="905"/>
      <c r="CM116" s="908" t="s">
        <v>470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390</v>
      </c>
      <c r="DH116" s="864"/>
      <c r="DI116" s="864"/>
      <c r="DJ116" s="864"/>
      <c r="DK116" s="865"/>
      <c r="DL116" s="866" t="s">
        <v>457</v>
      </c>
      <c r="DM116" s="864"/>
      <c r="DN116" s="864"/>
      <c r="DO116" s="864"/>
      <c r="DP116" s="865"/>
      <c r="DQ116" s="866" t="s">
        <v>390</v>
      </c>
      <c r="DR116" s="864"/>
      <c r="DS116" s="864"/>
      <c r="DT116" s="864"/>
      <c r="DU116" s="865"/>
      <c r="DV116" s="911" t="s">
        <v>457</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471</v>
      </c>
      <c r="Z117" s="990"/>
      <c r="AA117" s="995">
        <v>5976668</v>
      </c>
      <c r="AB117" s="996"/>
      <c r="AC117" s="996"/>
      <c r="AD117" s="996"/>
      <c r="AE117" s="997"/>
      <c r="AF117" s="998">
        <v>5468718</v>
      </c>
      <c r="AG117" s="996"/>
      <c r="AH117" s="996"/>
      <c r="AI117" s="996"/>
      <c r="AJ117" s="997"/>
      <c r="AK117" s="998">
        <v>5508702</v>
      </c>
      <c r="AL117" s="996"/>
      <c r="AM117" s="996"/>
      <c r="AN117" s="996"/>
      <c r="AO117" s="997"/>
      <c r="AP117" s="999"/>
      <c r="AQ117" s="1000"/>
      <c r="AR117" s="1000"/>
      <c r="AS117" s="1000"/>
      <c r="AT117" s="1001"/>
      <c r="AU117" s="1023"/>
      <c r="AV117" s="1024"/>
      <c r="AW117" s="1024"/>
      <c r="AX117" s="1024"/>
      <c r="AY117" s="1024"/>
      <c r="AZ117" s="950" t="s">
        <v>472</v>
      </c>
      <c r="BA117" s="951"/>
      <c r="BB117" s="951"/>
      <c r="BC117" s="951"/>
      <c r="BD117" s="951"/>
      <c r="BE117" s="951"/>
      <c r="BF117" s="951"/>
      <c r="BG117" s="951"/>
      <c r="BH117" s="951"/>
      <c r="BI117" s="951"/>
      <c r="BJ117" s="951"/>
      <c r="BK117" s="951"/>
      <c r="BL117" s="951"/>
      <c r="BM117" s="951"/>
      <c r="BN117" s="951"/>
      <c r="BO117" s="951"/>
      <c r="BP117" s="952"/>
      <c r="BQ117" s="900" t="s">
        <v>137</v>
      </c>
      <c r="BR117" s="901"/>
      <c r="BS117" s="901"/>
      <c r="BT117" s="901"/>
      <c r="BU117" s="901"/>
      <c r="BV117" s="901" t="s">
        <v>390</v>
      </c>
      <c r="BW117" s="901"/>
      <c r="BX117" s="901"/>
      <c r="BY117" s="901"/>
      <c r="BZ117" s="901"/>
      <c r="CA117" s="901" t="s">
        <v>457</v>
      </c>
      <c r="CB117" s="901"/>
      <c r="CC117" s="901"/>
      <c r="CD117" s="901"/>
      <c r="CE117" s="901"/>
      <c r="CF117" s="962" t="s">
        <v>390</v>
      </c>
      <c r="CG117" s="963"/>
      <c r="CH117" s="963"/>
      <c r="CI117" s="963"/>
      <c r="CJ117" s="963"/>
      <c r="CK117" s="1018"/>
      <c r="CL117" s="905"/>
      <c r="CM117" s="908" t="s">
        <v>473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390</v>
      </c>
      <c r="DH117" s="864"/>
      <c r="DI117" s="864"/>
      <c r="DJ117" s="864"/>
      <c r="DK117" s="865"/>
      <c r="DL117" s="866" t="s">
        <v>457</v>
      </c>
      <c r="DM117" s="864"/>
      <c r="DN117" s="864"/>
      <c r="DO117" s="864"/>
      <c r="DP117" s="865"/>
      <c r="DQ117" s="866" t="s">
        <v>390</v>
      </c>
      <c r="DR117" s="864"/>
      <c r="DS117" s="864"/>
      <c r="DT117" s="864"/>
      <c r="DU117" s="865"/>
      <c r="DV117" s="911" t="s">
        <v>390</v>
      </c>
      <c r="DW117" s="912"/>
      <c r="DX117" s="912"/>
      <c r="DY117" s="912"/>
      <c r="DZ117" s="913"/>
    </row>
    <row r="118" spans="1:130" s="248" customFormat="1" ht="26.25" customHeight="1" x14ac:dyDescent="0.15">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306</v>
      </c>
      <c r="AL118" s="989"/>
      <c r="AM118" s="989"/>
      <c r="AN118" s="989"/>
      <c r="AO118" s="990"/>
      <c r="AP118" s="992" t="s">
        <v>440</v>
      </c>
      <c r="AQ118" s="993"/>
      <c r="AR118" s="993"/>
      <c r="AS118" s="993"/>
      <c r="AT118" s="994"/>
      <c r="AU118" s="1023"/>
      <c r="AV118" s="1024"/>
      <c r="AW118" s="1024"/>
      <c r="AX118" s="1024"/>
      <c r="AY118" s="1024"/>
      <c r="AZ118" s="966" t="s">
        <v>474</v>
      </c>
      <c r="BA118" s="967"/>
      <c r="BB118" s="967"/>
      <c r="BC118" s="967"/>
      <c r="BD118" s="967"/>
      <c r="BE118" s="967"/>
      <c r="BF118" s="967"/>
      <c r="BG118" s="967"/>
      <c r="BH118" s="967"/>
      <c r="BI118" s="967"/>
      <c r="BJ118" s="967"/>
      <c r="BK118" s="967"/>
      <c r="BL118" s="967"/>
      <c r="BM118" s="967"/>
      <c r="BN118" s="967"/>
      <c r="BO118" s="967"/>
      <c r="BP118" s="968"/>
      <c r="BQ118" s="969" t="s">
        <v>390</v>
      </c>
      <c r="BR118" s="932"/>
      <c r="BS118" s="932"/>
      <c r="BT118" s="932"/>
      <c r="BU118" s="932"/>
      <c r="BV118" s="932" t="s">
        <v>390</v>
      </c>
      <c r="BW118" s="932"/>
      <c r="BX118" s="932"/>
      <c r="BY118" s="932"/>
      <c r="BZ118" s="932"/>
      <c r="CA118" s="932" t="s">
        <v>390</v>
      </c>
      <c r="CB118" s="932"/>
      <c r="CC118" s="932"/>
      <c r="CD118" s="932"/>
      <c r="CE118" s="932"/>
      <c r="CF118" s="962" t="s">
        <v>390</v>
      </c>
      <c r="CG118" s="963"/>
      <c r="CH118" s="963"/>
      <c r="CI118" s="963"/>
      <c r="CJ118" s="963"/>
      <c r="CK118" s="1018"/>
      <c r="CL118" s="905"/>
      <c r="CM118" s="908" t="s">
        <v>475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390</v>
      </c>
      <c r="DH118" s="864"/>
      <c r="DI118" s="864"/>
      <c r="DJ118" s="864"/>
      <c r="DK118" s="865"/>
      <c r="DL118" s="866" t="s">
        <v>390</v>
      </c>
      <c r="DM118" s="864"/>
      <c r="DN118" s="864"/>
      <c r="DO118" s="864"/>
      <c r="DP118" s="865"/>
      <c r="DQ118" s="866" t="s">
        <v>390</v>
      </c>
      <c r="DR118" s="864"/>
      <c r="DS118" s="864"/>
      <c r="DT118" s="864"/>
      <c r="DU118" s="865"/>
      <c r="DV118" s="911" t="s">
        <v>457</v>
      </c>
      <c r="DW118" s="912"/>
      <c r="DX118" s="912"/>
      <c r="DY118" s="912"/>
      <c r="DZ118" s="913"/>
    </row>
    <row r="119" spans="1:130" s="248" customFormat="1" ht="26.25" customHeight="1" x14ac:dyDescent="0.15">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406</v>
      </c>
      <c r="AB119" s="982"/>
      <c r="AC119" s="982"/>
      <c r="AD119" s="982"/>
      <c r="AE119" s="983"/>
      <c r="AF119" s="984" t="s">
        <v>390</v>
      </c>
      <c r="AG119" s="982"/>
      <c r="AH119" s="982"/>
      <c r="AI119" s="982"/>
      <c r="AJ119" s="983"/>
      <c r="AK119" s="984" t="s">
        <v>390</v>
      </c>
      <c r="AL119" s="982"/>
      <c r="AM119" s="982"/>
      <c r="AN119" s="982"/>
      <c r="AO119" s="983"/>
      <c r="AP119" s="985" t="s">
        <v>457</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476</v>
      </c>
      <c r="BP119" s="965"/>
      <c r="BQ119" s="969">
        <v>58792281</v>
      </c>
      <c r="BR119" s="932"/>
      <c r="BS119" s="932"/>
      <c r="BT119" s="932"/>
      <c r="BU119" s="932"/>
      <c r="BV119" s="932">
        <v>55300561</v>
      </c>
      <c r="BW119" s="932"/>
      <c r="BX119" s="932"/>
      <c r="BY119" s="932"/>
      <c r="BZ119" s="932"/>
      <c r="CA119" s="932">
        <v>53092631</v>
      </c>
      <c r="CB119" s="932"/>
      <c r="CC119" s="932"/>
      <c r="CD119" s="932"/>
      <c r="CE119" s="932"/>
      <c r="CF119" s="830"/>
      <c r="CG119" s="831"/>
      <c r="CH119" s="831"/>
      <c r="CI119" s="831"/>
      <c r="CJ119" s="921"/>
      <c r="CK119" s="1019"/>
      <c r="CL119" s="907"/>
      <c r="CM119" s="925" t="s">
        <v>477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390</v>
      </c>
      <c r="DH119" s="847"/>
      <c r="DI119" s="847"/>
      <c r="DJ119" s="847"/>
      <c r="DK119" s="848"/>
      <c r="DL119" s="849" t="s">
        <v>390</v>
      </c>
      <c r="DM119" s="847"/>
      <c r="DN119" s="847"/>
      <c r="DO119" s="847"/>
      <c r="DP119" s="848"/>
      <c r="DQ119" s="849" t="s">
        <v>457</v>
      </c>
      <c r="DR119" s="847"/>
      <c r="DS119" s="847"/>
      <c r="DT119" s="847"/>
      <c r="DU119" s="848"/>
      <c r="DV119" s="935" t="s">
        <v>456</v>
      </c>
      <c r="DW119" s="936"/>
      <c r="DX119" s="936"/>
      <c r="DY119" s="936"/>
      <c r="DZ119" s="937"/>
    </row>
    <row r="120" spans="1:130" s="248" customFormat="1" ht="26.25" customHeight="1" x14ac:dyDescent="0.15">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406</v>
      </c>
      <c r="AB120" s="864"/>
      <c r="AC120" s="864"/>
      <c r="AD120" s="864"/>
      <c r="AE120" s="865"/>
      <c r="AF120" s="866" t="s">
        <v>390</v>
      </c>
      <c r="AG120" s="864"/>
      <c r="AH120" s="864"/>
      <c r="AI120" s="864"/>
      <c r="AJ120" s="865"/>
      <c r="AK120" s="866" t="s">
        <v>390</v>
      </c>
      <c r="AL120" s="864"/>
      <c r="AM120" s="864"/>
      <c r="AN120" s="864"/>
      <c r="AO120" s="865"/>
      <c r="AP120" s="911" t="s">
        <v>390</v>
      </c>
      <c r="AQ120" s="912"/>
      <c r="AR120" s="912"/>
      <c r="AS120" s="912"/>
      <c r="AT120" s="913"/>
      <c r="AU120" s="970" t="s">
        <v>478</v>
      </c>
      <c r="AV120" s="971"/>
      <c r="AW120" s="971"/>
      <c r="AX120" s="971"/>
      <c r="AY120" s="972"/>
      <c r="AZ120" s="947" t="s">
        <v>479</v>
      </c>
      <c r="BA120" s="892"/>
      <c r="BB120" s="892"/>
      <c r="BC120" s="892"/>
      <c r="BD120" s="892"/>
      <c r="BE120" s="892"/>
      <c r="BF120" s="892"/>
      <c r="BG120" s="892"/>
      <c r="BH120" s="892"/>
      <c r="BI120" s="892"/>
      <c r="BJ120" s="892"/>
      <c r="BK120" s="892"/>
      <c r="BL120" s="892"/>
      <c r="BM120" s="892"/>
      <c r="BN120" s="892"/>
      <c r="BO120" s="892"/>
      <c r="BP120" s="893"/>
      <c r="BQ120" s="948">
        <v>21639888</v>
      </c>
      <c r="BR120" s="929"/>
      <c r="BS120" s="929"/>
      <c r="BT120" s="929"/>
      <c r="BU120" s="929"/>
      <c r="BV120" s="929">
        <v>20941175</v>
      </c>
      <c r="BW120" s="929"/>
      <c r="BX120" s="929"/>
      <c r="BY120" s="929"/>
      <c r="BZ120" s="929"/>
      <c r="CA120" s="929">
        <v>21919543</v>
      </c>
      <c r="CB120" s="929"/>
      <c r="CC120" s="929"/>
      <c r="CD120" s="929"/>
      <c r="CE120" s="929"/>
      <c r="CF120" s="953">
        <v>61.1</v>
      </c>
      <c r="CG120" s="954"/>
      <c r="CH120" s="954"/>
      <c r="CI120" s="954"/>
      <c r="CJ120" s="954"/>
      <c r="CK120" s="955" t="s">
        <v>480</v>
      </c>
      <c r="CL120" s="939"/>
      <c r="CM120" s="939"/>
      <c r="CN120" s="939"/>
      <c r="CO120" s="940"/>
      <c r="CP120" s="959" t="s">
        <v>481</v>
      </c>
      <c r="CQ120" s="960"/>
      <c r="CR120" s="960"/>
      <c r="CS120" s="960"/>
      <c r="CT120" s="960"/>
      <c r="CU120" s="960"/>
      <c r="CV120" s="960"/>
      <c r="CW120" s="960"/>
      <c r="CX120" s="960"/>
      <c r="CY120" s="960"/>
      <c r="CZ120" s="960"/>
      <c r="DA120" s="960"/>
      <c r="DB120" s="960"/>
      <c r="DC120" s="960"/>
      <c r="DD120" s="960"/>
      <c r="DE120" s="960"/>
      <c r="DF120" s="961"/>
      <c r="DG120" s="948" t="s">
        <v>390</v>
      </c>
      <c r="DH120" s="929"/>
      <c r="DI120" s="929"/>
      <c r="DJ120" s="929"/>
      <c r="DK120" s="929"/>
      <c r="DL120" s="929">
        <v>9412980</v>
      </c>
      <c r="DM120" s="929"/>
      <c r="DN120" s="929"/>
      <c r="DO120" s="929"/>
      <c r="DP120" s="929"/>
      <c r="DQ120" s="929">
        <v>8431090</v>
      </c>
      <c r="DR120" s="929"/>
      <c r="DS120" s="929"/>
      <c r="DT120" s="929"/>
      <c r="DU120" s="929"/>
      <c r="DV120" s="930">
        <v>23.5</v>
      </c>
      <c r="DW120" s="930"/>
      <c r="DX120" s="930"/>
      <c r="DY120" s="930"/>
      <c r="DZ120" s="931"/>
    </row>
    <row r="121" spans="1:130" s="248" customFormat="1" ht="26.25" customHeight="1" x14ac:dyDescent="0.15">
      <c r="A121" s="904"/>
      <c r="B121" s="905"/>
      <c r="C121" s="950" t="s">
        <v>482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390</v>
      </c>
      <c r="AB121" s="864"/>
      <c r="AC121" s="864"/>
      <c r="AD121" s="864"/>
      <c r="AE121" s="865"/>
      <c r="AF121" s="866" t="s">
        <v>390</v>
      </c>
      <c r="AG121" s="864"/>
      <c r="AH121" s="864"/>
      <c r="AI121" s="864"/>
      <c r="AJ121" s="865"/>
      <c r="AK121" s="866" t="s">
        <v>390</v>
      </c>
      <c r="AL121" s="864"/>
      <c r="AM121" s="864"/>
      <c r="AN121" s="864"/>
      <c r="AO121" s="865"/>
      <c r="AP121" s="911" t="s">
        <v>390</v>
      </c>
      <c r="AQ121" s="912"/>
      <c r="AR121" s="912"/>
      <c r="AS121" s="912"/>
      <c r="AT121" s="913"/>
      <c r="AU121" s="973"/>
      <c r="AV121" s="974"/>
      <c r="AW121" s="974"/>
      <c r="AX121" s="974"/>
      <c r="AY121" s="975"/>
      <c r="AZ121" s="899" t="s">
        <v>483</v>
      </c>
      <c r="BA121" s="834"/>
      <c r="BB121" s="834"/>
      <c r="BC121" s="834"/>
      <c r="BD121" s="834"/>
      <c r="BE121" s="834"/>
      <c r="BF121" s="834"/>
      <c r="BG121" s="834"/>
      <c r="BH121" s="834"/>
      <c r="BI121" s="834"/>
      <c r="BJ121" s="834"/>
      <c r="BK121" s="834"/>
      <c r="BL121" s="834"/>
      <c r="BM121" s="834"/>
      <c r="BN121" s="834"/>
      <c r="BO121" s="834"/>
      <c r="BP121" s="835"/>
      <c r="BQ121" s="900">
        <v>7310358</v>
      </c>
      <c r="BR121" s="901"/>
      <c r="BS121" s="901"/>
      <c r="BT121" s="901"/>
      <c r="BU121" s="901"/>
      <c r="BV121" s="901">
        <v>6409011</v>
      </c>
      <c r="BW121" s="901"/>
      <c r="BX121" s="901"/>
      <c r="BY121" s="901"/>
      <c r="BZ121" s="901"/>
      <c r="CA121" s="901">
        <v>5925468</v>
      </c>
      <c r="CB121" s="901"/>
      <c r="CC121" s="901"/>
      <c r="CD121" s="901"/>
      <c r="CE121" s="901"/>
      <c r="CF121" s="962">
        <v>16.5</v>
      </c>
      <c r="CG121" s="963"/>
      <c r="CH121" s="963"/>
      <c r="CI121" s="963"/>
      <c r="CJ121" s="963"/>
      <c r="CK121" s="956"/>
      <c r="CL121" s="942"/>
      <c r="CM121" s="942"/>
      <c r="CN121" s="942"/>
      <c r="CO121" s="943"/>
      <c r="CP121" s="922" t="s">
        <v>484</v>
      </c>
      <c r="CQ121" s="923"/>
      <c r="CR121" s="923"/>
      <c r="CS121" s="923"/>
      <c r="CT121" s="923"/>
      <c r="CU121" s="923"/>
      <c r="CV121" s="923"/>
      <c r="CW121" s="923"/>
      <c r="CX121" s="923"/>
      <c r="CY121" s="923"/>
      <c r="CZ121" s="923"/>
      <c r="DA121" s="923"/>
      <c r="DB121" s="923"/>
      <c r="DC121" s="923"/>
      <c r="DD121" s="923"/>
      <c r="DE121" s="923"/>
      <c r="DF121" s="924"/>
      <c r="DG121" s="900">
        <v>1341948</v>
      </c>
      <c r="DH121" s="901"/>
      <c r="DI121" s="901"/>
      <c r="DJ121" s="901"/>
      <c r="DK121" s="901"/>
      <c r="DL121" s="901">
        <v>1218129</v>
      </c>
      <c r="DM121" s="901"/>
      <c r="DN121" s="901"/>
      <c r="DO121" s="901"/>
      <c r="DP121" s="901"/>
      <c r="DQ121" s="901">
        <v>1106863</v>
      </c>
      <c r="DR121" s="901"/>
      <c r="DS121" s="901"/>
      <c r="DT121" s="901"/>
      <c r="DU121" s="901"/>
      <c r="DV121" s="878">
        <v>3.1</v>
      </c>
      <c r="DW121" s="878"/>
      <c r="DX121" s="878"/>
      <c r="DY121" s="878"/>
      <c r="DZ121" s="879"/>
    </row>
    <row r="122" spans="1:130" s="248" customFormat="1" ht="26.25" customHeight="1" x14ac:dyDescent="0.15">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390</v>
      </c>
      <c r="AB122" s="864"/>
      <c r="AC122" s="864"/>
      <c r="AD122" s="864"/>
      <c r="AE122" s="865"/>
      <c r="AF122" s="866" t="s">
        <v>457</v>
      </c>
      <c r="AG122" s="864"/>
      <c r="AH122" s="864"/>
      <c r="AI122" s="864"/>
      <c r="AJ122" s="865"/>
      <c r="AK122" s="866" t="s">
        <v>390</v>
      </c>
      <c r="AL122" s="864"/>
      <c r="AM122" s="864"/>
      <c r="AN122" s="864"/>
      <c r="AO122" s="865"/>
      <c r="AP122" s="911" t="s">
        <v>390</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52167446</v>
      </c>
      <c r="BR122" s="932"/>
      <c r="BS122" s="932"/>
      <c r="BT122" s="932"/>
      <c r="BU122" s="932"/>
      <c r="BV122" s="932">
        <v>50494893</v>
      </c>
      <c r="BW122" s="932"/>
      <c r="BX122" s="932"/>
      <c r="BY122" s="932"/>
      <c r="BZ122" s="932"/>
      <c r="CA122" s="932">
        <v>48961547</v>
      </c>
      <c r="CB122" s="932"/>
      <c r="CC122" s="932"/>
      <c r="CD122" s="932"/>
      <c r="CE122" s="932"/>
      <c r="CF122" s="933">
        <v>136.4</v>
      </c>
      <c r="CG122" s="934"/>
      <c r="CH122" s="934"/>
      <c r="CI122" s="934"/>
      <c r="CJ122" s="934"/>
      <c r="CK122" s="956"/>
      <c r="CL122" s="942"/>
      <c r="CM122" s="942"/>
      <c r="CN122" s="942"/>
      <c r="CO122" s="943"/>
      <c r="CP122" s="922" t="s">
        <v>486</v>
      </c>
      <c r="CQ122" s="923"/>
      <c r="CR122" s="923"/>
      <c r="CS122" s="923"/>
      <c r="CT122" s="923"/>
      <c r="CU122" s="923"/>
      <c r="CV122" s="923"/>
      <c r="CW122" s="923"/>
      <c r="CX122" s="923"/>
      <c r="CY122" s="923"/>
      <c r="CZ122" s="923"/>
      <c r="DA122" s="923"/>
      <c r="DB122" s="923"/>
      <c r="DC122" s="923"/>
      <c r="DD122" s="923"/>
      <c r="DE122" s="923"/>
      <c r="DF122" s="924"/>
      <c r="DG122" s="900">
        <v>163133</v>
      </c>
      <c r="DH122" s="901"/>
      <c r="DI122" s="901"/>
      <c r="DJ122" s="901"/>
      <c r="DK122" s="901"/>
      <c r="DL122" s="901">
        <v>149789</v>
      </c>
      <c r="DM122" s="901"/>
      <c r="DN122" s="901"/>
      <c r="DO122" s="901"/>
      <c r="DP122" s="901"/>
      <c r="DQ122" s="901">
        <v>578840</v>
      </c>
      <c r="DR122" s="901"/>
      <c r="DS122" s="901"/>
      <c r="DT122" s="901"/>
      <c r="DU122" s="901"/>
      <c r="DV122" s="878">
        <v>1.6</v>
      </c>
      <c r="DW122" s="878"/>
      <c r="DX122" s="878"/>
      <c r="DY122" s="878"/>
      <c r="DZ122" s="879"/>
    </row>
    <row r="123" spans="1:130" s="248" customFormat="1" ht="26.25" customHeight="1" x14ac:dyDescent="0.15">
      <c r="A123" s="904"/>
      <c r="B123" s="905"/>
      <c r="C123" s="908" t="s">
        <v>470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390</v>
      </c>
      <c r="AB123" s="864"/>
      <c r="AC123" s="864"/>
      <c r="AD123" s="864"/>
      <c r="AE123" s="865"/>
      <c r="AF123" s="866" t="s">
        <v>406</v>
      </c>
      <c r="AG123" s="864"/>
      <c r="AH123" s="864"/>
      <c r="AI123" s="864"/>
      <c r="AJ123" s="865"/>
      <c r="AK123" s="866" t="s">
        <v>457</v>
      </c>
      <c r="AL123" s="864"/>
      <c r="AM123" s="864"/>
      <c r="AN123" s="864"/>
      <c r="AO123" s="865"/>
      <c r="AP123" s="911" t="s">
        <v>457</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487</v>
      </c>
      <c r="BP123" s="965"/>
      <c r="BQ123" s="919">
        <v>81117692</v>
      </c>
      <c r="BR123" s="920"/>
      <c r="BS123" s="920"/>
      <c r="BT123" s="920"/>
      <c r="BU123" s="920"/>
      <c r="BV123" s="920">
        <v>77845079</v>
      </c>
      <c r="BW123" s="920"/>
      <c r="BX123" s="920"/>
      <c r="BY123" s="920"/>
      <c r="BZ123" s="920"/>
      <c r="CA123" s="920">
        <v>76806558</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t="s">
        <v>390</v>
      </c>
      <c r="DH123" s="864"/>
      <c r="DI123" s="864"/>
      <c r="DJ123" s="864"/>
      <c r="DK123" s="865"/>
      <c r="DL123" s="866" t="s">
        <v>457</v>
      </c>
      <c r="DM123" s="864"/>
      <c r="DN123" s="864"/>
      <c r="DO123" s="864"/>
      <c r="DP123" s="865"/>
      <c r="DQ123" s="866" t="s">
        <v>457</v>
      </c>
      <c r="DR123" s="864"/>
      <c r="DS123" s="864"/>
      <c r="DT123" s="864"/>
      <c r="DU123" s="865"/>
      <c r="DV123" s="911" t="s">
        <v>390</v>
      </c>
      <c r="DW123" s="912"/>
      <c r="DX123" s="912"/>
      <c r="DY123" s="912"/>
      <c r="DZ123" s="913"/>
    </row>
    <row r="124" spans="1:130" s="248" customFormat="1" ht="26.25" customHeight="1" thickBot="1" x14ac:dyDescent="0.2">
      <c r="A124" s="904"/>
      <c r="B124" s="905"/>
      <c r="C124" s="908" t="s">
        <v>473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390</v>
      </c>
      <c r="AB124" s="864"/>
      <c r="AC124" s="864"/>
      <c r="AD124" s="864"/>
      <c r="AE124" s="865"/>
      <c r="AF124" s="866" t="s">
        <v>390</v>
      </c>
      <c r="AG124" s="864"/>
      <c r="AH124" s="864"/>
      <c r="AI124" s="864"/>
      <c r="AJ124" s="865"/>
      <c r="AK124" s="866" t="s">
        <v>390</v>
      </c>
      <c r="AL124" s="864"/>
      <c r="AM124" s="864"/>
      <c r="AN124" s="864"/>
      <c r="AO124" s="865"/>
      <c r="AP124" s="911" t="s">
        <v>390</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390</v>
      </c>
      <c r="BR124" s="918"/>
      <c r="BS124" s="918"/>
      <c r="BT124" s="918"/>
      <c r="BU124" s="918"/>
      <c r="BV124" s="918" t="s">
        <v>390</v>
      </c>
      <c r="BW124" s="918"/>
      <c r="BX124" s="918"/>
      <c r="BY124" s="918"/>
      <c r="BZ124" s="918"/>
      <c r="CA124" s="918" t="s">
        <v>406</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v>10580232</v>
      </c>
      <c r="DH124" s="847"/>
      <c r="DI124" s="847"/>
      <c r="DJ124" s="847"/>
      <c r="DK124" s="848"/>
      <c r="DL124" s="849" t="s">
        <v>457</v>
      </c>
      <c r="DM124" s="847"/>
      <c r="DN124" s="847"/>
      <c r="DO124" s="847"/>
      <c r="DP124" s="848"/>
      <c r="DQ124" s="849" t="s">
        <v>457</v>
      </c>
      <c r="DR124" s="847"/>
      <c r="DS124" s="847"/>
      <c r="DT124" s="847"/>
      <c r="DU124" s="848"/>
      <c r="DV124" s="935" t="s">
        <v>457</v>
      </c>
      <c r="DW124" s="936"/>
      <c r="DX124" s="936"/>
      <c r="DY124" s="936"/>
      <c r="DZ124" s="937"/>
    </row>
    <row r="125" spans="1:130" s="248" customFormat="1" ht="26.25" customHeight="1" x14ac:dyDescent="0.15">
      <c r="A125" s="904"/>
      <c r="B125" s="905"/>
      <c r="C125" s="908" t="s">
        <v>475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456</v>
      </c>
      <c r="AB125" s="864"/>
      <c r="AC125" s="864"/>
      <c r="AD125" s="864"/>
      <c r="AE125" s="865"/>
      <c r="AF125" s="866" t="s">
        <v>390</v>
      </c>
      <c r="AG125" s="864"/>
      <c r="AH125" s="864"/>
      <c r="AI125" s="864"/>
      <c r="AJ125" s="865"/>
      <c r="AK125" s="866" t="s">
        <v>457</v>
      </c>
      <c r="AL125" s="864"/>
      <c r="AM125" s="864"/>
      <c r="AN125" s="864"/>
      <c r="AO125" s="865"/>
      <c r="AP125" s="911" t="s">
        <v>390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390</v>
      </c>
      <c r="DH125" s="929"/>
      <c r="DI125" s="929"/>
      <c r="DJ125" s="929"/>
      <c r="DK125" s="929"/>
      <c r="DL125" s="929" t="s">
        <v>390</v>
      </c>
      <c r="DM125" s="929"/>
      <c r="DN125" s="929"/>
      <c r="DO125" s="929"/>
      <c r="DP125" s="929"/>
      <c r="DQ125" s="929" t="s">
        <v>457</v>
      </c>
      <c r="DR125" s="929"/>
      <c r="DS125" s="929"/>
      <c r="DT125" s="929"/>
      <c r="DU125" s="929"/>
      <c r="DV125" s="930" t="s">
        <v>390</v>
      </c>
      <c r="DW125" s="930"/>
      <c r="DX125" s="930"/>
      <c r="DY125" s="930"/>
      <c r="DZ125" s="931"/>
    </row>
    <row r="126" spans="1:130" s="248" customFormat="1" ht="26.25" customHeight="1" thickBot="1" x14ac:dyDescent="0.2">
      <c r="A126" s="904"/>
      <c r="B126" s="905"/>
      <c r="C126" s="908" t="s">
        <v>477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390</v>
      </c>
      <c r="AB126" s="864"/>
      <c r="AC126" s="864"/>
      <c r="AD126" s="864"/>
      <c r="AE126" s="865"/>
      <c r="AF126" s="866" t="s">
        <v>457</v>
      </c>
      <c r="AG126" s="864"/>
      <c r="AH126" s="864"/>
      <c r="AI126" s="864"/>
      <c r="AJ126" s="865"/>
      <c r="AK126" s="866" t="s">
        <v>390</v>
      </c>
      <c r="AL126" s="864"/>
      <c r="AM126" s="864"/>
      <c r="AN126" s="864"/>
      <c r="AO126" s="865"/>
      <c r="AP126" s="911" t="s">
        <v>457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390</v>
      </c>
      <c r="DH126" s="901"/>
      <c r="DI126" s="901"/>
      <c r="DJ126" s="901"/>
      <c r="DK126" s="901"/>
      <c r="DL126" s="901" t="s">
        <v>457</v>
      </c>
      <c r="DM126" s="901"/>
      <c r="DN126" s="901"/>
      <c r="DO126" s="901"/>
      <c r="DP126" s="901"/>
      <c r="DQ126" s="901" t="s">
        <v>390</v>
      </c>
      <c r="DR126" s="901"/>
      <c r="DS126" s="901"/>
      <c r="DT126" s="901"/>
      <c r="DU126" s="901"/>
      <c r="DV126" s="878" t="s">
        <v>457</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390</v>
      </c>
      <c r="AB127" s="864"/>
      <c r="AC127" s="864"/>
      <c r="AD127" s="864"/>
      <c r="AE127" s="865"/>
      <c r="AF127" s="866" t="s">
        <v>390</v>
      </c>
      <c r="AG127" s="864"/>
      <c r="AH127" s="864"/>
      <c r="AI127" s="864"/>
      <c r="AJ127" s="865"/>
      <c r="AK127" s="866" t="s">
        <v>390</v>
      </c>
      <c r="AL127" s="864"/>
      <c r="AM127" s="864"/>
      <c r="AN127" s="864"/>
      <c r="AO127" s="865"/>
      <c r="AP127" s="911" t="s">
        <v>390</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390</v>
      </c>
      <c r="DH127" s="901"/>
      <c r="DI127" s="901"/>
      <c r="DJ127" s="901"/>
      <c r="DK127" s="901"/>
      <c r="DL127" s="901" t="s">
        <v>390</v>
      </c>
      <c r="DM127" s="901"/>
      <c r="DN127" s="901"/>
      <c r="DO127" s="901"/>
      <c r="DP127" s="901"/>
      <c r="DQ127" s="901" t="s">
        <v>457</v>
      </c>
      <c r="DR127" s="901"/>
      <c r="DS127" s="901"/>
      <c r="DT127" s="901"/>
      <c r="DU127" s="901"/>
      <c r="DV127" s="878" t="s">
        <v>390</v>
      </c>
      <c r="DW127" s="878"/>
      <c r="DX127" s="878"/>
      <c r="DY127" s="878"/>
      <c r="DZ127" s="879"/>
    </row>
    <row r="128" spans="1:130" s="248" customFormat="1" ht="26.25" customHeight="1" thickBot="1" x14ac:dyDescent="0.2">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809724</v>
      </c>
      <c r="AB128" s="885"/>
      <c r="AC128" s="885"/>
      <c r="AD128" s="885"/>
      <c r="AE128" s="886"/>
      <c r="AF128" s="887">
        <v>696358</v>
      </c>
      <c r="AG128" s="885"/>
      <c r="AH128" s="885"/>
      <c r="AI128" s="885"/>
      <c r="AJ128" s="886"/>
      <c r="AK128" s="887">
        <v>733268</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390</v>
      </c>
      <c r="BG128" s="871"/>
      <c r="BH128" s="871"/>
      <c r="BI128" s="871"/>
      <c r="BJ128" s="871"/>
      <c r="BK128" s="871"/>
      <c r="BL128" s="894"/>
      <c r="BM128" s="870">
        <v>11.44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v>17419</v>
      </c>
      <c r="DH128" s="875"/>
      <c r="DI128" s="875"/>
      <c r="DJ128" s="875"/>
      <c r="DK128" s="875"/>
      <c r="DL128" s="875">
        <v>9484</v>
      </c>
      <c r="DM128" s="875"/>
      <c r="DN128" s="875"/>
      <c r="DO128" s="875"/>
      <c r="DP128" s="875"/>
      <c r="DQ128" s="875">
        <v>5537</v>
      </c>
      <c r="DR128" s="875"/>
      <c r="DS128" s="875"/>
      <c r="DT128" s="875"/>
      <c r="DU128" s="875"/>
      <c r="DV128" s="876">
        <v>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39914105</v>
      </c>
      <c r="AB129" s="864"/>
      <c r="AC129" s="864"/>
      <c r="AD129" s="864"/>
      <c r="AE129" s="865"/>
      <c r="AF129" s="866">
        <v>39964486</v>
      </c>
      <c r="AG129" s="864"/>
      <c r="AH129" s="864"/>
      <c r="AI129" s="864"/>
      <c r="AJ129" s="865"/>
      <c r="AK129" s="866">
        <v>40894124</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506</v>
      </c>
      <c r="BG129" s="854"/>
      <c r="BH129" s="854"/>
      <c r="BI129" s="854"/>
      <c r="BJ129" s="854"/>
      <c r="BK129" s="854"/>
      <c r="BL129" s="855"/>
      <c r="BM129" s="853">
        <v>16.440000000000001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4886185</v>
      </c>
      <c r="AB130" s="864"/>
      <c r="AC130" s="864"/>
      <c r="AD130" s="864"/>
      <c r="AE130" s="865"/>
      <c r="AF130" s="866">
        <v>4881871</v>
      </c>
      <c r="AG130" s="864"/>
      <c r="AH130" s="864"/>
      <c r="AI130" s="864"/>
      <c r="AJ130" s="865"/>
      <c r="AK130" s="866">
        <v>5003112</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0</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35027920</v>
      </c>
      <c r="AB131" s="847"/>
      <c r="AC131" s="847"/>
      <c r="AD131" s="847"/>
      <c r="AE131" s="848"/>
      <c r="AF131" s="849">
        <v>35082615</v>
      </c>
      <c r="AG131" s="847"/>
      <c r="AH131" s="847"/>
      <c r="AI131" s="847"/>
      <c r="AJ131" s="848"/>
      <c r="AK131" s="849">
        <v>35891012</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390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0.80152917999999995</v>
      </c>
      <c r="AB132" s="827"/>
      <c r="AC132" s="827"/>
      <c r="AD132" s="827"/>
      <c r="AE132" s="828"/>
      <c r="AF132" s="829">
        <v>-0.31215175899999997</v>
      </c>
      <c r="AG132" s="827"/>
      <c r="AH132" s="827"/>
      <c r="AI132" s="827"/>
      <c r="AJ132" s="828"/>
      <c r="AK132" s="829">
        <v>-0.634359377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1</v>
      </c>
      <c r="AB133" s="806"/>
      <c r="AC133" s="806"/>
      <c r="AD133" s="806"/>
      <c r="AE133" s="807"/>
      <c r="AF133" s="805">
        <v>0.6</v>
      </c>
      <c r="AG133" s="806"/>
      <c r="AH133" s="806"/>
      <c r="AI133" s="806"/>
      <c r="AJ133" s="807"/>
      <c r="AK133" s="805">
        <v>0</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uwlcJqRqRq5X595ZzfGG2QAA5FfwwzOAG+xpmM7GyCq6hh5A22nJFBtKARbU+cICU4ziBWwcc0RScfKwVGKNw==" saltValue="V7D3o1yrMHXSU2byqfcw/A==" spinCount="100000" sheet="1" objects="1" scenarios="1" formatRows="0"/>
  <customSheetViews>
    <customSheetView guid="{1C2BA24C-0999-4E1F-827B-D547C73DA0A7}"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70" zoomScaleNormal="85" zoomScaleSheetLayoutView="70" workbookViewId="0">
      <selection activeCell="AN72" sqref="AN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cfwzlfLFVzhQhBDgaAVxcMDXYAKzlRStqRDRVogQsSpSwrmujsj1ENIhwTJCdVmllqCupGVt5YbuYIWAke6Qw==" saltValue="SoLvvF2Th5LCmJ2qBdzaTw==" spinCount="100000" sheet="1" objects="1" scenarios="1"/>
  <dataConsolidate/>
  <customSheetViews>
    <customSheetView guid="{1C2BA24C-0999-4E1F-827B-D547C73DA0A7}" showPageBreaks="1" showGridLines="0" fitToPage="1" hiddenRows="1" hiddenColumns="1" view="pageBreakPreview">
      <pageMargins left="0" right="0" top="0" bottom="0" header="0" footer="0"/>
      <printOptions horizontalCentered="1" verticalCentered="1"/>
      <pageSetup paperSize="9" scale="46"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Q37"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6tGOcvbVH/2p6Yyoty2wLfnJoHCJncvDukXyD57hML5JCXADbxJ4fkROJRFSvh4MC6tx7/+S/ZekNdSxGfi+Q==" saltValue="gUH28t6cVuqK/nPMWT11Lw==" spinCount="100000" sheet="1" objects="1" scenarios="1"/>
  <dataConsolidate/>
  <customSheetViews>
    <customSheetView guid="{1C2BA24C-0999-4E1F-827B-D547C73DA0A7}"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50"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3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12264998</v>
      </c>
      <c r="AP9" s="314">
        <v>62765</v>
      </c>
      <c r="AQ9" s="315">
        <v>62432</v>
      </c>
      <c r="AR9" s="316">
        <v>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122135</v>
      </c>
      <c r="AP10" s="317">
        <v>625</v>
      </c>
      <c r="AQ10" s="318">
        <v>2320</v>
      </c>
      <c r="AR10" s="319">
        <v>-73.099999999999994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t="s">
        <v>526</v>
      </c>
      <c r="AP11" s="317" t="s">
        <v>526</v>
      </c>
      <c r="AQ11" s="318">
        <v>1793</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526</v>
      </c>
      <c r="AP12" s="317" t="s">
        <v>526</v>
      </c>
      <c r="AQ12" s="318">
        <v>46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v>428715</v>
      </c>
      <c r="AP13" s="317">
        <v>2194</v>
      </c>
      <c r="AQ13" s="318">
        <v>1638</v>
      </c>
      <c r="AR13" s="319">
        <v>33.9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v>369550</v>
      </c>
      <c r="AP14" s="317">
        <v>1891</v>
      </c>
      <c r="AQ14" s="318">
        <v>1345</v>
      </c>
      <c r="AR14" s="319">
        <v>40.6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-894585</v>
      </c>
      <c r="AP15" s="317">
        <v>-4578</v>
      </c>
      <c r="AQ15" s="318">
        <v>-3712</v>
      </c>
      <c r="AR15" s="319">
        <v>23.3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12290813</v>
      </c>
      <c r="AP16" s="317">
        <v>62898</v>
      </c>
      <c r="AQ16" s="318">
        <v>65862</v>
      </c>
      <c r="AR16" s="319">
        <v>-4.5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6.25</v>
      </c>
      <c r="AP21" s="331">
        <v>6.41</v>
      </c>
      <c r="AQ21" s="332">
        <v>-0.16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101</v>
      </c>
      <c r="AP22" s="336">
        <v>99.7</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4288621</v>
      </c>
      <c r="AP32" s="345">
        <v>21947</v>
      </c>
      <c r="AQ32" s="346">
        <v>29411</v>
      </c>
      <c r="AR32" s="347">
        <v>-25.4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526</v>
      </c>
      <c r="AP33" s="345" t="s">
        <v>526</v>
      </c>
      <c r="AQ33" s="346">
        <v>4</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526</v>
      </c>
      <c r="AP34" s="345" t="s">
        <v>526</v>
      </c>
      <c r="AQ34" s="346">
        <v>26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1145470</v>
      </c>
      <c r="AP35" s="345">
        <v>5862</v>
      </c>
      <c r="AQ35" s="346">
        <v>8177</v>
      </c>
      <c r="AR35" s="347">
        <v>-28.3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v>74611</v>
      </c>
      <c r="AP36" s="345">
        <v>382</v>
      </c>
      <c r="AQ36" s="346">
        <v>459</v>
      </c>
      <c r="AR36" s="347">
        <v>-16.8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t="s">
        <v>526</v>
      </c>
      <c r="AP37" s="345" t="s">
        <v>526</v>
      </c>
      <c r="AQ37" s="346">
        <v>753</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t="s">
        <v>526</v>
      </c>
      <c r="AP38" s="348" t="s">
        <v>526</v>
      </c>
      <c r="AQ38" s="349">
        <v>0</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v>-733268</v>
      </c>
      <c r="AP39" s="345">
        <v>-3752</v>
      </c>
      <c r="AQ39" s="346">
        <v>-7102</v>
      </c>
      <c r="AR39" s="347">
        <v>-47.2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-5003112</v>
      </c>
      <c r="AP40" s="345">
        <v>-25603</v>
      </c>
      <c r="AQ40" s="346">
        <v>-25234</v>
      </c>
      <c r="AR40" s="347">
        <v>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-227678</v>
      </c>
      <c r="AP41" s="345">
        <v>-1165</v>
      </c>
      <c r="AQ41" s="346">
        <v>6493</v>
      </c>
      <c r="AR41" s="347">
        <v>-117.9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5150567</v>
      </c>
      <c r="AN51" s="367">
        <v>25789</v>
      </c>
      <c r="AO51" s="368">
        <v>-27.1</v>
      </c>
      <c r="AP51" s="369">
        <v>42581</v>
      </c>
      <c r="AQ51" s="370">
        <v>-2.2000000000000002</v>
      </c>
      <c r="AR51" s="371">
        <v>-24.9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3110645</v>
      </c>
      <c r="AN52" s="375">
        <v>15575</v>
      </c>
      <c r="AO52" s="376">
        <v>-26.9</v>
      </c>
      <c r="AP52" s="377">
        <v>24354</v>
      </c>
      <c r="AQ52" s="378">
        <v>-1.8</v>
      </c>
      <c r="AR52" s="379">
        <v>-25.1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5340407</v>
      </c>
      <c r="AN53" s="367">
        <v>26856</v>
      </c>
      <c r="AO53" s="368">
        <v>4.0999999999999996</v>
      </c>
      <c r="AP53" s="369">
        <v>45426</v>
      </c>
      <c r="AQ53" s="370">
        <v>6.7</v>
      </c>
      <c r="AR53" s="371">
        <v>-2.6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3359938</v>
      </c>
      <c r="AN54" s="375">
        <v>16897</v>
      </c>
      <c r="AO54" s="376">
        <v>8.5</v>
      </c>
      <c r="AP54" s="377">
        <v>24508</v>
      </c>
      <c r="AQ54" s="378">
        <v>0.6</v>
      </c>
      <c r="AR54" s="379">
        <v>7.9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6097864</v>
      </c>
      <c r="AN55" s="367">
        <v>30839</v>
      </c>
      <c r="AO55" s="368">
        <v>14.8</v>
      </c>
      <c r="AP55" s="369">
        <v>45022</v>
      </c>
      <c r="AQ55" s="370">
        <v>-0.9</v>
      </c>
      <c r="AR55" s="371">
        <v>15.7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4096700</v>
      </c>
      <c r="AN56" s="375">
        <v>20719</v>
      </c>
      <c r="AO56" s="376">
        <v>22.6</v>
      </c>
      <c r="AP56" s="377">
        <v>25247</v>
      </c>
      <c r="AQ56" s="378">
        <v>3</v>
      </c>
      <c r="AR56" s="379">
        <v>19.600000000000001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4613637</v>
      </c>
      <c r="AN57" s="367">
        <v>23440</v>
      </c>
      <c r="AO57" s="368">
        <v>-24</v>
      </c>
      <c r="AP57" s="369">
        <v>46035</v>
      </c>
      <c r="AQ57" s="370">
        <v>2.2999999999999998</v>
      </c>
      <c r="AR57" s="371">
        <v>-26.3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2495850</v>
      </c>
      <c r="AN58" s="375">
        <v>12680</v>
      </c>
      <c r="AO58" s="376">
        <v>-38.799999999999997</v>
      </c>
      <c r="AP58" s="377">
        <v>25158</v>
      </c>
      <c r="AQ58" s="378">
        <v>-0.4</v>
      </c>
      <c r="AR58" s="379">
        <v>-38.4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5906416</v>
      </c>
      <c r="AN59" s="367">
        <v>30226</v>
      </c>
      <c r="AO59" s="368">
        <v>29</v>
      </c>
      <c r="AP59" s="369">
        <v>43261</v>
      </c>
      <c r="AQ59" s="370">
        <v>-6</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3186763</v>
      </c>
      <c r="AN60" s="375">
        <v>16308</v>
      </c>
      <c r="AO60" s="376">
        <v>28.6</v>
      </c>
      <c r="AP60" s="377">
        <v>24721</v>
      </c>
      <c r="AQ60" s="378">
        <v>-1.7</v>
      </c>
      <c r="AR60" s="379">
        <v>30.3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5421778</v>
      </c>
      <c r="AN61" s="382">
        <v>27430</v>
      </c>
      <c r="AO61" s="383">
        <v>-0.6</v>
      </c>
      <c r="AP61" s="384">
        <v>44465</v>
      </c>
      <c r="AQ61" s="385">
        <v>0</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3249979</v>
      </c>
      <c r="AN62" s="375">
        <v>16436</v>
      </c>
      <c r="AO62" s="376">
        <v>-1.2</v>
      </c>
      <c r="AP62" s="377">
        <v>24798</v>
      </c>
      <c r="AQ62" s="378">
        <v>-0.1</v>
      </c>
      <c r="AR62" s="379">
        <v>-1.1000000000000001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Zp3PB5Pa3u2Duq2wdQtlZkzwBpdCjhtBJZazSwdCpj/y/912JOMISY4xRDFHCvL4216+Fb6PO65pnuIQJQiwA==" saltValue="ZpIPSEVUyh9Q0r1Uj2ePMg==" spinCount="100000" sheet="1" objects="1" scenarios="1"/>
  <customSheetViews>
    <customSheetView guid="{1C2BA24C-0999-4E1F-827B-D547C73DA0A7}"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76" zoomScale="90" zoomScaleNormal="90" zoomScaleSheetLayoutView="55" workbookViewId="0">
      <selection activeCell="BJ98" sqref="BJ9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N2gskFVwbXO9ru1GbLrUWa9XQuXCwCVyEhjNuRapqd4on0kGqoB7JlwSLfVVsJvKnn9pY67bjvxx6nYWL/oVw==" saltValue="DRsSWp8ybDLCUd26pqjerQ==" spinCount="100000" sheet="1" objects="1" scenarios="1"/>
  <dataConsolidate/>
  <customSheetViews>
    <customSheetView guid="{1C2BA24C-0999-4E1F-827B-D547C73DA0A7}"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election activeCell="AG102" sqref="AG10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owzNZSJNGRv1PSUJuKkOKnrzAADgisi9IZcdI98iO80o10EiYXlSRbAKCjjF1n98Ru8htgEH80GykdQZVD2fVA==" saltValue="+Ql4O16A8A6X1ztNSZzyfQ==" spinCount="100000" sheet="1" objects="1" scenarios="1"/>
  <dataConsolidate/>
  <customSheetViews>
    <customSheetView guid="{1C2BA24C-0999-4E1F-827B-D547C73DA0A7}"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18.61</v>
      </c>
      <c r="G47" s="12">
        <v>18.559999999999999</v>
      </c>
      <c r="H47" s="12">
        <v>23.72</v>
      </c>
      <c r="I47" s="12">
        <v>23.01</v>
      </c>
      <c r="J47" s="13">
        <v>24.23</v>
      </c>
    </row>
    <row r="48" spans="2:10" ht="57.75" customHeight="1" x14ac:dyDescent="0.15">
      <c r="B48" s="14"/>
      <c r="C48" s="1240" t="s">
        <v>4</v>
      </c>
      <c r="D48" s="1240"/>
      <c r="E48" s="1241"/>
      <c r="F48" s="15">
        <v>12.02</v>
      </c>
      <c r="G48" s="16">
        <v>15.43</v>
      </c>
      <c r="H48" s="16">
        <v>11.93</v>
      </c>
      <c r="I48" s="16">
        <v>13.07</v>
      </c>
      <c r="J48" s="17">
        <v>13.32</v>
      </c>
    </row>
    <row r="49" spans="2:10" ht="57.75" customHeight="1" thickBot="1" x14ac:dyDescent="0.2">
      <c r="B49" s="18"/>
      <c r="C49" s="1242" t="s">
        <v>5</v>
      </c>
      <c r="D49" s="1242"/>
      <c r="E49" s="1243"/>
      <c r="F49" s="19">
        <v>2.0099999999999998</v>
      </c>
      <c r="G49" s="20">
        <v>3.47</v>
      </c>
      <c r="H49" s="20">
        <v>1.85</v>
      </c>
      <c r="I49" s="20">
        <v>0.47</v>
      </c>
      <c r="J49" s="21">
        <v>2.2999999999999998</v>
      </c>
    </row>
    <row r="50" spans="2:10" ht="13.5" customHeight="1" x14ac:dyDescent="0.15"/>
  </sheetData>
  <sheetProtection algorithmName="SHA-512" hashValue="f0nD1i1nvpDngPLhELIJNQMGlFw405HNQ81ZN+1ohY/QgXEK5zgJmsoVsR5IymDzqLdY3BAhr3QvPzTRnkKQig==" saltValue="QC0dwx7HH4/onO6gpNjfXw==" spinCount="100000" sheet="1" objects="1" scenarios="1"/>
  <customSheetViews>
    <customSheetView guid="{1C2BA24C-0999-4E1F-827B-D547C73DA0A7}"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573</v>
      </c>
      <c r="D34" s="1250"/>
      <c r="E34" s="1251"/>
      <c r="F34" s="32">
        <v>12.02</v>
      </c>
      <c r="G34" s="33">
        <v>15.42</v>
      </c>
      <c r="H34" s="33">
        <v>11.55</v>
      </c>
      <c r="I34" s="33">
        <v>13.07</v>
      </c>
      <c r="J34" s="34">
        <v>13.32</v>
      </c>
      <c r="K34" s="22"/>
      <c r="L34" s="22"/>
      <c r="M34" s="22"/>
      <c r="N34" s="22"/>
      <c r="O34" s="22"/>
      <c r="P34" s="22"/>
    </row>
    <row r="35" spans="1:16" ht="39" customHeight="1" x14ac:dyDescent="0.15">
      <c r="A35" s="22"/>
      <c r="B35" s="35"/>
      <c r="C35" s="1244" t="s">
        <v>574</v>
      </c>
      <c r="D35" s="1245"/>
      <c r="E35" s="1246"/>
      <c r="F35" s="36">
        <v>6.77</v>
      </c>
      <c r="G35" s="37">
        <v>7.19</v>
      </c>
      <c r="H35" s="37">
        <v>7.16</v>
      </c>
      <c r="I35" s="37">
        <v>8.14</v>
      </c>
      <c r="J35" s="38">
        <v>8.34</v>
      </c>
      <c r="K35" s="22"/>
      <c r="L35" s="22"/>
      <c r="M35" s="22"/>
      <c r="N35" s="22"/>
      <c r="O35" s="22"/>
      <c r="P35" s="22"/>
    </row>
    <row r="36" spans="1:16" ht="39" customHeight="1" x14ac:dyDescent="0.15">
      <c r="A36" s="22"/>
      <c r="B36" s="35"/>
      <c r="C36" s="1244" t="s">
        <v>575</v>
      </c>
      <c r="D36" s="1245"/>
      <c r="E36" s="1246"/>
      <c r="F36" s="36" t="s">
        <v>526</v>
      </c>
      <c r="G36" s="37" t="s">
        <v>526</v>
      </c>
      <c r="H36" s="37" t="s">
        <v>526</v>
      </c>
      <c r="I36" s="37">
        <v>0.37</v>
      </c>
      <c r="J36" s="38">
        <v>0.22</v>
      </c>
      <c r="K36" s="22"/>
      <c r="L36" s="22"/>
      <c r="M36" s="22"/>
      <c r="N36" s="22"/>
      <c r="O36" s="22"/>
      <c r="P36" s="22"/>
    </row>
    <row r="37" spans="1:16" ht="39" customHeight="1" x14ac:dyDescent="0.15">
      <c r="A37" s="22"/>
      <c r="B37" s="35"/>
      <c r="C37" s="1244" t="s">
        <v>576</v>
      </c>
      <c r="D37" s="1245"/>
      <c r="E37" s="1246"/>
      <c r="F37" s="36">
        <v>7.0000000000000007E-2</v>
      </c>
      <c r="G37" s="37">
        <v>7.0000000000000007E-2</v>
      </c>
      <c r="H37" s="37">
        <v>7.0000000000000007E-2</v>
      </c>
      <c r="I37" s="37">
        <v>0.08</v>
      </c>
      <c r="J37" s="38">
        <v>0.08</v>
      </c>
      <c r="K37" s="22"/>
      <c r="L37" s="22"/>
      <c r="M37" s="22"/>
      <c r="N37" s="22"/>
      <c r="O37" s="22"/>
      <c r="P37" s="22"/>
    </row>
    <row r="38" spans="1:16" ht="39" customHeight="1" x14ac:dyDescent="0.15">
      <c r="A38" s="22"/>
      <c r="B38" s="35"/>
      <c r="C38" s="1244" t="s">
        <v>577</v>
      </c>
      <c r="D38" s="1245"/>
      <c r="E38" s="1246"/>
      <c r="F38" s="36">
        <v>0</v>
      </c>
      <c r="G38" s="37">
        <v>0</v>
      </c>
      <c r="H38" s="37">
        <v>0</v>
      </c>
      <c r="I38" s="37">
        <v>0</v>
      </c>
      <c r="J38" s="38">
        <v>0.02</v>
      </c>
      <c r="K38" s="22"/>
      <c r="L38" s="22"/>
      <c r="M38" s="22"/>
      <c r="N38" s="22"/>
      <c r="O38" s="22"/>
      <c r="P38" s="22"/>
    </row>
    <row r="39" spans="1:16" ht="39" customHeight="1" x14ac:dyDescent="0.15">
      <c r="A39" s="22"/>
      <c r="B39" s="35"/>
      <c r="C39" s="1244" t="s">
        <v>578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581</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582</v>
      </c>
      <c r="D43" s="1248"/>
      <c r="E43" s="1249"/>
      <c r="F43" s="41">
        <v>0</v>
      </c>
      <c r="G43" s="42">
        <v>0</v>
      </c>
      <c r="H43" s="42">
        <v>0.82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kwPiKHVTgk9DN7cFZqO+MUnNwD4IGNmWND/k6SWs2bCeP+lrozN2hI7c/ovgwIsC34mjHWBiSwX76Mu1amRQ==" saltValue="yzcU8Cblp70rCLNyhW5lFQ==" spinCount="100000" sheet="1" objects="1" scenarios="1"/>
  <customSheetViews>
    <customSheetView guid="{1C2BA24C-0999-4E1F-827B-D547C73DA0A7}"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D43" sqref="D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4611</v>
      </c>
      <c r="L45" s="60">
        <v>4755</v>
      </c>
      <c r="M45" s="60">
        <v>4577</v>
      </c>
      <c r="N45" s="60">
        <v>4304</v>
      </c>
      <c r="O45" s="61">
        <v>4289</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15">
      <c r="A48" s="48"/>
      <c r="B48" s="1272"/>
      <c r="C48" s="1273"/>
      <c r="D48" s="62"/>
      <c r="E48" s="1254" t="s">
        <v>14</v>
      </c>
      <c r="F48" s="1254"/>
      <c r="G48" s="1254"/>
      <c r="H48" s="1254"/>
      <c r="I48" s="1254"/>
      <c r="J48" s="1255"/>
      <c r="K48" s="63">
        <v>1396</v>
      </c>
      <c r="L48" s="64">
        <v>1362</v>
      </c>
      <c r="M48" s="64">
        <v>1363</v>
      </c>
      <c r="N48" s="64">
        <v>1090</v>
      </c>
      <c r="O48" s="65">
        <v>1145</v>
      </c>
      <c r="P48" s="48"/>
      <c r="Q48" s="48"/>
      <c r="R48" s="48"/>
      <c r="S48" s="48"/>
      <c r="T48" s="48"/>
      <c r="U48" s="48"/>
    </row>
    <row r="49" spans="1:21" ht="30.75" customHeight="1" x14ac:dyDescent="0.15">
      <c r="A49" s="48"/>
      <c r="B49" s="1272"/>
      <c r="C49" s="1273"/>
      <c r="D49" s="62"/>
      <c r="E49" s="1254" t="s">
        <v>15</v>
      </c>
      <c r="F49" s="1254"/>
      <c r="G49" s="1254"/>
      <c r="H49" s="1254"/>
      <c r="I49" s="1254"/>
      <c r="J49" s="1255"/>
      <c r="K49" s="63" t="s">
        <v>526</v>
      </c>
      <c r="L49" s="64">
        <v>19</v>
      </c>
      <c r="M49" s="64">
        <v>37</v>
      </c>
      <c r="N49" s="64">
        <v>75</v>
      </c>
      <c r="O49" s="65">
        <v>75</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526</v>
      </c>
      <c r="L50" s="64" t="s">
        <v>526</v>
      </c>
      <c r="M50" s="64" t="s">
        <v>526</v>
      </c>
      <c r="N50" s="64" t="s">
        <v>526</v>
      </c>
      <c r="O50" s="65" t="s">
        <v>526</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5631</v>
      </c>
      <c r="L52" s="64">
        <v>5665</v>
      </c>
      <c r="M52" s="64">
        <v>5696</v>
      </c>
      <c r="N52" s="64">
        <v>5578</v>
      </c>
      <c r="O52" s="65">
        <v>5736</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376</v>
      </c>
      <c r="L53" s="69">
        <v>471</v>
      </c>
      <c r="M53" s="69">
        <v>281</v>
      </c>
      <c r="N53" s="69">
        <v>-109</v>
      </c>
      <c r="O53" s="70">
        <v>-227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bvvgEXB43Jzh6TXVNmI+OeYaFvG34r7jd1Nsdiln9T7GvJpqU8tkVpVNz4Q541i8c7Sgbx8GfYzGglgGKIUoA==" saltValue="O4p2TawJNhfc9wvM8gKvkA==" spinCount="100000" sheet="1" objects="1" scenarios="1"/>
  <customSheetViews>
    <customSheetView guid="{1C2BA24C-0999-4E1F-827B-D547C73DA0A7}"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90" t="s">
        <v>29</v>
      </c>
      <c r="C41" s="1291"/>
      <c r="D41" s="102"/>
      <c r="E41" s="1292" t="s">
        <v>30</v>
      </c>
      <c r="F41" s="1292"/>
      <c r="G41" s="1292"/>
      <c r="H41" s="1293"/>
      <c r="I41" s="103">
        <v>37520</v>
      </c>
      <c r="J41" s="104">
        <v>36210</v>
      </c>
      <c r="K41" s="104">
        <v>35344</v>
      </c>
      <c r="L41" s="104">
        <v>33347</v>
      </c>
      <c r="M41" s="105">
        <v>31947</v>
      </c>
    </row>
    <row r="42" spans="2:13" ht="27.75" customHeight="1" x14ac:dyDescent="0.15">
      <c r="B42" s="1280"/>
      <c r="C42" s="1281"/>
      <c r="D42" s="106"/>
      <c r="E42" s="1284" t="s">
        <v>31</v>
      </c>
      <c r="F42" s="1284"/>
      <c r="G42" s="1284"/>
      <c r="H42" s="1285"/>
      <c r="I42" s="107" t="s">
        <v>526</v>
      </c>
      <c r="J42" s="108" t="s">
        <v>526</v>
      </c>
      <c r="K42" s="108" t="s">
        <v>526</v>
      </c>
      <c r="L42" s="108" t="s">
        <v>526</v>
      </c>
      <c r="M42" s="109" t="s">
        <v>526</v>
      </c>
    </row>
    <row r="43" spans="2:13" ht="27.75" customHeight="1" x14ac:dyDescent="0.15">
      <c r="B43" s="1280"/>
      <c r="C43" s="1281"/>
      <c r="D43" s="106"/>
      <c r="E43" s="1284" t="s">
        <v>32</v>
      </c>
      <c r="F43" s="1284"/>
      <c r="G43" s="1284"/>
      <c r="H43" s="1285"/>
      <c r="I43" s="107">
        <v>13809</v>
      </c>
      <c r="J43" s="108">
        <v>12854</v>
      </c>
      <c r="K43" s="108">
        <v>12085</v>
      </c>
      <c r="L43" s="108">
        <v>10781</v>
      </c>
      <c r="M43" s="109">
        <v>10117</v>
      </c>
    </row>
    <row r="44" spans="2:13" ht="27.75" customHeight="1" x14ac:dyDescent="0.15">
      <c r="B44" s="1280"/>
      <c r="C44" s="1281"/>
      <c r="D44" s="106"/>
      <c r="E44" s="1284" t="s">
        <v>33</v>
      </c>
      <c r="F44" s="1284"/>
      <c r="G44" s="1284"/>
      <c r="H44" s="1285"/>
      <c r="I44" s="107">
        <v>184</v>
      </c>
      <c r="J44" s="108">
        <v>355</v>
      </c>
      <c r="K44" s="108">
        <v>682</v>
      </c>
      <c r="L44" s="108">
        <v>608</v>
      </c>
      <c r="M44" s="109">
        <v>535</v>
      </c>
    </row>
    <row r="45" spans="2:13" ht="27.75" customHeight="1" x14ac:dyDescent="0.15">
      <c r="B45" s="1280"/>
      <c r="C45" s="1281"/>
      <c r="D45" s="106"/>
      <c r="E45" s="1284" t="s">
        <v>34</v>
      </c>
      <c r="F45" s="1284"/>
      <c r="G45" s="1284"/>
      <c r="H45" s="1285"/>
      <c r="I45" s="107">
        <v>11066</v>
      </c>
      <c r="J45" s="108">
        <v>10975</v>
      </c>
      <c r="K45" s="108">
        <v>10664</v>
      </c>
      <c r="L45" s="108">
        <v>10555</v>
      </c>
      <c r="M45" s="109">
        <v>10489</v>
      </c>
    </row>
    <row r="46" spans="2:13" ht="27.75" customHeight="1" x14ac:dyDescent="0.15">
      <c r="B46" s="1280"/>
      <c r="C46" s="1281"/>
      <c r="D46" s="110"/>
      <c r="E46" s="1284" t="s">
        <v>35</v>
      </c>
      <c r="F46" s="1284"/>
      <c r="G46" s="1284"/>
      <c r="H46" s="1285"/>
      <c r="I46" s="107">
        <v>47</v>
      </c>
      <c r="J46" s="108">
        <v>30</v>
      </c>
      <c r="K46" s="108">
        <v>17</v>
      </c>
      <c r="L46" s="108">
        <v>9</v>
      </c>
      <c r="M46" s="109">
        <v>6</v>
      </c>
    </row>
    <row r="47" spans="2:13" ht="27.75" customHeight="1" x14ac:dyDescent="0.15">
      <c r="B47" s="1280"/>
      <c r="C47" s="1281"/>
      <c r="D47" s="111"/>
      <c r="E47" s="1294" t="s">
        <v>36</v>
      </c>
      <c r="F47" s="1295"/>
      <c r="G47" s="1295"/>
      <c r="H47" s="1296"/>
      <c r="I47" s="107" t="s">
        <v>526</v>
      </c>
      <c r="J47" s="108" t="s">
        <v>526</v>
      </c>
      <c r="K47" s="108" t="s">
        <v>526</v>
      </c>
      <c r="L47" s="108" t="s">
        <v>526</v>
      </c>
      <c r="M47" s="109" t="s">
        <v>526</v>
      </c>
    </row>
    <row r="48" spans="2:13" ht="27.75" customHeight="1" x14ac:dyDescent="0.15">
      <c r="B48" s="1280"/>
      <c r="C48" s="1281"/>
      <c r="D48" s="106"/>
      <c r="E48" s="1284" t="s">
        <v>37</v>
      </c>
      <c r="F48" s="1284"/>
      <c r="G48" s="1284"/>
      <c r="H48" s="1285"/>
      <c r="I48" s="107" t="s">
        <v>526</v>
      </c>
      <c r="J48" s="108" t="s">
        <v>526</v>
      </c>
      <c r="K48" s="108" t="s">
        <v>526</v>
      </c>
      <c r="L48" s="108" t="s">
        <v>526</v>
      </c>
      <c r="M48" s="109" t="s">
        <v>526</v>
      </c>
    </row>
    <row r="49" spans="2:13" ht="27.75" customHeight="1" x14ac:dyDescent="0.15">
      <c r="B49" s="1282"/>
      <c r="C49" s="1283"/>
      <c r="D49" s="106"/>
      <c r="E49" s="1284" t="s">
        <v>38</v>
      </c>
      <c r="F49" s="1284"/>
      <c r="G49" s="1284"/>
      <c r="H49" s="1285"/>
      <c r="I49" s="107" t="s">
        <v>526</v>
      </c>
      <c r="J49" s="108" t="s">
        <v>526</v>
      </c>
      <c r="K49" s="108" t="s">
        <v>526</v>
      </c>
      <c r="L49" s="108" t="s">
        <v>526</v>
      </c>
      <c r="M49" s="109" t="s">
        <v>526</v>
      </c>
    </row>
    <row r="50" spans="2:13" ht="27.75" customHeight="1" x14ac:dyDescent="0.15">
      <c r="B50" s="1278" t="s">
        <v>39</v>
      </c>
      <c r="C50" s="1279"/>
      <c r="D50" s="112"/>
      <c r="E50" s="1284" t="s">
        <v>40</v>
      </c>
      <c r="F50" s="1284"/>
      <c r="G50" s="1284"/>
      <c r="H50" s="1285"/>
      <c r="I50" s="107">
        <v>18497</v>
      </c>
      <c r="J50" s="108">
        <v>19466</v>
      </c>
      <c r="K50" s="108">
        <v>21640</v>
      </c>
      <c r="L50" s="108">
        <v>20941</v>
      </c>
      <c r="M50" s="109">
        <v>21920</v>
      </c>
    </row>
    <row r="51" spans="2:13" ht="27.75" customHeight="1" x14ac:dyDescent="0.15">
      <c r="B51" s="1280"/>
      <c r="C51" s="1281"/>
      <c r="D51" s="106"/>
      <c r="E51" s="1284" t="s">
        <v>41</v>
      </c>
      <c r="F51" s="1284"/>
      <c r="G51" s="1284"/>
      <c r="H51" s="1285"/>
      <c r="I51" s="107">
        <v>7679</v>
      </c>
      <c r="J51" s="108">
        <v>7256</v>
      </c>
      <c r="K51" s="108">
        <v>7310</v>
      </c>
      <c r="L51" s="108">
        <v>6409</v>
      </c>
      <c r="M51" s="109">
        <v>5925</v>
      </c>
    </row>
    <row r="52" spans="2:13" ht="27.75" customHeight="1" x14ac:dyDescent="0.15">
      <c r="B52" s="1282"/>
      <c r="C52" s="1283"/>
      <c r="D52" s="106"/>
      <c r="E52" s="1284" t="s">
        <v>42</v>
      </c>
      <c r="F52" s="1284"/>
      <c r="G52" s="1284"/>
      <c r="H52" s="1285"/>
      <c r="I52" s="107">
        <v>52218</v>
      </c>
      <c r="J52" s="108">
        <v>52128</v>
      </c>
      <c r="K52" s="108">
        <v>52167</v>
      </c>
      <c r="L52" s="108">
        <v>50495</v>
      </c>
      <c r="M52" s="109">
        <v>48962</v>
      </c>
    </row>
    <row r="53" spans="2:13" ht="27.75" customHeight="1" thickBot="1" x14ac:dyDescent="0.2">
      <c r="B53" s="1286" t="s">
        <v>43</v>
      </c>
      <c r="C53" s="1287"/>
      <c r="D53" s="113"/>
      <c r="E53" s="1288" t="s">
        <v>44</v>
      </c>
      <c r="F53" s="1288"/>
      <c r="G53" s="1288"/>
      <c r="H53" s="1289"/>
      <c r="I53" s="114">
        <v>-15768</v>
      </c>
      <c r="J53" s="115">
        <v>-18426</v>
      </c>
      <c r="K53" s="115">
        <v>-22325</v>
      </c>
      <c r="L53" s="115">
        <v>-22545</v>
      </c>
      <c r="M53" s="116">
        <v>-23714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4N8+3UcvP8D4W5kma/+NkfcTwqglnWLZGQ3IjMPv3s5OklyVpjkCHxPnOFIIQAX/46mP4CYWf02YLULvPqUqg==" saltValue="FrKJbyculWZOqtNyCtHovQ==" spinCount="100000" sheet="1" objects="1" scenarios="1"/>
  <customSheetViews>
    <customSheetView guid="{1C2BA24C-0999-4E1F-827B-D547C73DA0A7}"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70" zoomScaleNormal="7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47</v>
      </c>
      <c r="D55" s="1305"/>
      <c r="E55" s="1306"/>
      <c r="F55" s="128">
        <v>9468</v>
      </c>
      <c r="G55" s="128">
        <v>9195</v>
      </c>
      <c r="H55" s="129">
        <v>9909</v>
      </c>
    </row>
    <row r="56" spans="2:8" ht="52.5" customHeight="1" x14ac:dyDescent="0.15">
      <c r="B56" s="130"/>
      <c r="C56" s="1307" t="s">
        <v>48</v>
      </c>
      <c r="D56" s="1307"/>
      <c r="E56" s="1308"/>
      <c r="F56" s="131">
        <v>347</v>
      </c>
      <c r="G56" s="131">
        <v>346</v>
      </c>
      <c r="H56" s="132">
        <v>345</v>
      </c>
    </row>
    <row r="57" spans="2:8" ht="53.25" customHeight="1" x14ac:dyDescent="0.15">
      <c r="B57" s="130"/>
      <c r="C57" s="1309" t="s">
        <v>49</v>
      </c>
      <c r="D57" s="1309"/>
      <c r="E57" s="1310"/>
      <c r="F57" s="133">
        <v>11732</v>
      </c>
      <c r="G57" s="133">
        <v>11298</v>
      </c>
      <c r="H57" s="134">
        <v>11558</v>
      </c>
    </row>
    <row r="58" spans="2:8" ht="45.75" customHeight="1" x14ac:dyDescent="0.15">
      <c r="B58" s="135"/>
      <c r="C58" s="1297" t="s">
        <v>590</v>
      </c>
      <c r="D58" s="1298"/>
      <c r="E58" s="1299"/>
      <c r="F58" s="136">
        <v>9044</v>
      </c>
      <c r="G58" s="136">
        <v>9047</v>
      </c>
      <c r="H58" s="137">
        <v>9052</v>
      </c>
    </row>
    <row r="59" spans="2:8" ht="45.75" customHeight="1" x14ac:dyDescent="0.15">
      <c r="B59" s="135"/>
      <c r="C59" s="1297" t="s">
        <v>591</v>
      </c>
      <c r="D59" s="1298"/>
      <c r="E59" s="1299"/>
      <c r="F59" s="136">
        <v>1931</v>
      </c>
      <c r="G59" s="136">
        <v>1932</v>
      </c>
      <c r="H59" s="137">
        <v>1933</v>
      </c>
    </row>
    <row r="60" spans="2:8" ht="45.75" customHeight="1" x14ac:dyDescent="0.15">
      <c r="B60" s="135"/>
      <c r="C60" s="1297" t="s">
        <v>592</v>
      </c>
      <c r="D60" s="1298"/>
      <c r="E60" s="1299"/>
      <c r="F60" s="136" t="s">
        <v>593</v>
      </c>
      <c r="G60" s="136" t="s">
        <v>593</v>
      </c>
      <c r="H60" s="137">
        <v>252</v>
      </c>
    </row>
    <row r="61" spans="2:8" ht="45.75" customHeight="1" x14ac:dyDescent="0.15">
      <c r="B61" s="135"/>
      <c r="C61" s="1297" t="s">
        <v>594</v>
      </c>
      <c r="D61" s="1298"/>
      <c r="E61" s="1299"/>
      <c r="F61" s="136">
        <v>115</v>
      </c>
      <c r="G61" s="136">
        <v>111</v>
      </c>
      <c r="H61" s="137">
        <v>109</v>
      </c>
    </row>
    <row r="62" spans="2:8" ht="45.75" customHeight="1" thickBot="1" x14ac:dyDescent="0.2">
      <c r="B62" s="138"/>
      <c r="C62" s="1300" t="s">
        <v>595</v>
      </c>
      <c r="D62" s="1301"/>
      <c r="E62" s="1302"/>
      <c r="F62" s="139">
        <v>63</v>
      </c>
      <c r="G62" s="139">
        <v>50</v>
      </c>
      <c r="H62" s="140">
        <v>37</v>
      </c>
    </row>
    <row r="63" spans="2:8" ht="52.5" customHeight="1" thickBot="1" x14ac:dyDescent="0.2">
      <c r="B63" s="141"/>
      <c r="C63" s="1303" t="s">
        <v>50</v>
      </c>
      <c r="D63" s="1303"/>
      <c r="E63" s="1304"/>
      <c r="F63" s="142">
        <v>21547</v>
      </c>
      <c r="G63" s="142">
        <v>20839</v>
      </c>
      <c r="H63" s="143">
        <v>21812</v>
      </c>
    </row>
    <row r="64" spans="2:8" ht="15" customHeight="1" x14ac:dyDescent="0.15"/>
  </sheetData>
  <sheetProtection algorithmName="SHA-512" hashValue="EYvKakq1UBnYqO5s8DGYhVzOzbbvpYcMkGexm9DJHz+/r9yw1Ozp3f2/Yvtok/9HwCxl3lflRY9HmiDmCnA+DA==" saltValue="8pwJ52abR9TSpsZHu7WDuw==" spinCount="100000" sheet="1" objects="1" scenarios="1"/>
  <customSheetViews>
    <customSheetView guid="{1C2BA24C-0999-4E1F-827B-D547C73DA0A7}"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M22" zoomScaleNormal="100" zoomScaleSheetLayoutView="55" workbookViewId="0">
      <selection activeCell="BG42" sqref="BG4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617</v>
      </c>
      <c r="AO51" s="1316"/>
      <c r="AP51" s="1316"/>
      <c r="AQ51" s="1316"/>
      <c r="AR51" s="1316"/>
      <c r="AS51" s="1316"/>
      <c r="AT51" s="1316"/>
      <c r="AU51" s="1316"/>
      <c r="AV51" s="1316"/>
      <c r="AW51" s="1316"/>
      <c r="AX51" s="1316"/>
      <c r="AY51" s="1316"/>
      <c r="AZ51" s="1316"/>
      <c r="BA51" s="1316"/>
      <c r="BB51" s="1316" t="s">
        <v>618</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619</v>
      </c>
      <c r="BC53" s="1316"/>
      <c r="BD53" s="1316"/>
      <c r="BE53" s="1316"/>
      <c r="BF53" s="1316"/>
      <c r="BG53" s="1316"/>
      <c r="BH53" s="1316"/>
      <c r="BI53" s="1316"/>
      <c r="BJ53" s="1316"/>
      <c r="BK53" s="1316"/>
      <c r="BL53" s="1316"/>
      <c r="BM53" s="1316"/>
      <c r="BN53" s="1316"/>
      <c r="BO53" s="1316"/>
      <c r="BP53" s="1313">
        <v>62.7</v>
      </c>
      <c r="BQ53" s="1313"/>
      <c r="BR53" s="1313"/>
      <c r="BS53" s="1313"/>
      <c r="BT53" s="1313"/>
      <c r="BU53" s="1313"/>
      <c r="BV53" s="1313"/>
      <c r="BW53" s="1313"/>
      <c r="BX53" s="1313">
        <v>64</v>
      </c>
      <c r="BY53" s="1313"/>
      <c r="BZ53" s="1313"/>
      <c r="CA53" s="1313"/>
      <c r="CB53" s="1313"/>
      <c r="CC53" s="1313"/>
      <c r="CD53" s="1313"/>
      <c r="CE53" s="1313"/>
      <c r="CF53" s="1313">
        <v>65.400000000000006</v>
      </c>
      <c r="CG53" s="1313"/>
      <c r="CH53" s="1313"/>
      <c r="CI53" s="1313"/>
      <c r="CJ53" s="1313"/>
      <c r="CK53" s="1313"/>
      <c r="CL53" s="1313"/>
      <c r="CM53" s="1313"/>
      <c r="CN53" s="1313">
        <v>66.8</v>
      </c>
      <c r="CO53" s="1313"/>
      <c r="CP53" s="1313"/>
      <c r="CQ53" s="1313"/>
      <c r="CR53" s="1313"/>
      <c r="CS53" s="1313"/>
      <c r="CT53" s="1313"/>
      <c r="CU53" s="1313"/>
      <c r="CV53" s="1313">
        <v>67.8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620</v>
      </c>
      <c r="AO55" s="1317"/>
      <c r="AP55" s="1317"/>
      <c r="AQ55" s="1317"/>
      <c r="AR55" s="1317"/>
      <c r="AS55" s="1317"/>
      <c r="AT55" s="1317"/>
      <c r="AU55" s="1317"/>
      <c r="AV55" s="1317"/>
      <c r="AW55" s="1317"/>
      <c r="AX55" s="1317"/>
      <c r="AY55" s="1317"/>
      <c r="AZ55" s="1317"/>
      <c r="BA55" s="1317"/>
      <c r="BB55" s="1316" t="s">
        <v>618</v>
      </c>
      <c r="BC55" s="1316"/>
      <c r="BD55" s="1316"/>
      <c r="BE55" s="1316"/>
      <c r="BF55" s="1316"/>
      <c r="BG55" s="1316"/>
      <c r="BH55" s="1316"/>
      <c r="BI55" s="1316"/>
      <c r="BJ55" s="1316"/>
      <c r="BK55" s="1316"/>
      <c r="BL55" s="1316"/>
      <c r="BM55" s="1316"/>
      <c r="BN55" s="1316"/>
      <c r="BO55" s="1316"/>
      <c r="BP55" s="1313">
        <v>31</v>
      </c>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19</v>
      </c>
      <c r="CO55" s="1313"/>
      <c r="CP55" s="1313"/>
      <c r="CQ55" s="1313"/>
      <c r="CR55" s="1313"/>
      <c r="CS55" s="1313"/>
      <c r="CT55" s="1313"/>
      <c r="CU55" s="1313"/>
      <c r="CV55" s="1313">
        <v>18</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619</v>
      </c>
      <c r="BC57" s="1316"/>
      <c r="BD57" s="1316"/>
      <c r="BE57" s="1316"/>
      <c r="BF57" s="1316"/>
      <c r="BG57" s="1316"/>
      <c r="BH57" s="1316"/>
      <c r="BI57" s="1316"/>
      <c r="BJ57" s="1316"/>
      <c r="BK57" s="1316"/>
      <c r="BL57" s="1316"/>
      <c r="BM57" s="1316"/>
      <c r="BN57" s="1316"/>
      <c r="BO57" s="1316"/>
      <c r="BP57" s="1313">
        <v>57.4</v>
      </c>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60.9</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617</v>
      </c>
      <c r="AO73" s="1316"/>
      <c r="AP73" s="1316"/>
      <c r="AQ73" s="1316"/>
      <c r="AR73" s="1316"/>
      <c r="AS73" s="1316"/>
      <c r="AT73" s="1316"/>
      <c r="AU73" s="1316"/>
      <c r="AV73" s="1316"/>
      <c r="AW73" s="1316"/>
      <c r="AX73" s="1316"/>
      <c r="AY73" s="1316"/>
      <c r="AZ73" s="1316"/>
      <c r="BA73" s="1316"/>
      <c r="BB73" s="1316" t="s">
        <v>618</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622</v>
      </c>
      <c r="BC75" s="1316"/>
      <c r="BD75" s="1316"/>
      <c r="BE75" s="1316"/>
      <c r="BF75" s="1316"/>
      <c r="BG75" s="1316"/>
      <c r="BH75" s="1316"/>
      <c r="BI75" s="1316"/>
      <c r="BJ75" s="1316"/>
      <c r="BK75" s="1316"/>
      <c r="BL75" s="1316"/>
      <c r="BM75" s="1316"/>
      <c r="BN75" s="1316"/>
      <c r="BO75" s="1316"/>
      <c r="BP75" s="1313">
        <v>1.2</v>
      </c>
      <c r="BQ75" s="1313"/>
      <c r="BR75" s="1313"/>
      <c r="BS75" s="1313"/>
      <c r="BT75" s="1313"/>
      <c r="BU75" s="1313"/>
      <c r="BV75" s="1313"/>
      <c r="BW75" s="1313"/>
      <c r="BX75" s="1313">
        <v>1.2</v>
      </c>
      <c r="BY75" s="1313"/>
      <c r="BZ75" s="1313"/>
      <c r="CA75" s="1313"/>
      <c r="CB75" s="1313"/>
      <c r="CC75" s="1313"/>
      <c r="CD75" s="1313"/>
      <c r="CE75" s="1313"/>
      <c r="CF75" s="1313">
        <v>1</v>
      </c>
      <c r="CG75" s="1313"/>
      <c r="CH75" s="1313"/>
      <c r="CI75" s="1313"/>
      <c r="CJ75" s="1313"/>
      <c r="CK75" s="1313"/>
      <c r="CL75" s="1313"/>
      <c r="CM75" s="1313"/>
      <c r="CN75" s="1313">
        <v>0.6</v>
      </c>
      <c r="CO75" s="1313"/>
      <c r="CP75" s="1313"/>
      <c r="CQ75" s="1313"/>
      <c r="CR75" s="1313"/>
      <c r="CS75" s="1313"/>
      <c r="CT75" s="1313"/>
      <c r="CU75" s="1313"/>
      <c r="CV75" s="1313">
        <v>0</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620</v>
      </c>
      <c r="AO77" s="1317"/>
      <c r="AP77" s="1317"/>
      <c r="AQ77" s="1317"/>
      <c r="AR77" s="1317"/>
      <c r="AS77" s="1317"/>
      <c r="AT77" s="1317"/>
      <c r="AU77" s="1317"/>
      <c r="AV77" s="1317"/>
      <c r="AW77" s="1317"/>
      <c r="AX77" s="1317"/>
      <c r="AY77" s="1317"/>
      <c r="AZ77" s="1317"/>
      <c r="BA77" s="1317"/>
      <c r="BB77" s="1316" t="s">
        <v>618</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19</v>
      </c>
      <c r="CO77" s="1313"/>
      <c r="CP77" s="1313"/>
      <c r="CQ77" s="1313"/>
      <c r="CR77" s="1313"/>
      <c r="CS77" s="1313"/>
      <c r="CT77" s="1313"/>
      <c r="CU77" s="1313"/>
      <c r="CV77" s="1313">
        <v>18</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622</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3.6</v>
      </c>
      <c r="CO79" s="1313"/>
      <c r="CP79" s="1313"/>
      <c r="CQ79" s="1313"/>
      <c r="CR79" s="1313"/>
      <c r="CS79" s="1313"/>
      <c r="CT79" s="1313"/>
      <c r="CU79" s="1313"/>
      <c r="CV79" s="1313">
        <v>3.5</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eR0Aew24TIb0anBT4vqiwPreuuV8K4vKuyBfgcI531qSomSzUICIDvsMYDhw1DAVCgoTn8fk1d1Dih91aqhqw==" saltValue="SyRrUTl8sC88WYrXDI7TI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R84" sqref="R8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zjlSBZtL0a+lpNn8E7WzprVPqhsk6PKrY5aXO/wrxDDttzzsy/Hb9zH1gq/JbFwFpSIYnc+ePmWkmIssTZZfTA==" saltValue="DU0b4Vqw3KYUoXKN8KqL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R84" sqref="R8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hpmsdYZcZuGcQGIq4Y8r6HLEnrDx4amCxyzBpXzjxZbcDTghrxZOK+iS7V147pk7iCwU1pjGjKQeRpLtBOTRkA==" saltValue="jVYOIOGp+tWx7Wkw9nd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25789</v>
      </c>
      <c r="E3" s="162"/>
      <c r="F3" s="163">
        <v>42581</v>
      </c>
      <c r="G3" s="164"/>
      <c r="H3" s="165"/>
    </row>
    <row r="4" spans="1:8" x14ac:dyDescent="0.15">
      <c r="A4" s="166"/>
      <c r="B4" s="167"/>
      <c r="C4" s="168"/>
      <c r="D4" s="169">
        <v>15575</v>
      </c>
      <c r="E4" s="170"/>
      <c r="F4" s="171">
        <v>24354</v>
      </c>
      <c r="G4" s="172"/>
      <c r="H4" s="173"/>
    </row>
    <row r="5" spans="1:8" x14ac:dyDescent="0.15">
      <c r="A5" s="154" t="s">
        <v>560</v>
      </c>
      <c r="B5" s="159"/>
      <c r="C5" s="160"/>
      <c r="D5" s="161">
        <v>26856</v>
      </c>
      <c r="E5" s="162"/>
      <c r="F5" s="163">
        <v>45426</v>
      </c>
      <c r="G5" s="164"/>
      <c r="H5" s="165"/>
    </row>
    <row r="6" spans="1:8" x14ac:dyDescent="0.15">
      <c r="A6" s="166"/>
      <c r="B6" s="167"/>
      <c r="C6" s="168"/>
      <c r="D6" s="169">
        <v>16897</v>
      </c>
      <c r="E6" s="170"/>
      <c r="F6" s="171">
        <v>24508</v>
      </c>
      <c r="G6" s="172"/>
      <c r="H6" s="173"/>
    </row>
    <row r="7" spans="1:8" x14ac:dyDescent="0.15">
      <c r="A7" s="154" t="s">
        <v>561</v>
      </c>
      <c r="B7" s="159"/>
      <c r="C7" s="160"/>
      <c r="D7" s="161">
        <v>30839</v>
      </c>
      <c r="E7" s="162"/>
      <c r="F7" s="163">
        <v>45022</v>
      </c>
      <c r="G7" s="164"/>
      <c r="H7" s="165"/>
    </row>
    <row r="8" spans="1:8" x14ac:dyDescent="0.15">
      <c r="A8" s="166"/>
      <c r="B8" s="167"/>
      <c r="C8" s="168"/>
      <c r="D8" s="169">
        <v>20719</v>
      </c>
      <c r="E8" s="170"/>
      <c r="F8" s="171">
        <v>25247</v>
      </c>
      <c r="G8" s="172"/>
      <c r="H8" s="173"/>
    </row>
    <row r="9" spans="1:8" x14ac:dyDescent="0.15">
      <c r="A9" s="154" t="s">
        <v>562</v>
      </c>
      <c r="B9" s="159"/>
      <c r="C9" s="160"/>
      <c r="D9" s="161">
        <v>23440</v>
      </c>
      <c r="E9" s="162"/>
      <c r="F9" s="163">
        <v>46035</v>
      </c>
      <c r="G9" s="164"/>
      <c r="H9" s="165"/>
    </row>
    <row r="10" spans="1:8" x14ac:dyDescent="0.15">
      <c r="A10" s="166"/>
      <c r="B10" s="167"/>
      <c r="C10" s="168"/>
      <c r="D10" s="169">
        <v>12680</v>
      </c>
      <c r="E10" s="170"/>
      <c r="F10" s="171">
        <v>25158</v>
      </c>
      <c r="G10" s="172"/>
      <c r="H10" s="173"/>
    </row>
    <row r="11" spans="1:8" x14ac:dyDescent="0.15">
      <c r="A11" s="154" t="s">
        <v>563</v>
      </c>
      <c r="B11" s="159"/>
      <c r="C11" s="160"/>
      <c r="D11" s="161">
        <v>30226</v>
      </c>
      <c r="E11" s="162"/>
      <c r="F11" s="163">
        <v>43261</v>
      </c>
      <c r="G11" s="164"/>
      <c r="H11" s="165"/>
    </row>
    <row r="12" spans="1:8" x14ac:dyDescent="0.15">
      <c r="A12" s="166"/>
      <c r="B12" s="167"/>
      <c r="C12" s="174"/>
      <c r="D12" s="169">
        <v>16308</v>
      </c>
      <c r="E12" s="170"/>
      <c r="F12" s="171">
        <v>24721</v>
      </c>
      <c r="G12" s="172"/>
      <c r="H12" s="173"/>
    </row>
    <row r="13" spans="1:8" x14ac:dyDescent="0.15">
      <c r="A13" s="154"/>
      <c r="B13" s="159"/>
      <c r="C13" s="175"/>
      <c r="D13" s="176">
        <v>27430</v>
      </c>
      <c r="E13" s="177"/>
      <c r="F13" s="178">
        <v>44465</v>
      </c>
      <c r="G13" s="179"/>
      <c r="H13" s="165"/>
    </row>
    <row r="14" spans="1:8" x14ac:dyDescent="0.15">
      <c r="A14" s="166"/>
      <c r="B14" s="167"/>
      <c r="C14" s="168"/>
      <c r="D14" s="169">
        <v>16436</v>
      </c>
      <c r="E14" s="170"/>
      <c r="F14" s="171">
        <v>24798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12.02</v>
      </c>
      <c r="C19" s="180">
        <f>ROUND(VALUE(SUBSTITUTE(実質収支比率等に係る経年分析!G$48,"▲","-")),2)</f>
        <v>15.43</v>
      </c>
      <c r="D19" s="180">
        <f>ROUND(VALUE(SUBSTITUTE(実質収支比率等に係る経年分析!H$48,"▲","-")),2)</f>
        <v>11.93</v>
      </c>
      <c r="E19" s="180">
        <f>ROUND(VALUE(SUBSTITUTE(実質収支比率等に係る経年分析!I$48,"▲","-")),2)</f>
        <v>13.07</v>
      </c>
      <c r="F19" s="180">
        <f>ROUND(VALUE(SUBSTITUTE(実質収支比率等に係る経年分析!J$48,"▲","-")),2)</f>
        <v>13.32</v>
      </c>
    </row>
    <row r="20" spans="1:11" x14ac:dyDescent="0.15">
      <c r="A20" s="180" t="s">
        <v>54</v>
      </c>
      <c r="B20" s="180">
        <f>ROUND(VALUE(SUBSTITUTE(実質収支比率等に係る経年分析!F$47,"▲","-")),2)</f>
        <v>18.61</v>
      </c>
      <c r="C20" s="180">
        <f>ROUND(VALUE(SUBSTITUTE(実質収支比率等に係る経年分析!G$47,"▲","-")),2)</f>
        <v>18.559999999999999</v>
      </c>
      <c r="D20" s="180">
        <f>ROUND(VALUE(SUBSTITUTE(実質収支比率等に係る経年分析!H$47,"▲","-")),2)</f>
        <v>23.72</v>
      </c>
      <c r="E20" s="180">
        <f>ROUND(VALUE(SUBSTITUTE(実質収支比率等に係る経年分析!I$47,"▲","-")),2)</f>
        <v>23.01</v>
      </c>
      <c r="F20" s="180">
        <f>ROUND(VALUE(SUBSTITUTE(実質収支比率等に係る経年分析!J$47,"▲","-")),2)</f>
        <v>24.23</v>
      </c>
    </row>
    <row r="21" spans="1:11" x14ac:dyDescent="0.15">
      <c r="A21" s="180" t="s">
        <v>55</v>
      </c>
      <c r="B21" s="180">
        <f>IF(ISNUMBER(VALUE(SUBSTITUTE(実質収支比率等に係る経年分析!F$49,"▲","-"))),ROUND(VALUE(SUBSTITUTE(実質収支比率等に係る経年分析!F$49,"▲","-")),2),NA())</f>
        <v>2.0099999999999998</v>
      </c>
      <c r="C21" s="180">
        <f>IF(ISNUMBER(VALUE(SUBSTITUTE(実質収支比率等に係る経年分析!G$49,"▲","-"))),ROUND(VALUE(SUBSTITUTE(実質収支比率等に係る経年分析!G$49,"▲","-")),2),NA())</f>
        <v>3.47</v>
      </c>
      <c r="D21" s="180">
        <f>IF(ISNUMBER(VALUE(SUBSTITUTE(実質収支比率等に係る経年分析!H$49,"▲","-"))),ROUND(VALUE(SUBSTITUTE(実質収支比率等に係る経年分析!H$49,"▲","-")),2),NA())</f>
        <v>1.85</v>
      </c>
      <c r="E21" s="180">
        <f>IF(ISNUMBER(VALUE(SUBSTITUTE(実質収支比率等に係る経年分析!I$49,"▲","-"))),ROUND(VALUE(SUBSTITUTE(実質収支比率等に係る経年分析!I$49,"▲","-")),2),NA())</f>
        <v>0.47</v>
      </c>
      <c r="F21" s="180">
        <f>IF(ISNUMBER(VALUE(SUBSTITUTE(実質収支比率等に係る経年分析!J$49,"▲","-"))),ROUND(VALUE(SUBSTITUTE(実質収支比率等に係る経年分析!J$49,"▲","-")),2),NA())</f>
        <v>2.2999999999999998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公共用地先行取得特別会計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熊谷都市計画事業土地区画整理事業特別会計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5631</v>
      </c>
      <c r="E42" s="182"/>
      <c r="F42" s="182"/>
      <c r="G42" s="182">
        <f>'実質公債費比率（分子）の構造'!L$52</f>
        <v>5665</v>
      </c>
      <c r="H42" s="182"/>
      <c r="I42" s="182"/>
      <c r="J42" s="182">
        <f>'実質公債費比率（分子）の構造'!M$52</f>
        <v>5696</v>
      </c>
      <c r="K42" s="182"/>
      <c r="L42" s="182"/>
      <c r="M42" s="182">
        <f>'実質公債費比率（分子）の構造'!N$52</f>
        <v>5578</v>
      </c>
      <c r="N42" s="182"/>
      <c r="O42" s="182"/>
      <c r="P42" s="182">
        <f>'実質公債費比率（分子）の構造'!O$52</f>
        <v>5736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f>'実質公債費比率（分子）の構造'!L$49</f>
        <v>19</v>
      </c>
      <c r="F45" s="182"/>
      <c r="G45" s="182"/>
      <c r="H45" s="182">
        <f>'実質公債費比率（分子）の構造'!M$49</f>
        <v>37</v>
      </c>
      <c r="I45" s="182"/>
      <c r="J45" s="182"/>
      <c r="K45" s="182">
        <f>'実質公債費比率（分子）の構造'!N$49</f>
        <v>75</v>
      </c>
      <c r="L45" s="182"/>
      <c r="M45" s="182"/>
      <c r="N45" s="182">
        <f>'実質公債費比率（分子）の構造'!O$49</f>
        <v>75</v>
      </c>
      <c r="O45" s="182"/>
      <c r="P45" s="182"/>
    </row>
    <row r="46" spans="1:16" x14ac:dyDescent="0.15">
      <c r="A46" s="182" t="s">
        <v>66</v>
      </c>
      <c r="B46" s="182">
        <f>'実質公債費比率（分子）の構造'!K$48</f>
        <v>1396</v>
      </c>
      <c r="C46" s="182"/>
      <c r="D46" s="182"/>
      <c r="E46" s="182">
        <f>'実質公債費比率（分子）の構造'!L$48</f>
        <v>1362</v>
      </c>
      <c r="F46" s="182"/>
      <c r="G46" s="182"/>
      <c r="H46" s="182">
        <f>'実質公債費比率（分子）の構造'!M$48</f>
        <v>1363</v>
      </c>
      <c r="I46" s="182"/>
      <c r="J46" s="182"/>
      <c r="K46" s="182">
        <f>'実質公債費比率（分子）の構造'!N$48</f>
        <v>1090</v>
      </c>
      <c r="L46" s="182"/>
      <c r="M46" s="182"/>
      <c r="N46" s="182">
        <f>'実質公債費比率（分子）の構造'!O$48</f>
        <v>1145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4611</v>
      </c>
      <c r="C49" s="182"/>
      <c r="D49" s="182"/>
      <c r="E49" s="182">
        <f>'実質公債費比率（分子）の構造'!L$45</f>
        <v>4755</v>
      </c>
      <c r="F49" s="182"/>
      <c r="G49" s="182"/>
      <c r="H49" s="182">
        <f>'実質公債費比率（分子）の構造'!M$45</f>
        <v>4577</v>
      </c>
      <c r="I49" s="182"/>
      <c r="J49" s="182"/>
      <c r="K49" s="182">
        <f>'実質公債費比率（分子）の構造'!N$45</f>
        <v>4304</v>
      </c>
      <c r="L49" s="182"/>
      <c r="M49" s="182"/>
      <c r="N49" s="182">
        <f>'実質公債費比率（分子）の構造'!O$45</f>
        <v>4289</v>
      </c>
      <c r="O49" s="182"/>
      <c r="P49" s="182"/>
    </row>
    <row r="50" spans="1:16" x14ac:dyDescent="0.15">
      <c r="A50" s="182" t="s">
        <v>70</v>
      </c>
      <c r="B50" s="182" t="e">
        <f>NA()</f>
        <v>#N/A</v>
      </c>
      <c r="C50" s="182">
        <f>IF(ISNUMBER('実質公債費比率（分子）の構造'!K$53),'実質公債費比率（分子）の構造'!K$53,NA())</f>
        <v>376</v>
      </c>
      <c r="D50" s="182" t="e">
        <f>NA()</f>
        <v>#N/A</v>
      </c>
      <c r="E50" s="182" t="e">
        <f>NA()</f>
        <v>#N/A</v>
      </c>
      <c r="F50" s="182">
        <f>IF(ISNUMBER('実質公債費比率（分子）の構造'!L$53),'実質公債費比率（分子）の構造'!L$53,NA())</f>
        <v>471</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-109</v>
      </c>
      <c r="M50" s="182" t="e">
        <f>NA()</f>
        <v>#N/A</v>
      </c>
      <c r="N50" s="182" t="e">
        <f>NA()</f>
        <v>#N/A</v>
      </c>
      <c r="O50" s="182">
        <f>IF(ISNUMBER('実質公債費比率（分子）の構造'!O$53),'実質公債費比率（分子）の構造'!O$53,NA())</f>
        <v>-227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52218</v>
      </c>
      <c r="E56" s="181"/>
      <c r="F56" s="181"/>
      <c r="G56" s="181">
        <f>'将来負担比率（分子）の構造'!J$52</f>
        <v>52128</v>
      </c>
      <c r="H56" s="181"/>
      <c r="I56" s="181"/>
      <c r="J56" s="181">
        <f>'将来負担比率（分子）の構造'!K$52</f>
        <v>52167</v>
      </c>
      <c r="K56" s="181"/>
      <c r="L56" s="181"/>
      <c r="M56" s="181">
        <f>'将来負担比率（分子）の構造'!L$52</f>
        <v>50495</v>
      </c>
      <c r="N56" s="181"/>
      <c r="O56" s="181"/>
      <c r="P56" s="181">
        <f>'将来負担比率（分子）の構造'!M$52</f>
        <v>48962</v>
      </c>
    </row>
    <row r="57" spans="1:16" x14ac:dyDescent="0.15">
      <c r="A57" s="181" t="s">
        <v>41</v>
      </c>
      <c r="B57" s="181"/>
      <c r="C57" s="181"/>
      <c r="D57" s="181">
        <f>'将来負担比率（分子）の構造'!I$51</f>
        <v>7679</v>
      </c>
      <c r="E57" s="181"/>
      <c r="F57" s="181"/>
      <c r="G57" s="181">
        <f>'将来負担比率（分子）の構造'!J$51</f>
        <v>7256</v>
      </c>
      <c r="H57" s="181"/>
      <c r="I57" s="181"/>
      <c r="J57" s="181">
        <f>'将来負担比率（分子）の構造'!K$51</f>
        <v>7310</v>
      </c>
      <c r="K57" s="181"/>
      <c r="L57" s="181"/>
      <c r="M57" s="181">
        <f>'将来負担比率（分子）の構造'!L$51</f>
        <v>6409</v>
      </c>
      <c r="N57" s="181"/>
      <c r="O57" s="181"/>
      <c r="P57" s="181">
        <f>'将来負担比率（分子）の構造'!M$51</f>
        <v>5925</v>
      </c>
    </row>
    <row r="58" spans="1:16" x14ac:dyDescent="0.15">
      <c r="A58" s="181" t="s">
        <v>40</v>
      </c>
      <c r="B58" s="181"/>
      <c r="C58" s="181"/>
      <c r="D58" s="181">
        <f>'将来負担比率（分子）の構造'!I$50</f>
        <v>18497</v>
      </c>
      <c r="E58" s="181"/>
      <c r="F58" s="181"/>
      <c r="G58" s="181">
        <f>'将来負担比率（分子）の構造'!J$50</f>
        <v>19466</v>
      </c>
      <c r="H58" s="181"/>
      <c r="I58" s="181"/>
      <c r="J58" s="181">
        <f>'将来負担比率（分子）の構造'!K$50</f>
        <v>21640</v>
      </c>
      <c r="K58" s="181"/>
      <c r="L58" s="181"/>
      <c r="M58" s="181">
        <f>'将来負担比率（分子）の構造'!L$50</f>
        <v>20941</v>
      </c>
      <c r="N58" s="181"/>
      <c r="O58" s="181"/>
      <c r="P58" s="181">
        <f>'将来負担比率（分子）の構造'!M$50</f>
        <v>21920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47</v>
      </c>
      <c r="C61" s="181"/>
      <c r="D61" s="181"/>
      <c r="E61" s="181">
        <f>'将来負担比率（分子）の構造'!J$46</f>
        <v>30</v>
      </c>
      <c r="F61" s="181"/>
      <c r="G61" s="181"/>
      <c r="H61" s="181">
        <f>'将来負担比率（分子）の構造'!K$46</f>
        <v>17</v>
      </c>
      <c r="I61" s="181"/>
      <c r="J61" s="181"/>
      <c r="K61" s="181">
        <f>'将来負担比率（分子）の構造'!L$46</f>
        <v>9</v>
      </c>
      <c r="L61" s="181"/>
      <c r="M61" s="181"/>
      <c r="N61" s="181">
        <f>'将来負担比率（分子）の構造'!M$46</f>
        <v>6</v>
      </c>
      <c r="O61" s="181"/>
      <c r="P61" s="181"/>
    </row>
    <row r="62" spans="1:16" x14ac:dyDescent="0.15">
      <c r="A62" s="181" t="s">
        <v>34</v>
      </c>
      <c r="B62" s="181">
        <f>'将来負担比率（分子）の構造'!I$45</f>
        <v>11066</v>
      </c>
      <c r="C62" s="181"/>
      <c r="D62" s="181"/>
      <c r="E62" s="181">
        <f>'将来負担比率（分子）の構造'!J$45</f>
        <v>10975</v>
      </c>
      <c r="F62" s="181"/>
      <c r="G62" s="181"/>
      <c r="H62" s="181">
        <f>'将来負担比率（分子）の構造'!K$45</f>
        <v>10664</v>
      </c>
      <c r="I62" s="181"/>
      <c r="J62" s="181"/>
      <c r="K62" s="181">
        <f>'将来負担比率（分子）の構造'!L$45</f>
        <v>10555</v>
      </c>
      <c r="L62" s="181"/>
      <c r="M62" s="181"/>
      <c r="N62" s="181">
        <f>'将来負担比率（分子）の構造'!M$45</f>
        <v>10489</v>
      </c>
      <c r="O62" s="181"/>
      <c r="P62" s="181"/>
    </row>
    <row r="63" spans="1:16" x14ac:dyDescent="0.15">
      <c r="A63" s="181" t="s">
        <v>33</v>
      </c>
      <c r="B63" s="181">
        <f>'将来負担比率（分子）の構造'!I$44</f>
        <v>184</v>
      </c>
      <c r="C63" s="181"/>
      <c r="D63" s="181"/>
      <c r="E63" s="181">
        <f>'将来負担比率（分子）の構造'!J$44</f>
        <v>355</v>
      </c>
      <c r="F63" s="181"/>
      <c r="G63" s="181"/>
      <c r="H63" s="181">
        <f>'将来負担比率（分子）の構造'!K$44</f>
        <v>682</v>
      </c>
      <c r="I63" s="181"/>
      <c r="J63" s="181"/>
      <c r="K63" s="181">
        <f>'将来負担比率（分子）の構造'!L$44</f>
        <v>608</v>
      </c>
      <c r="L63" s="181"/>
      <c r="M63" s="181"/>
      <c r="N63" s="181">
        <f>'将来負担比率（分子）の構造'!M$44</f>
        <v>535</v>
      </c>
      <c r="O63" s="181"/>
      <c r="P63" s="181"/>
    </row>
    <row r="64" spans="1:16" x14ac:dyDescent="0.15">
      <c r="A64" s="181" t="s">
        <v>32</v>
      </c>
      <c r="B64" s="181">
        <f>'将来負担比率（分子）の構造'!I$43</f>
        <v>13809</v>
      </c>
      <c r="C64" s="181"/>
      <c r="D64" s="181"/>
      <c r="E64" s="181">
        <f>'将来負担比率（分子）の構造'!J$43</f>
        <v>12854</v>
      </c>
      <c r="F64" s="181"/>
      <c r="G64" s="181"/>
      <c r="H64" s="181">
        <f>'将来負担比率（分子）の構造'!K$43</f>
        <v>12085</v>
      </c>
      <c r="I64" s="181"/>
      <c r="J64" s="181"/>
      <c r="K64" s="181">
        <f>'将来負担比率（分子）の構造'!L$43</f>
        <v>10781</v>
      </c>
      <c r="L64" s="181"/>
      <c r="M64" s="181"/>
      <c r="N64" s="181">
        <f>'将来負担比率（分子）の構造'!M$43</f>
        <v>10117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37520</v>
      </c>
      <c r="C66" s="181"/>
      <c r="D66" s="181"/>
      <c r="E66" s="181">
        <f>'将来負担比率（分子）の構造'!J$41</f>
        <v>36210</v>
      </c>
      <c r="F66" s="181"/>
      <c r="G66" s="181"/>
      <c r="H66" s="181">
        <f>'将来負担比率（分子）の構造'!K$41</f>
        <v>35344</v>
      </c>
      <c r="I66" s="181"/>
      <c r="J66" s="181"/>
      <c r="K66" s="181">
        <f>'将来負担比率（分子）の構造'!L$41</f>
        <v>33347</v>
      </c>
      <c r="L66" s="181"/>
      <c r="M66" s="181"/>
      <c r="N66" s="181">
        <f>'将来負担比率（分子）の構造'!M$41</f>
        <v>31947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9468</v>
      </c>
      <c r="C72" s="185">
        <f>基金残高に係る経年分析!G55</f>
        <v>9195</v>
      </c>
      <c r="D72" s="185">
        <f>基金残高に係る経年分析!H55</f>
        <v>9909</v>
      </c>
    </row>
    <row r="73" spans="1:16" x14ac:dyDescent="0.15">
      <c r="A73" s="184" t="s">
        <v>77</v>
      </c>
      <c r="B73" s="185">
        <f>基金残高に係る経年分析!F56</f>
        <v>347</v>
      </c>
      <c r="C73" s="185">
        <f>基金残高に係る経年分析!G56</f>
        <v>346</v>
      </c>
      <c r="D73" s="185">
        <f>基金残高に係る経年分析!H56</f>
        <v>345</v>
      </c>
    </row>
    <row r="74" spans="1:16" x14ac:dyDescent="0.15">
      <c r="A74" s="184" t="s">
        <v>78</v>
      </c>
      <c r="B74" s="185">
        <f>基金残高に係る経年分析!F57</f>
        <v>11732</v>
      </c>
      <c r="C74" s="185">
        <f>基金残高に係る経年分析!G57</f>
        <v>11298</v>
      </c>
      <c r="D74" s="185">
        <f>基金残高に係る経年分析!H57</f>
        <v>11558</v>
      </c>
    </row>
  </sheetData>
  <sheetProtection algorithmName="SHA-512" hashValue="B8fzSrPwy7DMicz5nTAfDHINZpH8uoQRMuGcM3crH8Pf0YLna2W/97sRlit1nC2qONRVlGhtdPmM1gJc8jUeuw==" saltValue="GOq4MxCKg8nAi/+BKIaUTQ==" spinCount="100000" sheet="1" objects="1" scenarios="1"/>
  <customSheetViews>
    <customSheetView guid="{1C2BA24C-0999-4E1F-827B-D547C73DA0A7}"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熊谷市役所</cp:lastModifiedBy>
  <cp:lastPrinted>2022-09-08T00:47:18Z</cp:lastPrinted>
  <dcterms:created xsi:type="dcterms:W3CDTF">2022-02-02T04:11:17Z</dcterms:created>
  <dcterms:modified xsi:type="dcterms:W3CDTF">2022-09-11T23:52:22Z</dcterms:modified>
  <cp:category/>
</cp:coreProperties>
</file>