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80" windowHeight="7970" firstSheet="7" activeTab="7"/>
  </bookViews>
  <sheets>
    <sheet name="P31 第2-2表、第2-3表" sheetId="1" r:id="rId1"/>
    <sheet name="P32～33　第2-4表" sheetId="2" r:id="rId2"/>
    <sheet name="第2-4表　積算資料（現況01・02表から）" sheetId="3" state="hidden" r:id="rId3"/>
    <sheet name="第2-4表　積算資料（現況04表から）" sheetId="4" state="hidden" r:id="rId4"/>
    <sheet name="第2-4表　積算資料（現況17表から）" sheetId="5" state="hidden" r:id="rId5"/>
    <sheet name="2-4積算資料（救助調査02表)（済）" sheetId="6" state="hidden" r:id="rId6"/>
    <sheet name="P34～35 第2-5表" sheetId="7" r:id="rId7"/>
    <sheet name="P36　第2-6表、第2-７表" sheetId="8" r:id="rId8"/>
    <sheet name="P37　第2-8表" sheetId="9" r:id="rId9"/>
    <sheet name="第2-8表　積算資料（現況52・40表から）" sheetId="10" state="hidden" r:id="rId10"/>
    <sheet name="P38 第2‐9表" sheetId="11" r:id="rId11"/>
    <sheet name="P39　第2-10表" sheetId="12" r:id="rId12"/>
    <sheet name="第2-10表　積算資料（現況18表より）" sheetId="13" state="hidden" r:id="rId13"/>
    <sheet name="P40～41 第2-11表" sheetId="14" r:id="rId14"/>
    <sheet name="第2-11表　積算資料（現況19表から）" sheetId="15" state="hidden" r:id="rId15"/>
    <sheet name="Sheet1" sheetId="16" state="hidden" r:id="rId16"/>
    <sheet name="消防本部" sheetId="17" state="hidden" r:id="rId17"/>
    <sheet name="消防団" sheetId="18" state="hidden" r:id="rId18"/>
    <sheet name="薬剤" sheetId="19" state="hidden" r:id="rId19"/>
    <sheet name="水利" sheetId="20" state="hidden" r:id="rId20"/>
    <sheet name="無線" sheetId="21" state="hidden" r:id="rId21"/>
  </sheets>
  <definedNames>
    <definedName name="_xlnm._FilterDatabase" localSheetId="9" hidden="1">'第2-8表　積算資料（現況52・40表から）'!$A$2:$O$19</definedName>
    <definedName name="_xlfn.COUNTIFS" hidden="1">#NAME?</definedName>
    <definedName name="_xlnm.Print_Area" localSheetId="1">'P32～33　第2-4表'!$A$1:$AK$44</definedName>
    <definedName name="_xlnm.Print_Area" localSheetId="6">'P34～35 第2-5表'!$A$1:$Q$100</definedName>
    <definedName name="_xlnm.Print_Area" localSheetId="7">'P36　第2-6表、第2-７表'!$A$1:$L$72</definedName>
    <definedName name="_xlnm.Print_Area" localSheetId="8">'P37　第2-8表'!$A$1:$Q$38</definedName>
    <definedName name="_xlnm.Print_Area" localSheetId="11">'P39　第2-10表'!$A$1:$O$34</definedName>
    <definedName name="_xlnm.Print_Area" localSheetId="13">'P40～41 第2-11表'!$A$1:$AB$39</definedName>
    <definedName name="_xlnm.Print_Titles" localSheetId="14">'第2-11表　積算資料（現況19表から）'!$3:$3</definedName>
  </definedNames>
  <calcPr fullCalcOnLoad="1"/>
</workbook>
</file>

<file path=xl/sharedStrings.xml><?xml version="1.0" encoding="utf-8"?>
<sst xmlns="http://schemas.openxmlformats.org/spreadsheetml/2006/main" count="1539" uniqueCount="745">
  <si>
    <t>消防</t>
  </si>
  <si>
    <t>車</t>
  </si>
  <si>
    <t>本部設置</t>
  </si>
  <si>
    <t>化</t>
  </si>
  <si>
    <t>指</t>
  </si>
  <si>
    <t>救助</t>
  </si>
  <si>
    <t>小型動力</t>
  </si>
  <si>
    <t>電源</t>
  </si>
  <si>
    <t>広</t>
  </si>
  <si>
    <t>空気</t>
  </si>
  <si>
    <t>資機</t>
  </si>
  <si>
    <t>クレ</t>
  </si>
  <si>
    <t>水</t>
  </si>
  <si>
    <t>移動</t>
  </si>
  <si>
    <t>防災</t>
  </si>
  <si>
    <t>起</t>
  </si>
  <si>
    <t>救</t>
  </si>
  <si>
    <t>そ</t>
  </si>
  <si>
    <t>学</t>
  </si>
  <si>
    <t>揮</t>
  </si>
  <si>
    <t>工作</t>
  </si>
  <si>
    <t>ポンプ</t>
  </si>
  <si>
    <t>照明</t>
  </si>
  <si>
    <t>報</t>
  </si>
  <si>
    <t>充填</t>
  </si>
  <si>
    <t>ーン</t>
  </si>
  <si>
    <t>槽</t>
  </si>
  <si>
    <t>無線</t>
  </si>
  <si>
    <t>指導</t>
  </si>
  <si>
    <t>震</t>
  </si>
  <si>
    <t>急</t>
  </si>
  <si>
    <t>の</t>
  </si>
  <si>
    <t>年月日</t>
  </si>
  <si>
    <t>年齢</t>
  </si>
  <si>
    <t>積載車</t>
  </si>
  <si>
    <t>送車</t>
  </si>
  <si>
    <t>他</t>
  </si>
  <si>
    <t>さいたま市</t>
  </si>
  <si>
    <t>行田市</t>
  </si>
  <si>
    <t>春日部市</t>
  </si>
  <si>
    <t>羽生市</t>
  </si>
  <si>
    <t>上尾市</t>
  </si>
  <si>
    <t>越谷市</t>
  </si>
  <si>
    <t>蕨市</t>
  </si>
  <si>
    <t>戸田市</t>
  </si>
  <si>
    <t>三郷市</t>
  </si>
  <si>
    <t>蓮田市</t>
  </si>
  <si>
    <t>伊奈町</t>
  </si>
  <si>
    <t>川口市</t>
  </si>
  <si>
    <t>深谷市</t>
  </si>
  <si>
    <t xml:space="preserve">    第２－７表　消防機械の保有数の推移　　</t>
  </si>
  <si>
    <t>消　防　本　部　・　消　防　署　 （台）</t>
  </si>
  <si>
    <t>その他</t>
  </si>
  <si>
    <t>消</t>
  </si>
  <si>
    <t>火</t>
  </si>
  <si>
    <t>栓</t>
  </si>
  <si>
    <t>小　計　(B)＝(C)+(D）</t>
  </si>
  <si>
    <t>公　　　設　　(C)</t>
  </si>
  <si>
    <t>計</t>
  </si>
  <si>
    <t>(A)</t>
  </si>
  <si>
    <t>以上</t>
  </si>
  <si>
    <t>未満</t>
  </si>
  <si>
    <t>そ　　　の　　　他</t>
  </si>
  <si>
    <t>河川</t>
  </si>
  <si>
    <t>海</t>
  </si>
  <si>
    <t>プ</t>
  </si>
  <si>
    <t>・</t>
  </si>
  <si>
    <t>溝等</t>
  </si>
  <si>
    <t>湖</t>
  </si>
  <si>
    <t>ル</t>
  </si>
  <si>
    <t>池等</t>
  </si>
  <si>
    <t>団　　体　　名</t>
  </si>
  <si>
    <t>電波の数</t>
  </si>
  <si>
    <t>局数</t>
  </si>
  <si>
    <t>携帯</t>
  </si>
  <si>
    <t>陸上</t>
  </si>
  <si>
    <t>多重</t>
  </si>
  <si>
    <t>局</t>
  </si>
  <si>
    <t>電波数</t>
  </si>
  <si>
    <t>波</t>
  </si>
  <si>
    <t>防火水槽</t>
  </si>
  <si>
    <t>区分</t>
  </si>
  <si>
    <t>年別</t>
  </si>
  <si>
    <t>消防本部数</t>
  </si>
  <si>
    <t>消防吏員数</t>
  </si>
  <si>
    <t>消防団数</t>
  </si>
  <si>
    <t>分団数</t>
  </si>
  <si>
    <t>消防団員数</t>
  </si>
  <si>
    <t>平成</t>
  </si>
  <si>
    <t>支</t>
  </si>
  <si>
    <t>援</t>
  </si>
  <si>
    <t>車</t>
  </si>
  <si>
    <t xml:space="preserve">    第２－６表　年別消防組織一覧　　</t>
  </si>
  <si>
    <t>職員</t>
  </si>
  <si>
    <t>合計</t>
  </si>
  <si>
    <t>職      員      数</t>
  </si>
  <si>
    <t>入間東部地区</t>
  </si>
  <si>
    <t>埼玉県央広域</t>
  </si>
  <si>
    <t>たんぱく系</t>
  </si>
  <si>
    <t>水溶膜泡消火薬剤</t>
  </si>
  <si>
    <t>合成界面活性剤</t>
  </si>
  <si>
    <t>吏員</t>
  </si>
  <si>
    <t>普</t>
  </si>
  <si>
    <t>通</t>
  </si>
  <si>
    <t>平均</t>
  </si>
  <si>
    <t>熊谷市</t>
  </si>
  <si>
    <t>埼玉県南西部</t>
  </si>
  <si>
    <t>秩父</t>
  </si>
  <si>
    <t>吉川松伏</t>
  </si>
  <si>
    <t>児玉郡市広域</t>
  </si>
  <si>
    <t>坂戸・鶴ヶ島</t>
  </si>
  <si>
    <t>比企広域</t>
  </si>
  <si>
    <t>川越地区</t>
  </si>
  <si>
    <t>西入間広域</t>
  </si>
  <si>
    <t>消防長</t>
  </si>
  <si>
    <t>昭和</t>
  </si>
  <si>
    <t>監視</t>
  </si>
  <si>
    <t>熊谷市</t>
  </si>
  <si>
    <t>朝霞地区一部事務組合埼玉県南西部消防本部</t>
  </si>
  <si>
    <t>秩父広域市町村圏組合消防本部</t>
  </si>
  <si>
    <t>入間東部地区消防組合消防本部</t>
  </si>
  <si>
    <t>吉川松伏消防組合消防本部</t>
  </si>
  <si>
    <t>児玉郡市広域消防本部</t>
  </si>
  <si>
    <t>坂戸・鶴ケ島消防組合消防本部</t>
  </si>
  <si>
    <t>比企広域消防本部</t>
  </si>
  <si>
    <t>川越地区消防局</t>
  </si>
  <si>
    <t>埼玉県央広域消防本部</t>
  </si>
  <si>
    <t>西入間広域消防組合消防本部</t>
  </si>
  <si>
    <t>うち
女性
消防吏員</t>
  </si>
  <si>
    <t>年齢合計</t>
  </si>
  <si>
    <t>条例
定数</t>
  </si>
  <si>
    <t>その他
の職員</t>
  </si>
  <si>
    <t>消防署数</t>
  </si>
  <si>
    <t>出張所数</t>
  </si>
  <si>
    <t>普通消防
ポンプ
自動車
（B1以上）</t>
  </si>
  <si>
    <t>水槽付
消防
ポンプ
自動車
（B1以上）</t>
  </si>
  <si>
    <t>化学
消防車
泡消火型</t>
  </si>
  <si>
    <t>指揮車</t>
  </si>
  <si>
    <t xml:space="preserve">小型動力
ポンプ付
積載車
</t>
  </si>
  <si>
    <t>小型動力
ポンプ
非積載</t>
  </si>
  <si>
    <t>電源・
照明車</t>
  </si>
  <si>
    <t>広報車</t>
  </si>
  <si>
    <t>支援車</t>
  </si>
  <si>
    <t>クレーン
車</t>
  </si>
  <si>
    <t>防災
指導車</t>
  </si>
  <si>
    <t>起震車</t>
  </si>
  <si>
    <t>その他
の車両</t>
  </si>
  <si>
    <t>(11)</t>
  </si>
  <si>
    <t>市町村名</t>
  </si>
  <si>
    <t>救助工作車</t>
  </si>
  <si>
    <t>さいたま市消防局</t>
  </si>
  <si>
    <t>熊谷市消防本部</t>
  </si>
  <si>
    <t>行田市消防本部</t>
  </si>
  <si>
    <t>春日部市消防本部</t>
  </si>
  <si>
    <t>羽生市消防本部</t>
  </si>
  <si>
    <t>深谷市消防本部</t>
  </si>
  <si>
    <t>上尾市消防本部</t>
  </si>
  <si>
    <t>越谷市消防本部</t>
  </si>
  <si>
    <t>蕨市消防本部</t>
  </si>
  <si>
    <t>戸田市消防本部</t>
  </si>
  <si>
    <t>三郷市消防本部</t>
  </si>
  <si>
    <t>蓮田市消防本部</t>
  </si>
  <si>
    <t>伊奈町消防本部</t>
  </si>
  <si>
    <t>計</t>
  </si>
  <si>
    <t>消火栓
計</t>
  </si>
  <si>
    <t>消火栓
公設</t>
  </si>
  <si>
    <t>消火栓
私設</t>
  </si>
  <si>
    <t>防火水槽
公設
100以上</t>
  </si>
  <si>
    <t>防火水槽
公設
60以上
100未満</t>
  </si>
  <si>
    <t>防火水槽
公設
40以上
60未満</t>
  </si>
  <si>
    <t>防火水槽
公設
20以上
40未満</t>
  </si>
  <si>
    <t>防火水槽
私設
100以上</t>
  </si>
  <si>
    <t>防火水槽
私設
60以上
100未満</t>
  </si>
  <si>
    <t>防火水槽
私設
40以上
60未満</t>
  </si>
  <si>
    <t>防火水槽
私設
20以上
40未満</t>
  </si>
  <si>
    <t>井戸
計</t>
  </si>
  <si>
    <t>井戸
公設</t>
  </si>
  <si>
    <t>井戸
私設</t>
  </si>
  <si>
    <t>その他
合計</t>
  </si>
  <si>
    <t>河川・溝等</t>
  </si>
  <si>
    <t>海・湖</t>
  </si>
  <si>
    <t>プール</t>
  </si>
  <si>
    <t>濠・池等</t>
  </si>
  <si>
    <t>粉末以外
小計</t>
  </si>
  <si>
    <t>たん白系
３％型</t>
  </si>
  <si>
    <t>たん白系
６％型</t>
  </si>
  <si>
    <t>合成界面
活性剤</t>
  </si>
  <si>
    <t>水成膜泡
消火薬剤</t>
  </si>
  <si>
    <t>水溶性
液体用
泡消火薬剤</t>
  </si>
  <si>
    <t>第１種
粉末</t>
  </si>
  <si>
    <t>第２種
粉末</t>
  </si>
  <si>
    <t>第３種
粉末</t>
  </si>
  <si>
    <t>第４種
粉末</t>
  </si>
  <si>
    <t>固定局
局数
多重</t>
  </si>
  <si>
    <t>固定局
局数
その他</t>
  </si>
  <si>
    <t>その他の
電波の数</t>
  </si>
  <si>
    <t>基地局等
局数
基地局</t>
  </si>
  <si>
    <t>基地局等
局数
携帯
基地局</t>
  </si>
  <si>
    <t>移動局
陸上局数</t>
  </si>
  <si>
    <t>移動局
携帯局数</t>
  </si>
  <si>
    <t>その他の
無線局数</t>
  </si>
  <si>
    <t>私　　　設  (D)</t>
  </si>
  <si>
    <t>移　動　局</t>
  </si>
  <si>
    <t>局　数</t>
  </si>
  <si>
    <t xml:space="preserve">  さいたま市</t>
  </si>
  <si>
    <t xml:space="preserve">  熊谷市</t>
  </si>
  <si>
    <t xml:space="preserve">  川口市</t>
  </si>
  <si>
    <t xml:space="preserve">  行田市</t>
  </si>
  <si>
    <t xml:space="preserve">  春日部市</t>
  </si>
  <si>
    <t xml:space="preserve">  羽生市</t>
  </si>
  <si>
    <t xml:space="preserve">  深谷市</t>
  </si>
  <si>
    <t xml:space="preserve">  上尾市</t>
  </si>
  <si>
    <t xml:space="preserve">  越谷市</t>
  </si>
  <si>
    <t xml:space="preserve">  蕨市</t>
  </si>
  <si>
    <t xml:space="preserve">  戸田市</t>
  </si>
  <si>
    <t xml:space="preserve">  三郷市</t>
  </si>
  <si>
    <t xml:space="preserve">  蓮田市</t>
  </si>
  <si>
    <t xml:space="preserve">  伊奈町</t>
  </si>
  <si>
    <t xml:space="preserve">  朝霞地区一部事務組合埼玉県南西部消防本部</t>
  </si>
  <si>
    <t xml:space="preserve">  秩父広域市町村圏組合消防本部</t>
  </si>
  <si>
    <t xml:space="preserve">  入間東部地区消防組合消防本部</t>
  </si>
  <si>
    <t xml:space="preserve">  吉川松伏消防組合消防本部</t>
  </si>
  <si>
    <t xml:space="preserve">  児玉郡市広域消防本部</t>
  </si>
  <si>
    <t xml:space="preserve">  坂戸・鶴ケ島消防組合消防本部</t>
  </si>
  <si>
    <t xml:space="preserve">  比企広域消防本部</t>
  </si>
  <si>
    <t xml:space="preserve">  川越地区消防局</t>
  </si>
  <si>
    <t xml:space="preserve">  埼玉県央広域消防本部</t>
  </si>
  <si>
    <t xml:space="preserve">  西入間広域消防組合消防本部</t>
  </si>
  <si>
    <t>川口市消防局</t>
  </si>
  <si>
    <t>救助工作車台数</t>
  </si>
  <si>
    <t>防火水槽
100以上</t>
  </si>
  <si>
    <t>防火水槽
60以上
100未満</t>
  </si>
  <si>
    <t>防火水槽
40以上
60未満</t>
  </si>
  <si>
    <t>防火水槽
20以上
40未満</t>
  </si>
  <si>
    <t>埼玉県  県計</t>
  </si>
  <si>
    <t>署数</t>
  </si>
  <si>
    <t>出張所数</t>
  </si>
  <si>
    <t>第２－８表　消防・緊急業務用無線通信施設等の現況　　</t>
  </si>
  <si>
    <t>基地局及び携帯基地局</t>
  </si>
  <si>
    <t>埼玉県南西部</t>
  </si>
  <si>
    <t>秩父</t>
  </si>
  <si>
    <t>吉川松伏</t>
  </si>
  <si>
    <t>児玉郡市広域</t>
  </si>
  <si>
    <t>坂戸・鶴ヶ島</t>
  </si>
  <si>
    <t>比企広域</t>
  </si>
  <si>
    <t>川越地区</t>
  </si>
  <si>
    <t>西入間広域</t>
  </si>
  <si>
    <t>テレビ</t>
  </si>
  <si>
    <t>濠</t>
  </si>
  <si>
    <t>100㎥</t>
  </si>
  <si>
    <t>40～100㎥</t>
  </si>
  <si>
    <t>20～40㎥</t>
  </si>
  <si>
    <t>ー</t>
  </si>
  <si>
    <t>・</t>
  </si>
  <si>
    <t>(A)+(B)</t>
  </si>
  <si>
    <t>材搬</t>
  </si>
  <si>
    <t>車</t>
  </si>
  <si>
    <t>入間東部地区</t>
  </si>
  <si>
    <t>○</t>
  </si>
  <si>
    <t>埼玉県央広域</t>
  </si>
  <si>
    <t>消　　　防</t>
  </si>
  <si>
    <t>ポ　　　　　ン　　　　　プ　　　　　自　　　　　動　　　　　車　　　　　等　　　　　　　（台）</t>
  </si>
  <si>
    <t>水溶性液体用
泡消火薬剤
 (耐アルコール用)</t>
  </si>
  <si>
    <t>出張所数</t>
  </si>
  <si>
    <t>普通車</t>
  </si>
  <si>
    <t>水槽
付車</t>
  </si>
  <si>
    <t>普通車</t>
  </si>
  <si>
    <t>水槽
付車</t>
  </si>
  <si>
    <t>　　消　　　防　　　団　　　(台）</t>
  </si>
  <si>
    <t>はし
ご車</t>
  </si>
  <si>
    <t>化学車</t>
  </si>
  <si>
    <t>救急車</t>
  </si>
  <si>
    <t>小型
動力
ポンプ</t>
  </si>
  <si>
    <t>埼玉県南西部</t>
  </si>
  <si>
    <t>秩父</t>
  </si>
  <si>
    <t>注　昭和32年から平成13年の数値は、署・出張所数の合計。</t>
  </si>
  <si>
    <t>埼玉西部</t>
  </si>
  <si>
    <t>埼玉東部</t>
  </si>
  <si>
    <t>埼玉東部消防組合消防局</t>
  </si>
  <si>
    <t>埼玉西部消防局</t>
  </si>
  <si>
    <t>埼玉西部</t>
  </si>
  <si>
    <t>埼玉東部</t>
  </si>
  <si>
    <t>埼玉西部</t>
  </si>
  <si>
    <t>埼玉東部</t>
  </si>
  <si>
    <t>3％型</t>
  </si>
  <si>
    <t>6％型</t>
  </si>
  <si>
    <t>第1種</t>
  </si>
  <si>
    <t>第3種</t>
  </si>
  <si>
    <t>第4種</t>
  </si>
  <si>
    <t>注2　本表中の「普通車」とは、「消防ポンプ自動車」である。</t>
  </si>
  <si>
    <t>注3　本表中の「水槽付車」とは、「水槽付消防ポンプ自動車」である。</t>
  </si>
  <si>
    <t>26年</t>
  </si>
  <si>
    <t>31年</t>
  </si>
  <si>
    <t>36年</t>
  </si>
  <si>
    <t>41年</t>
  </si>
  <si>
    <t>46年</t>
  </si>
  <si>
    <t>51年</t>
  </si>
  <si>
    <t>56年</t>
  </si>
  <si>
    <t>61年</t>
  </si>
  <si>
    <t>13年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</si>
  <si>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</si>
  <si>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</si>
  <si>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</si>
  <si>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</si>
  <si>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</si>
  <si>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</si>
  <si>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</si>
  <si>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</si>
  <si>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（団体別）計</t>
  </si>
  <si>
    <t>固　定　局</t>
  </si>
  <si>
    <t>液剤合計</t>
  </si>
  <si>
    <t>第2種</t>
  </si>
  <si>
    <t>粉末合計</t>
  </si>
  <si>
    <t>粉末消火剤</t>
  </si>
  <si>
    <t>署  数</t>
  </si>
  <si>
    <t>その他</t>
  </si>
  <si>
    <t>基地</t>
  </si>
  <si>
    <t>の局の</t>
  </si>
  <si>
    <t xml:space="preserve"> （ｷﾛﾘｯﾄﾙ）</t>
  </si>
  <si>
    <t xml:space="preserve"> （ｷﾛｸﾞﾗﾑ)</t>
  </si>
  <si>
    <t>下</t>
  </si>
  <si>
    <t>道</t>
  </si>
  <si>
    <t>　水　</t>
  </si>
  <si>
    <t>平成27年</t>
  </si>
  <si>
    <t>27年</t>
  </si>
  <si>
    <t>平成27年</t>
  </si>
  <si>
    <t>年報様式　　第　１９　表　　消防水利の現況</t>
  </si>
  <si>
    <t>第２－１０表　化学消火薬剤の備蓄状況</t>
  </si>
  <si>
    <t>第２－４表　消　防　本　部</t>
  </si>
  <si>
    <t>現　有　勢　力　状　況</t>
  </si>
  <si>
    <t>（各年4月1日現在）</t>
  </si>
  <si>
    <t>（各年4月1日現在）</t>
  </si>
  <si>
    <t>注1　消防ポンプ自動車等は、非常用自動車を含む。</t>
  </si>
  <si>
    <t>水槽
付車</t>
  </si>
  <si>
    <t>はし
ご車</t>
  </si>
  <si>
    <t>　　　　区分</t>
  </si>
  <si>
    <t>消　防　本　部</t>
  </si>
  <si>
    <t>消　　防　　団</t>
  </si>
  <si>
    <t>昭和28年</t>
  </si>
  <si>
    <t>33年</t>
  </si>
  <si>
    <t>38年</t>
  </si>
  <si>
    <t>43年</t>
  </si>
  <si>
    <t>48年</t>
  </si>
  <si>
    <t>53年</t>
  </si>
  <si>
    <t>58年</t>
  </si>
  <si>
    <t>63年</t>
  </si>
  <si>
    <t>10年</t>
  </si>
  <si>
    <t>15年</t>
  </si>
  <si>
    <t xml:space="preserve"> 消防本部名</t>
  </si>
  <si>
    <t xml:space="preserve">     区分</t>
  </si>
  <si>
    <t>公設</t>
  </si>
  <si>
    <t>私設</t>
  </si>
  <si>
    <t>小計</t>
  </si>
  <si>
    <t>井 戸</t>
  </si>
  <si>
    <t>井 戸</t>
  </si>
  <si>
    <t>小 計</t>
  </si>
  <si>
    <t xml:space="preserve">         区 分</t>
  </si>
  <si>
    <t>団　体　名</t>
  </si>
  <si>
    <t xml:space="preserve"> 3年</t>
  </si>
  <si>
    <t xml:space="preserve"> 8年</t>
  </si>
  <si>
    <t>局</t>
  </si>
  <si>
    <t>地</t>
  </si>
  <si>
    <t>基</t>
  </si>
  <si>
    <t>　 を別にした。</t>
  </si>
  <si>
    <t xml:space="preserve"> 別　水　利　の  現　況　</t>
  </si>
  <si>
    <t>草加八潮</t>
  </si>
  <si>
    <t>埼玉西部消防局</t>
  </si>
  <si>
    <t>埼玉東部消防組合消防局</t>
  </si>
  <si>
    <t>草加八潮消防局</t>
  </si>
  <si>
    <t>うち女性</t>
  </si>
  <si>
    <t>毎日勤務</t>
  </si>
  <si>
    <t>２部制</t>
  </si>
  <si>
    <t>３部制</t>
  </si>
  <si>
    <t>消防本部・署所現有</t>
  </si>
  <si>
    <t>資器材
搬送車</t>
  </si>
  <si>
    <t>人員
搬送車</t>
  </si>
  <si>
    <t xml:space="preserve">  埼玉西部消防局</t>
  </si>
  <si>
    <t xml:space="preserve">  埼玉東部消防組合消防局</t>
  </si>
  <si>
    <t xml:space="preserve">  草加八潮消防局</t>
  </si>
  <si>
    <t>救急車</t>
  </si>
  <si>
    <t xml:space="preserve">水槽車
</t>
  </si>
  <si>
    <t>28年</t>
  </si>
  <si>
    <t>注4　本表中、消防本部・消防署欄の「その他」とは、「指揮車」、「救助工作車」及び「資機材搬送</t>
  </si>
  <si>
    <t>　 車」等をいい、消防団欄の「その他」とは、「指揮車」及び「広報車」等をいう。</t>
  </si>
  <si>
    <t>草加八潮消防局</t>
  </si>
  <si>
    <t>草加八潮</t>
  </si>
  <si>
    <t>防火水槽
計</t>
  </si>
  <si>
    <t>防火水槽
公設
小計</t>
  </si>
  <si>
    <t>防火水槽
私設
小計</t>
  </si>
  <si>
    <t>下水道</t>
  </si>
  <si>
    <t>(非車載)</t>
  </si>
  <si>
    <t>注5　職員数には、定数外の再任用職員を含む。</t>
  </si>
  <si>
    <t>その他
の職員</t>
  </si>
  <si>
    <t>消防
吏員</t>
  </si>
  <si>
    <t>条例
定数</t>
  </si>
  <si>
    <t>兼任</t>
  </si>
  <si>
    <t>専任</t>
  </si>
  <si>
    <t>小計</t>
  </si>
  <si>
    <t>年報様式　　第　１７　表　　消防ポンプ自動車等現有数</t>
  </si>
  <si>
    <t>空気
充填車</t>
  </si>
  <si>
    <t>自動
二輪車
消防活動
全般用</t>
  </si>
  <si>
    <t>自動
二輪車
救急
活動用</t>
  </si>
  <si>
    <t xml:space="preserve">はしご付
消防
自動車
</t>
  </si>
  <si>
    <t>02表　救助体制等に関する調</t>
  </si>
  <si>
    <t>２部</t>
  </si>
  <si>
    <t>３部</t>
  </si>
  <si>
    <t>併用</t>
  </si>
  <si>
    <t>本部数</t>
  </si>
  <si>
    <t>第７－７表</t>
  </si>
  <si>
    <t>基地局等
電波の数
統制波</t>
  </si>
  <si>
    <t>基地局等
電波の数
主運用波</t>
  </si>
  <si>
    <t>基地局等
電波の数
活動波</t>
  </si>
  <si>
    <t>無線局数
計</t>
  </si>
  <si>
    <t>消防本部</t>
  </si>
  <si>
    <t>年報様式　　第　５２　表　　消防・救急業務用無線通信施設（260MHz帯デジタル方式）の現況</t>
  </si>
  <si>
    <t>統</t>
  </si>
  <si>
    <t>制</t>
  </si>
  <si>
    <t>活</t>
  </si>
  <si>
    <t>動</t>
  </si>
  <si>
    <t>主</t>
  </si>
  <si>
    <t>運用</t>
  </si>
  <si>
    <t>テレビ
監視装置</t>
  </si>
  <si>
    <t>40表</t>
  </si>
  <si>
    <t>年報様式　　第　１８　表　　化学消火薬剤備蓄状況</t>
  </si>
  <si>
    <t>合計
（その他を除く）</t>
  </si>
  <si>
    <t>平成29年</t>
  </si>
  <si>
    <r>
      <rPr>
        <sz val="8"/>
        <rFont val="ＭＳ ゴシック"/>
        <family val="3"/>
      </rPr>
      <t>小型動力</t>
    </r>
    <r>
      <rPr>
        <sz val="11"/>
        <rFont val="ＭＳ ゴシック"/>
        <family val="3"/>
      </rPr>
      <t xml:space="preserve">
ポンプ
積載車</t>
    </r>
  </si>
  <si>
    <t>29年</t>
  </si>
  <si>
    <t>注　固定局のうち「多重」とは、多重無線伝送を行う固定局をいい、「その他」には、同報無線等が</t>
  </si>
  <si>
    <t>　該当する。</t>
  </si>
  <si>
    <t>救助
工作車</t>
  </si>
  <si>
    <t>平均</t>
  </si>
  <si>
    <t>その他
派遣等</t>
  </si>
  <si>
    <t>注4　本表中の「その他」とは、他の車両区分に属さないものである。（起震車以外の緊急自動車として認めら</t>
  </si>
  <si>
    <t>れた車両に限る。）</t>
  </si>
  <si>
    <t>平成29年</t>
  </si>
  <si>
    <t>ドロ
ーン</t>
  </si>
  <si>
    <r>
      <t xml:space="preserve">水上
</t>
    </r>
    <r>
      <rPr>
        <sz val="9"/>
        <rFont val="ＭＳ ゴシック"/>
        <family val="3"/>
      </rPr>
      <t>バイク</t>
    </r>
  </si>
  <si>
    <t>30年</t>
  </si>
  <si>
    <t>消　　　防</t>
  </si>
  <si>
    <t>ポ　　　　　ン　　　　　プ　　　　　自　　　　　動　　　　　車　　　　　等　　　　　　　（台）</t>
  </si>
  <si>
    <t>普</t>
  </si>
  <si>
    <t>水槽
付車</t>
  </si>
  <si>
    <t>はし
ご車</t>
  </si>
  <si>
    <t>支</t>
  </si>
  <si>
    <t>ドロ
ーン</t>
  </si>
  <si>
    <t>水上
バイク</t>
  </si>
  <si>
    <t>通</t>
  </si>
  <si>
    <t>材搬</t>
  </si>
  <si>
    <t>援</t>
  </si>
  <si>
    <t>(非車載)</t>
  </si>
  <si>
    <t>車</t>
  </si>
  <si>
    <t>合計</t>
  </si>
  <si>
    <t>川越市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</si>
  <si>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</si>
  <si>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</si>
  <si>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</si>
  <si>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</si>
  <si>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</si>
  <si>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</si>
  <si>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</si>
  <si>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鴻巣市</t>
  </si>
  <si>
    <t>草加市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</si>
  <si>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</si>
  <si>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</si>
  <si>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</si>
  <si>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</si>
  <si>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</si>
  <si>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</si>
  <si>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</si>
  <si>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</si>
  <si>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</si>
  <si>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</si>
  <si>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</si>
  <si>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</si>
  <si>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</si>
  <si>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</si>
  <si>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</si>
  <si>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</si>
  <si>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</si>
  <si>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</si>
  <si>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</si>
  <si>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</si>
  <si>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</si>
  <si>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</si>
  <si>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</si>
  <si>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</si>
  <si>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</si>
  <si>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</si>
  <si>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</si>
  <si>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</si>
  <si>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</si>
  <si>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</si>
  <si>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</si>
  <si>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</si>
  <si>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</si>
  <si>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</si>
  <si>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</si>
  <si>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</si>
  <si>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</si>
  <si>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</si>
  <si>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</si>
  <si>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消防団数</t>
  </si>
  <si>
    <t>分団数</t>
  </si>
  <si>
    <t>団員数</t>
  </si>
  <si>
    <t>消防団</t>
  </si>
  <si>
    <t>埼玉西部</t>
  </si>
  <si>
    <t>合計 （その他を除く）</t>
  </si>
  <si>
    <t>消　　　　火　　　　栓</t>
  </si>
  <si>
    <t>防火水槽</t>
  </si>
  <si>
    <t>防火水槽のうち公設</t>
  </si>
  <si>
    <t>防火水槽のうち私設</t>
  </si>
  <si>
    <t>井　　戸</t>
  </si>
  <si>
    <t>その他</t>
  </si>
  <si>
    <t>計</t>
  </si>
  <si>
    <t>公　　　設</t>
  </si>
  <si>
    <t>私　　設</t>
  </si>
  <si>
    <t>100㎥以上</t>
  </si>
  <si>
    <t>60㎥以上100㎥未満</t>
  </si>
  <si>
    <t>40㎥以上60㎥未満</t>
  </si>
  <si>
    <t>20㎥以上
40㎥未満</t>
  </si>
  <si>
    <t>小　　計</t>
  </si>
  <si>
    <t>100㎥以上</t>
  </si>
  <si>
    <t>60㎥以上
100㎥未満</t>
  </si>
  <si>
    <t>40㎥以上60㎥未満</t>
  </si>
  <si>
    <t>公　　設</t>
  </si>
  <si>
    <t>私　　設</t>
  </si>
  <si>
    <t>合　　計</t>
  </si>
  <si>
    <t>河川・溝等</t>
  </si>
  <si>
    <t>海・湖</t>
  </si>
  <si>
    <t>プ　ー　ル</t>
  </si>
  <si>
    <t>濠・池等</t>
  </si>
  <si>
    <t>下　水　道</t>
  </si>
  <si>
    <t>そ　の　他</t>
  </si>
  <si>
    <t>固　　　　定　　　　局</t>
  </si>
  <si>
    <t>基　地　局　及　び　携　帯　基　地　局</t>
  </si>
  <si>
    <t>移　　　　　動　　　　　局</t>
  </si>
  <si>
    <t>局　　　　数</t>
  </si>
  <si>
    <t>「その他」の局の電波の数</t>
  </si>
  <si>
    <t>局　　　数</t>
  </si>
  <si>
    <t>電　　波　　の　　数</t>
  </si>
  <si>
    <t>多重</t>
  </si>
  <si>
    <t>基地局</t>
  </si>
  <si>
    <t>携帯基地局</t>
  </si>
  <si>
    <t>統制波</t>
  </si>
  <si>
    <t>主運用波</t>
  </si>
  <si>
    <t>活動波</t>
  </si>
  <si>
    <t>陸上移動局数</t>
  </si>
  <si>
    <t>携帯局数</t>
  </si>
  <si>
    <t>その他の無線局数</t>
  </si>
  <si>
    <t>無線局数計</t>
  </si>
  <si>
    <t>化学消火薬剤種別</t>
  </si>
  <si>
    <t>粉末以外小計(3)～(7)　　　　　　　（kl）</t>
  </si>
  <si>
    <t>たん白系（kl）</t>
  </si>
  <si>
    <t>合成界面活性剤（kl）</t>
  </si>
  <si>
    <t>水成膜泡消火薬剤（kl）</t>
  </si>
  <si>
    <t>水溶性液体用泡消火薬剤（耐アルコール用）（kl）</t>
  </si>
  <si>
    <t>粉末小計(8)～(11)　　　　　　　　　　　（kg）</t>
  </si>
  <si>
    <t>粉末（kg）</t>
  </si>
  <si>
    <t>３％型</t>
  </si>
  <si>
    <t>６％型</t>
  </si>
  <si>
    <t>第１種粉末</t>
  </si>
  <si>
    <t>第２種粉末</t>
  </si>
  <si>
    <t>第３種粉末</t>
  </si>
  <si>
    <t>第４種粉末</t>
  </si>
  <si>
    <t>ドロ
ーン</t>
  </si>
  <si>
    <t>水上
バイク</t>
  </si>
  <si>
    <t>職員年齢
合計</t>
  </si>
  <si>
    <t>合計</t>
  </si>
  <si>
    <t>平成30年</t>
  </si>
  <si>
    <t>↓年報貼り付け用</t>
  </si>
  <si>
    <t>テレビ監視</t>
  </si>
  <si>
    <t>平成30年</t>
  </si>
  <si>
    <t>―</t>
  </si>
  <si>
    <t>注1　平成15年度から消防団欄に「小型動力ポンプ積載車」を設け、「小型動力ポンプ」・「その他」</t>
  </si>
  <si>
    <t>　　第２－１１表　消　防　本　部</t>
  </si>
  <si>
    <t>令和元年</t>
  </si>
  <si>
    <t>令和２年</t>
  </si>
  <si>
    <t xml:space="preserve"> 2年</t>
  </si>
  <si>
    <t>平成 5年</t>
  </si>
  <si>
    <t>　　 2年</t>
  </si>
  <si>
    <t>元年</t>
  </si>
  <si>
    <t>令和元年</t>
  </si>
  <si>
    <t>令和 2年</t>
  </si>
  <si>
    <t xml:space="preserve"> （令和３年4月1日現在）</t>
  </si>
  <si>
    <t>　　 3年</t>
  </si>
  <si>
    <t xml:space="preserve"> （令和3年4月1日現在）</t>
  </si>
  <si>
    <t>（令和3年4月1日現在）</t>
  </si>
  <si>
    <t>令和 3年</t>
  </si>
  <si>
    <t>（令和3年4月1日現在）</t>
  </si>
  <si>
    <t>令和３年</t>
  </si>
  <si>
    <t>第２－２表　消防常備化の推移</t>
  </si>
  <si>
    <t>（各年4月1日現在）</t>
  </si>
  <si>
    <t>区      分</t>
  </si>
  <si>
    <t>昭和</t>
  </si>
  <si>
    <t>平成</t>
  </si>
  <si>
    <t>令和</t>
  </si>
  <si>
    <t>35年</t>
  </si>
  <si>
    <t>40年</t>
  </si>
  <si>
    <t>45年</t>
  </si>
  <si>
    <t>50年</t>
  </si>
  <si>
    <t>55年</t>
  </si>
  <si>
    <t>60年</t>
  </si>
  <si>
    <t>2年</t>
  </si>
  <si>
    <t>7年</t>
  </si>
  <si>
    <t>12年</t>
  </si>
  <si>
    <t>17年</t>
  </si>
  <si>
    <t>3年</t>
  </si>
  <si>
    <t>市町村数(A）</t>
  </si>
  <si>
    <t>常備市町村(B)</t>
  </si>
  <si>
    <t>単独設置</t>
  </si>
  <si>
    <t>組合方式設置</t>
  </si>
  <si>
    <t>事務委託</t>
  </si>
  <si>
    <t>組合方式消防</t>
  </si>
  <si>
    <t>常備化率B/A(％)</t>
  </si>
  <si>
    <t>第２－３表  消防施設整備計画の状況</t>
  </si>
  <si>
    <t>区 　　  　   分</t>
  </si>
  <si>
    <t>平成24年</t>
  </si>
  <si>
    <t>令和元年</t>
  </si>
  <si>
    <t>消防ポンプ
自動車（台）</t>
  </si>
  <si>
    <t xml:space="preserve"> 算 定 数</t>
  </si>
  <si>
    <t xml:space="preserve"> 整 備 数</t>
  </si>
  <si>
    <t xml:space="preserve"> 比 率 (％)</t>
  </si>
  <si>
    <t>はしご自動車
（台）</t>
  </si>
  <si>
    <t>化学消防車
（台）</t>
  </si>
  <si>
    <t>救急自動車
（台）</t>
  </si>
  <si>
    <t>救助工作車
（台）</t>
  </si>
  <si>
    <t>消防水利
（基）</t>
  </si>
  <si>
    <t>注1  消防施設整備計画実態調査は、おおむね3年に1回実施。</t>
  </si>
  <si>
    <t>注2　各車両は非常用車両を除く。</t>
  </si>
  <si>
    <t>注3　「消防ポンプ自動車」数は消防本部と消防団車両の合計数である。</t>
  </si>
  <si>
    <t>注4　「化学車自動車」数は、化学車と泡を放出することができる消防ポンプ車の</t>
  </si>
  <si>
    <t>　　合計数である。</t>
  </si>
  <si>
    <t>注5 「はしご自動車」数は、15ｍ以上の「はしご付自動車」と「屈折梯子付自動車」の合計数である。</t>
  </si>
  <si>
    <t>第２－５表　消　防　団</t>
  </si>
  <si>
    <t>団　体　名</t>
  </si>
  <si>
    <t>分     団     数　　等</t>
  </si>
  <si>
    <t>条      例      定      数</t>
  </si>
  <si>
    <t>団員数
(人）</t>
  </si>
  <si>
    <t>　　　消　 防 　ポ 　ン　 プ　 自　 動 　車 　等   （台）</t>
  </si>
  <si>
    <t>うち</t>
  </si>
  <si>
    <t>団員の</t>
  </si>
  <si>
    <t>水槽</t>
  </si>
  <si>
    <t>小　型</t>
  </si>
  <si>
    <t>小 型</t>
  </si>
  <si>
    <t>無人</t>
  </si>
  <si>
    <t>水 槽</t>
  </si>
  <si>
    <t>自 動</t>
  </si>
  <si>
    <t>女性</t>
  </si>
  <si>
    <t>平均</t>
  </si>
  <si>
    <t>ポンプ</t>
  </si>
  <si>
    <t>航空機</t>
  </si>
  <si>
    <t>車 小</t>
  </si>
  <si>
    <t>二 輪</t>
  </si>
  <si>
    <t>団員</t>
  </si>
  <si>
    <t>付車</t>
  </si>
  <si>
    <t>非積載</t>
  </si>
  <si>
    <t>(ドローン)</t>
  </si>
  <si>
    <t>型 ポ</t>
  </si>
  <si>
    <t>平成26年</t>
  </si>
  <si>
    <t>令和 2年</t>
  </si>
  <si>
    <t>令和 3年</t>
  </si>
  <si>
    <t>さいたま市</t>
  </si>
  <si>
    <t>熊谷市</t>
  </si>
  <si>
    <t>川口市</t>
  </si>
  <si>
    <t>行田市</t>
  </si>
  <si>
    <t>春日部市</t>
  </si>
  <si>
    <t>　春日部市春日部</t>
  </si>
  <si>
    <t>　春日部市庄和</t>
  </si>
  <si>
    <t>羽生市</t>
  </si>
  <si>
    <t>深谷市</t>
  </si>
  <si>
    <t>上尾市</t>
  </si>
  <si>
    <t>越谷市</t>
  </si>
  <si>
    <t>蕨市</t>
  </si>
  <si>
    <t>戸田市</t>
  </si>
  <si>
    <t>三郷市</t>
  </si>
  <si>
    <t>蓮田市</t>
  </si>
  <si>
    <t>伊奈町</t>
  </si>
  <si>
    <t xml:space="preserve">  朝霞市</t>
  </si>
  <si>
    <t xml:space="preserve">  志木市</t>
  </si>
  <si>
    <t xml:space="preserve">  和光市</t>
  </si>
  <si>
    <t xml:space="preserve">  新座市</t>
  </si>
  <si>
    <t>秩父広域</t>
  </si>
  <si>
    <t xml:space="preserve">  秩父市</t>
  </si>
  <si>
    <t xml:space="preserve">  横瀬町</t>
  </si>
  <si>
    <t xml:space="preserve">  皆野町</t>
  </si>
  <si>
    <t xml:space="preserve">  長瀞町</t>
  </si>
  <si>
    <t xml:space="preserve">  小鹿野町</t>
  </si>
  <si>
    <t xml:space="preserve">  富士見市</t>
  </si>
  <si>
    <t xml:space="preserve">  ふじみ野市</t>
  </si>
  <si>
    <t xml:space="preserve">  三芳町</t>
  </si>
  <si>
    <t xml:space="preserve">  吉川市</t>
  </si>
  <si>
    <t xml:space="preserve">  松伏町</t>
  </si>
  <si>
    <t xml:space="preserve">  本庄市</t>
  </si>
  <si>
    <t xml:space="preserve">  美里町</t>
  </si>
  <si>
    <t xml:space="preserve">  神川町</t>
  </si>
  <si>
    <t xml:space="preserve">  上里町</t>
  </si>
  <si>
    <t>分団数等</t>
  </si>
  <si>
    <t>条例定数</t>
  </si>
  <si>
    <t>付車</t>
  </si>
  <si>
    <t>坂戸・鶴ケ島</t>
  </si>
  <si>
    <t xml:space="preserve">  坂戸市</t>
  </si>
  <si>
    <t xml:space="preserve">  鶴ヶ島市</t>
  </si>
  <si>
    <t xml:space="preserve">  東松山市</t>
  </si>
  <si>
    <t xml:space="preserve">  滑川町</t>
  </si>
  <si>
    <t xml:space="preserve">  嵐山町</t>
  </si>
  <si>
    <t xml:space="preserve">  小川町</t>
  </si>
  <si>
    <t xml:space="preserve">  吉見町</t>
  </si>
  <si>
    <t xml:space="preserve">  ときがわ町</t>
  </si>
  <si>
    <t xml:space="preserve">  東秩父村</t>
  </si>
  <si>
    <t xml:space="preserve">  川越市</t>
  </si>
  <si>
    <t xml:space="preserve">  川島町</t>
  </si>
  <si>
    <t xml:space="preserve">  鴻巣市</t>
  </si>
  <si>
    <t xml:space="preserve">  桶川市</t>
  </si>
  <si>
    <t xml:space="preserve">  北本市</t>
  </si>
  <si>
    <t xml:space="preserve">  毛呂山町</t>
  </si>
  <si>
    <t xml:space="preserve">  越生町</t>
  </si>
  <si>
    <t xml:space="preserve">  鳩山町</t>
  </si>
  <si>
    <t xml:space="preserve">  所沢市</t>
  </si>
  <si>
    <t xml:space="preserve">  飯能市</t>
  </si>
  <si>
    <t xml:space="preserve">  狭山市</t>
  </si>
  <si>
    <t xml:space="preserve">  入間市</t>
  </si>
  <si>
    <t xml:space="preserve">  日高市</t>
  </si>
  <si>
    <t>埼玉東部</t>
  </si>
  <si>
    <t xml:space="preserve">  加須市</t>
  </si>
  <si>
    <t xml:space="preserve">  久喜市</t>
  </si>
  <si>
    <t xml:space="preserve">  幸手市</t>
  </si>
  <si>
    <t xml:space="preserve">  白岡市</t>
  </si>
  <si>
    <t xml:space="preserve">  宮代町</t>
  </si>
  <si>
    <t xml:space="preserve">  杉戸町</t>
  </si>
  <si>
    <t>草加市</t>
  </si>
  <si>
    <t>八潮市</t>
  </si>
  <si>
    <t>寄居町</t>
  </si>
  <si>
    <t>注1  秩父市は分団制ではなく、部制としている。</t>
  </si>
  <si>
    <t>注3  本表中の「水槽付車」とは、「水槽付消防ポンプ自動車」である。</t>
  </si>
  <si>
    <t>第２－９表　 携帯電話等の整備状況</t>
  </si>
  <si>
    <t>（令和3年4月1日現在）</t>
  </si>
  <si>
    <t>救急車両数</t>
  </si>
  <si>
    <t>救急車整備携帯電話数</t>
  </si>
  <si>
    <t>衛星携帯
電話
保　有
　数
（消防本部）</t>
  </si>
  <si>
    <t>うち災害
時優先
電話</t>
  </si>
  <si>
    <t>計</t>
  </si>
  <si>
    <t>埼玉西部</t>
  </si>
  <si>
    <t>埼玉東部</t>
  </si>
  <si>
    <t>草加八潮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</si>
</sst>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0.0_);[Red]\(0.0\)"/>
    <numFmt numFmtId="180" formatCode="0.0_);\(0.0\)"/>
    <numFmt numFmtId="181" formatCode="0_ "/>
    <numFmt numFmtId="182" formatCode="#,##0_);[Red]\(#,##0\)"/>
    <numFmt numFmtId="183" formatCode="#,##0;&quot;△ &quot;#,##0"/>
    <numFmt numFmtId="184" formatCode="0.0%"/>
    <numFmt numFmtId="185" formatCode="#,##0.0;&quot;△ &quot;#,##0.0"/>
    <numFmt numFmtId="186" formatCode="0_);\(0\)"/>
    <numFmt numFmtId="187" formatCode="#,##0_);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_ "/>
    <numFmt numFmtId="193" formatCode="#,##0;[Red]#,##0"/>
    <numFmt numFmtId="194" formatCode="#,##0.00_);[Red]\(#,##0.00\)"/>
    <numFmt numFmtId="195" formatCode="0.E+00"/>
    <numFmt numFmtId="196" formatCode="0_ ;[Red]\-0\ "/>
    <numFmt numFmtId="197" formatCode="#,##0_ ;[Red]\-#,##0\ "/>
    <numFmt numFmtId="198" formatCode="#,##0.0_);[Red]\(#,##0.0\)"/>
    <numFmt numFmtId="199" formatCode="#,##0.00_ 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[$-411]ge\.m\.d;@"/>
    <numFmt numFmtId="209" formatCode="#,##0.0;[Red]\-#,##0.0"/>
    <numFmt numFmtId="210" formatCode="[$-411]ge\.mm\.dd;@"/>
    <numFmt numFmtId="211" formatCode="[$-411]gee\.mm\.dd;@"/>
    <numFmt numFmtId="212" formatCode="#,##0.000_ "/>
    <numFmt numFmtId="213" formatCode="#,##0.0000_ "/>
    <numFmt numFmtId="214" formatCode="#,##0.00000_ "/>
    <numFmt numFmtId="215" formatCode="#,##0.000000_ "/>
    <numFmt numFmtId="216" formatCode="#,##0.0000000_ "/>
    <numFmt numFmtId="217" formatCode="#,###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2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ashed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dashed"/>
      <top style="hair"/>
      <bottom style="thin"/>
    </border>
    <border>
      <left style="dashed"/>
      <right>
        <color indexed="63"/>
      </right>
      <top style="hair"/>
      <bottom style="thin"/>
    </border>
    <border>
      <left style="medium"/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medium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medium"/>
      <right style="dashed"/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dashed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ashed"/>
      <right style="medium"/>
      <top style="medium"/>
      <bottom style="medium"/>
    </border>
    <border>
      <left style="dashed"/>
      <right style="medium"/>
      <top style="medium"/>
      <bottom style="hair"/>
    </border>
    <border>
      <left style="medium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 style="hair"/>
    </border>
    <border>
      <left style="dotted"/>
      <right style="medium"/>
      <top style="hair"/>
      <bottom style="hair"/>
    </border>
    <border>
      <left style="dotted"/>
      <right style="medium"/>
      <top style="hair"/>
      <bottom style="medium"/>
    </border>
    <border>
      <left style="dotted"/>
      <right style="medium"/>
      <top style="hair"/>
      <bottom style="thin"/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dotted"/>
      <right style="medium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dashed"/>
      <bottom style="hair"/>
    </border>
    <border>
      <left style="medium"/>
      <right style="medium"/>
      <top style="dashed"/>
      <bottom style="hair"/>
    </border>
    <border>
      <left style="medium"/>
      <right>
        <color indexed="63"/>
      </right>
      <top style="dashed"/>
      <bottom style="hair"/>
    </border>
    <border>
      <left style="dotted"/>
      <right style="medium"/>
      <top style="dashed"/>
      <bottom style="hair"/>
    </border>
    <border>
      <left style="dotted"/>
      <right style="medium"/>
      <top style="thin"/>
      <bottom style="hair"/>
    </border>
    <border>
      <left style="thin"/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dotted"/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hair"/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thin"/>
      <top style="dotted"/>
      <bottom/>
    </border>
    <border>
      <left style="thin"/>
      <right/>
      <top style="medium"/>
      <bottom style="medium"/>
    </border>
    <border>
      <left style="dotted"/>
      <right style="thin"/>
      <top style="medium"/>
      <bottom style="medium"/>
    </border>
    <border>
      <left style="thin"/>
      <right/>
      <top style="medium"/>
      <bottom style="hair"/>
    </border>
    <border>
      <left style="dotted"/>
      <right style="thin"/>
      <top style="medium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thin"/>
      <right/>
      <top/>
      <bottom style="hair"/>
    </border>
    <border>
      <left style="dotted"/>
      <right style="thin"/>
      <top/>
      <bottom style="hair"/>
    </border>
    <border>
      <left style="dotted"/>
      <right style="thin"/>
      <top style="hair"/>
      <bottom/>
    </border>
    <border>
      <left style="dotted"/>
      <right style="thin"/>
      <top/>
      <bottom/>
    </border>
    <border>
      <left style="thin"/>
      <right/>
      <top style="hair"/>
      <bottom style="medium"/>
    </border>
    <border>
      <left style="dotted"/>
      <right style="thin"/>
      <top style="hair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 style="medium"/>
      <top style="dashed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dotted"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>
      <alignment/>
      <protection/>
    </xf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3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49" fontId="0" fillId="0" borderId="0" xfId="60" applyNumberFormat="1" applyFont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shrinkToFit="1"/>
    </xf>
    <xf numFmtId="182" fontId="7" fillId="0" borderId="0" xfId="0" applyNumberFormat="1" applyFont="1" applyBorder="1" applyAlignment="1">
      <alignment shrinkToFit="1"/>
    </xf>
    <xf numFmtId="0" fontId="6" fillId="0" borderId="0" xfId="0" applyFont="1" applyAlignment="1">
      <alignment shrinkToFit="1"/>
    </xf>
    <xf numFmtId="0" fontId="7" fillId="0" borderId="0" xfId="0" applyFont="1" applyFill="1" applyAlignment="1">
      <alignment shrinkToFit="1"/>
    </xf>
    <xf numFmtId="0" fontId="7" fillId="34" borderId="0" xfId="0" applyFont="1" applyFill="1" applyAlignment="1">
      <alignment shrinkToFit="1"/>
    </xf>
    <xf numFmtId="0" fontId="7" fillId="34" borderId="0" xfId="0" applyFont="1" applyFill="1" applyAlignment="1">
      <alignment horizontal="center" shrinkToFi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178" fontId="7" fillId="34" borderId="0" xfId="0" applyNumberFormat="1" applyFont="1" applyFill="1" applyAlignment="1">
      <alignment shrinkToFit="1"/>
    </xf>
    <xf numFmtId="0" fontId="7" fillId="0" borderId="0" xfId="0" applyFont="1" applyBorder="1" applyAlignment="1">
      <alignment horizontal="right" shrinkToFit="1"/>
    </xf>
    <xf numFmtId="0" fontId="7" fillId="0" borderId="0" xfId="0" applyFont="1" applyFill="1" applyBorder="1" applyAlignment="1">
      <alignment shrinkToFit="1"/>
    </xf>
    <xf numFmtId="0" fontId="7" fillId="0" borderId="0" xfId="0" applyNumberFormat="1" applyFont="1" applyFill="1" applyBorder="1" applyAlignment="1">
      <alignment shrinkToFit="1"/>
    </xf>
    <xf numFmtId="0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12" xfId="0" applyFont="1" applyBorder="1" applyAlignment="1">
      <alignment shrinkToFit="1"/>
    </xf>
    <xf numFmtId="0" fontId="6" fillId="0" borderId="0" xfId="0" applyNumberFormat="1" applyFont="1" applyFill="1" applyBorder="1" applyAlignment="1">
      <alignment shrinkToFit="1"/>
    </xf>
    <xf numFmtId="0" fontId="6" fillId="0" borderId="0" xfId="0" applyNumberFormat="1" applyFont="1" applyAlignment="1">
      <alignment shrinkToFit="1"/>
    </xf>
    <xf numFmtId="0" fontId="9" fillId="0" borderId="0" xfId="0" applyFont="1" applyAlignment="1">
      <alignment/>
    </xf>
    <xf numFmtId="0" fontId="6" fillId="0" borderId="0" xfId="0" applyFont="1" applyFill="1" applyAlignment="1">
      <alignment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shrinkToFit="1"/>
    </xf>
    <xf numFmtId="3" fontId="7" fillId="0" borderId="0" xfId="0" applyNumberFormat="1" applyFont="1" applyBorder="1" applyAlignment="1">
      <alignment shrinkToFit="1"/>
    </xf>
    <xf numFmtId="3" fontId="7" fillId="0" borderId="0" xfId="0" applyNumberFormat="1" applyFont="1" applyFill="1" applyBorder="1" applyAlignment="1">
      <alignment shrinkToFi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shrinkToFit="1"/>
    </xf>
    <xf numFmtId="0" fontId="6" fillId="34" borderId="0" xfId="0" applyFont="1" applyFill="1" applyAlignment="1">
      <alignment horizont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2" fillId="0" borderId="0" xfId="0" applyFont="1" applyAlignment="1">
      <alignment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8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shrinkToFit="1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22" xfId="0" applyFont="1" applyFill="1" applyBorder="1" applyAlignment="1">
      <alignment shrinkToFit="1"/>
    </xf>
    <xf numFmtId="0" fontId="0" fillId="0" borderId="0" xfId="60" applyFont="1" applyBorder="1" applyAlignment="1">
      <alignment horizontal="center" vertical="center"/>
      <protection/>
    </xf>
    <xf numFmtId="0" fontId="53" fillId="0" borderId="0" xfId="60" applyFont="1" applyBorder="1" applyAlignment="1">
      <alignment horizontal="right" vertical="center"/>
      <protection/>
    </xf>
    <xf numFmtId="0" fontId="2" fillId="0" borderId="21" xfId="0" applyFont="1" applyBorder="1" applyAlignment="1">
      <alignment vertical="center" textRotation="255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horizontal="righ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left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182" fontId="6" fillId="0" borderId="22" xfId="0" applyNumberFormat="1" applyFont="1" applyBorder="1" applyAlignment="1">
      <alignment vertical="center" shrinkToFit="1"/>
    </xf>
    <xf numFmtId="182" fontId="6" fillId="0" borderId="22" xfId="0" applyNumberFormat="1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vertical="top" shrinkToFit="1"/>
    </xf>
    <xf numFmtId="0" fontId="6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shrinkToFit="1"/>
    </xf>
    <xf numFmtId="182" fontId="4" fillId="0" borderId="32" xfId="0" applyNumberFormat="1" applyFont="1" applyFill="1" applyBorder="1" applyAlignment="1">
      <alignment horizontal="right" vertical="center" shrinkToFit="1"/>
    </xf>
    <xf numFmtId="182" fontId="4" fillId="0" borderId="33" xfId="0" applyNumberFormat="1" applyFont="1" applyFill="1" applyBorder="1" applyAlignment="1">
      <alignment horizontal="right" vertical="center" shrinkToFit="1"/>
    </xf>
    <xf numFmtId="182" fontId="4" fillId="0" borderId="34" xfId="0" applyNumberFormat="1" applyFont="1" applyFill="1" applyBorder="1" applyAlignment="1">
      <alignment horizontal="right" vertical="center" shrinkToFit="1"/>
    </xf>
    <xf numFmtId="182" fontId="4" fillId="0" borderId="35" xfId="0" applyNumberFormat="1" applyFont="1" applyFill="1" applyBorder="1" applyAlignment="1">
      <alignment horizontal="right" vertical="center" shrinkToFit="1"/>
    </xf>
    <xf numFmtId="182" fontId="4" fillId="0" borderId="36" xfId="0" applyNumberFormat="1" applyFont="1" applyFill="1" applyBorder="1" applyAlignment="1">
      <alignment horizontal="right" vertical="center" shrinkToFit="1"/>
    </xf>
    <xf numFmtId="182" fontId="4" fillId="34" borderId="34" xfId="0" applyNumberFormat="1" applyFont="1" applyFill="1" applyBorder="1" applyAlignment="1">
      <alignment horizontal="right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distributed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distributed" vertical="center" shrinkToFit="1"/>
    </xf>
    <xf numFmtId="182" fontId="4" fillId="0" borderId="41" xfId="0" applyNumberFormat="1" applyFont="1" applyFill="1" applyBorder="1" applyAlignment="1">
      <alignment horizontal="right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distributed" vertical="center" shrinkToFit="1"/>
    </xf>
    <xf numFmtId="0" fontId="2" fillId="0" borderId="35" xfId="0" applyFont="1" applyBorder="1" applyAlignment="1">
      <alignment horizontal="distributed" vertical="center" shrinkToFit="1"/>
    </xf>
    <xf numFmtId="0" fontId="2" fillId="0" borderId="41" xfId="0" applyFont="1" applyBorder="1" applyAlignment="1">
      <alignment horizontal="distributed" vertical="center" shrinkToFit="1"/>
    </xf>
    <xf numFmtId="0" fontId="2" fillId="0" borderId="44" xfId="0" applyFont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6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right" shrinkToFit="1"/>
    </xf>
    <xf numFmtId="0" fontId="4" fillId="0" borderId="50" xfId="0" applyFont="1" applyBorder="1" applyAlignment="1">
      <alignment horizontal="right" shrinkToFit="1"/>
    </xf>
    <xf numFmtId="0" fontId="4" fillId="0" borderId="51" xfId="0" applyFont="1" applyBorder="1" applyAlignment="1">
      <alignment horizontal="right" shrinkToFit="1"/>
    </xf>
    <xf numFmtId="0" fontId="4" fillId="0" borderId="52" xfId="0" applyFont="1" applyBorder="1" applyAlignment="1">
      <alignment horizontal="right" shrinkToFit="1"/>
    </xf>
    <xf numFmtId="0" fontId="4" fillId="0" borderId="39" xfId="0" applyFont="1" applyBorder="1" applyAlignment="1">
      <alignment horizontal="right" shrinkToFit="1"/>
    </xf>
    <xf numFmtId="0" fontId="4" fillId="0" borderId="39" xfId="0" applyFont="1" applyFill="1" applyBorder="1" applyAlignment="1">
      <alignment horizontal="right" shrinkToFit="1"/>
    </xf>
    <xf numFmtId="0" fontId="4" fillId="0" borderId="40" xfId="0" applyFont="1" applyBorder="1" applyAlignment="1">
      <alignment horizontal="right" shrinkToFit="1"/>
    </xf>
    <xf numFmtId="0" fontId="4" fillId="0" borderId="53" xfId="0" applyFont="1" applyBorder="1" applyAlignment="1">
      <alignment horizontal="right" shrinkToFit="1"/>
    </xf>
    <xf numFmtId="0" fontId="4" fillId="0" borderId="33" xfId="0" applyFont="1" applyBorder="1" applyAlignment="1">
      <alignment horizontal="right" shrinkToFit="1"/>
    </xf>
    <xf numFmtId="0" fontId="4" fillId="0" borderId="54" xfId="0" applyFont="1" applyBorder="1" applyAlignment="1">
      <alignment horizontal="right" shrinkToFit="1"/>
    </xf>
    <xf numFmtId="0" fontId="2" fillId="0" borderId="38" xfId="0" applyFont="1" applyBorder="1" applyAlignment="1">
      <alignment horizontal="distributed" vertical="center" shrinkToFit="1"/>
    </xf>
    <xf numFmtId="0" fontId="2" fillId="0" borderId="43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top" textRotation="90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182" fontId="2" fillId="0" borderId="34" xfId="0" applyNumberFormat="1" applyFont="1" applyBorder="1" applyAlignment="1">
      <alignment horizontal="right" vertical="center" shrinkToFit="1"/>
    </xf>
    <xf numFmtId="182" fontId="2" fillId="0" borderId="34" xfId="0" applyNumberFormat="1" applyFont="1" applyFill="1" applyBorder="1" applyAlignment="1">
      <alignment horizontal="right" vertical="center" shrinkToFit="1"/>
    </xf>
    <xf numFmtId="182" fontId="2" fillId="0" borderId="60" xfId="0" applyNumberFormat="1" applyFont="1" applyFill="1" applyBorder="1" applyAlignment="1">
      <alignment horizontal="right" vertical="center" shrinkToFit="1"/>
    </xf>
    <xf numFmtId="182" fontId="2" fillId="0" borderId="39" xfId="0" applyNumberFormat="1" applyFont="1" applyFill="1" applyBorder="1" applyAlignment="1">
      <alignment horizontal="right" vertical="center" shrinkToFit="1"/>
    </xf>
    <xf numFmtId="182" fontId="2" fillId="0" borderId="61" xfId="0" applyNumberFormat="1" applyFont="1" applyFill="1" applyBorder="1" applyAlignment="1">
      <alignment horizontal="right" vertical="center" shrinkToFit="1"/>
    </xf>
    <xf numFmtId="182" fontId="2" fillId="0" borderId="62" xfId="0" applyNumberFormat="1" applyFont="1" applyFill="1" applyBorder="1" applyAlignment="1">
      <alignment horizontal="right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distributed" vertical="center" shrinkToFit="1"/>
    </xf>
    <xf numFmtId="0" fontId="2" fillId="0" borderId="41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6" fillId="0" borderId="22" xfId="0" applyFont="1" applyBorder="1" applyAlignment="1">
      <alignment vertical="top" shrinkToFit="1"/>
    </xf>
    <xf numFmtId="0" fontId="6" fillId="0" borderId="0" xfId="0" applyFont="1" applyBorder="1" applyAlignment="1">
      <alignment vertical="top" shrinkToFit="1"/>
    </xf>
    <xf numFmtId="0" fontId="6" fillId="0" borderId="11" xfId="0" applyFont="1" applyBorder="1" applyAlignment="1">
      <alignment vertical="top" shrinkToFit="1"/>
    </xf>
    <xf numFmtId="0" fontId="9" fillId="34" borderId="0" xfId="0" applyFont="1" applyFill="1" applyAlignment="1">
      <alignment horizontal="left" indent="1"/>
    </xf>
    <xf numFmtId="0" fontId="6" fillId="0" borderId="46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shrinkToFit="1"/>
    </xf>
    <xf numFmtId="0" fontId="6" fillId="0" borderId="0" xfId="0" applyFont="1" applyAlignment="1">
      <alignment horizontal="distributed" shrinkToFit="1"/>
    </xf>
    <xf numFmtId="0" fontId="7" fillId="0" borderId="0" xfId="0" applyFont="1" applyFill="1" applyAlignment="1">
      <alignment horizontal="distributed" shrinkToFit="1"/>
    </xf>
    <xf numFmtId="49" fontId="7" fillId="0" borderId="0" xfId="0" applyNumberFormat="1" applyFont="1" applyFill="1" applyBorder="1" applyAlignment="1">
      <alignment horizontal="distributed" shrinkToFit="1"/>
    </xf>
    <xf numFmtId="0" fontId="7" fillId="0" borderId="0" xfId="0" applyFont="1" applyAlignment="1">
      <alignment horizontal="distributed" shrinkToFit="1"/>
    </xf>
    <xf numFmtId="0" fontId="4" fillId="0" borderId="41" xfId="0" applyFont="1" applyBorder="1" applyAlignment="1">
      <alignment horizontal="distributed" vertical="center" shrinkToFit="1"/>
    </xf>
    <xf numFmtId="182" fontId="4" fillId="0" borderId="62" xfId="0" applyNumberFormat="1" applyFont="1" applyFill="1" applyBorder="1" applyAlignment="1">
      <alignment horizontal="right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7" xfId="0" applyFont="1" applyBorder="1" applyAlignment="1">
      <alignment vertical="center" textRotation="255"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center" vertical="center" textRotation="255" shrinkToFit="1"/>
    </xf>
    <xf numFmtId="0" fontId="2" fillId="0" borderId="70" xfId="0" applyFont="1" applyBorder="1" applyAlignment="1">
      <alignment horizontal="center" vertical="center" textRotation="255" shrinkToFit="1"/>
    </xf>
    <xf numFmtId="0" fontId="2" fillId="0" borderId="71" xfId="0" applyFont="1" applyBorder="1" applyAlignment="1">
      <alignment horizontal="center" vertical="center" textRotation="255" shrinkToFit="1"/>
    </xf>
    <xf numFmtId="0" fontId="2" fillId="0" borderId="72" xfId="0" applyFont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182" fontId="4" fillId="0" borderId="49" xfId="0" applyNumberFormat="1" applyFont="1" applyBorder="1" applyAlignment="1">
      <alignment horizontal="right" vertical="center" shrinkToFit="1"/>
    </xf>
    <xf numFmtId="182" fontId="4" fillId="0" borderId="73" xfId="0" applyNumberFormat="1" applyFont="1" applyBorder="1" applyAlignment="1">
      <alignment vertical="center" shrinkToFit="1"/>
    </xf>
    <xf numFmtId="182" fontId="4" fillId="0" borderId="74" xfId="0" applyNumberFormat="1" applyFont="1" applyBorder="1" applyAlignment="1">
      <alignment horizontal="right" vertical="center" shrinkToFit="1"/>
    </xf>
    <xf numFmtId="182" fontId="4" fillId="0" borderId="75" xfId="0" applyNumberFormat="1" applyFont="1" applyBorder="1" applyAlignment="1">
      <alignment horizontal="right" vertical="center" shrinkToFit="1"/>
    </xf>
    <xf numFmtId="182" fontId="4" fillId="0" borderId="50" xfId="0" applyNumberFormat="1" applyFont="1" applyBorder="1" applyAlignment="1">
      <alignment horizontal="right" vertical="center" shrinkToFit="1"/>
    </xf>
    <xf numFmtId="182" fontId="4" fillId="0" borderId="76" xfId="0" applyNumberFormat="1" applyFont="1" applyBorder="1" applyAlignment="1">
      <alignment vertical="center" shrinkToFit="1"/>
    </xf>
    <xf numFmtId="182" fontId="4" fillId="0" borderId="77" xfId="0" applyNumberFormat="1" applyFont="1" applyBorder="1" applyAlignment="1">
      <alignment horizontal="right" vertical="center" shrinkToFit="1"/>
    </xf>
    <xf numFmtId="182" fontId="4" fillId="0" borderId="78" xfId="0" applyNumberFormat="1" applyFont="1" applyBorder="1" applyAlignment="1">
      <alignment horizontal="right" vertical="center" shrinkToFit="1"/>
    </xf>
    <xf numFmtId="182" fontId="4" fillId="0" borderId="79" xfId="0" applyNumberFormat="1" applyFont="1" applyBorder="1" applyAlignment="1">
      <alignment horizontal="right" vertical="center" shrinkToFit="1"/>
    </xf>
    <xf numFmtId="182" fontId="4" fillId="0" borderId="39" xfId="0" applyNumberFormat="1" applyFont="1" applyBorder="1" applyAlignment="1">
      <alignment horizontal="right" vertical="center" shrinkToFit="1"/>
    </xf>
    <xf numFmtId="182" fontId="4" fillId="0" borderId="61" xfId="0" applyNumberFormat="1" applyFont="1" applyBorder="1" applyAlignment="1">
      <alignment horizontal="right" vertical="center" shrinkToFit="1"/>
    </xf>
    <xf numFmtId="182" fontId="4" fillId="0" borderId="35" xfId="0" applyNumberFormat="1" applyFont="1" applyBorder="1" applyAlignment="1">
      <alignment horizontal="right" vertical="center" shrinkToFit="1"/>
    </xf>
    <xf numFmtId="182" fontId="4" fillId="0" borderId="62" xfId="0" applyNumberFormat="1" applyFont="1" applyBorder="1" applyAlignment="1">
      <alignment vertical="center" shrinkToFit="1"/>
    </xf>
    <xf numFmtId="182" fontId="4" fillId="0" borderId="80" xfId="0" applyNumberFormat="1" applyFont="1" applyBorder="1" applyAlignment="1">
      <alignment horizontal="right" vertical="center" shrinkToFit="1"/>
    </xf>
    <xf numFmtId="182" fontId="4" fillId="0" borderId="40" xfId="0" applyNumberFormat="1" applyFont="1" applyFill="1" applyBorder="1" applyAlignment="1">
      <alignment horizontal="right" vertical="center" shrinkToFit="1"/>
    </xf>
    <xf numFmtId="182" fontId="4" fillId="0" borderId="81" xfId="0" applyNumberFormat="1" applyFont="1" applyFill="1" applyBorder="1" applyAlignment="1">
      <alignment horizontal="right" vertical="center" shrinkToFit="1"/>
    </xf>
    <xf numFmtId="182" fontId="4" fillId="0" borderId="82" xfId="0" applyNumberFormat="1" applyFont="1" applyFill="1" applyBorder="1" applyAlignment="1">
      <alignment vertical="center" shrinkToFit="1"/>
    </xf>
    <xf numFmtId="182" fontId="4" fillId="0" borderId="41" xfId="0" applyNumberFormat="1" applyFont="1" applyBorder="1" applyAlignment="1">
      <alignment horizontal="right" vertical="center" shrinkToFit="1"/>
    </xf>
    <xf numFmtId="182" fontId="4" fillId="0" borderId="43" xfId="0" applyNumberFormat="1" applyFont="1" applyBorder="1" applyAlignment="1">
      <alignment horizontal="right" vertical="center" shrinkToFit="1"/>
    </xf>
    <xf numFmtId="182" fontId="4" fillId="0" borderId="39" xfId="0" applyNumberFormat="1" applyFont="1" applyFill="1" applyBorder="1" applyAlignment="1">
      <alignment horizontal="right" vertical="center" shrinkToFit="1"/>
    </xf>
    <xf numFmtId="182" fontId="4" fillId="0" borderId="61" xfId="0" applyNumberFormat="1" applyFont="1" applyFill="1" applyBorder="1" applyAlignment="1">
      <alignment horizontal="right" vertical="center" shrinkToFit="1"/>
    </xf>
    <xf numFmtId="182" fontId="4" fillId="0" borderId="62" xfId="0" applyNumberFormat="1" applyFont="1" applyFill="1" applyBorder="1" applyAlignment="1">
      <alignment vertical="center" shrinkToFit="1"/>
    </xf>
    <xf numFmtId="182" fontId="4" fillId="0" borderId="80" xfId="0" applyNumberFormat="1" applyFont="1" applyFill="1" applyBorder="1" applyAlignment="1">
      <alignment horizontal="right" vertical="center" shrinkToFit="1"/>
    </xf>
    <xf numFmtId="0" fontId="4" fillId="0" borderId="83" xfId="0" applyFont="1" applyBorder="1" applyAlignment="1">
      <alignment horizontal="right" vertical="center" wrapText="1" shrinkToFit="1"/>
    </xf>
    <xf numFmtId="0" fontId="4" fillId="0" borderId="75" xfId="0" applyFont="1" applyBorder="1" applyAlignment="1">
      <alignment horizontal="right" vertical="center" wrapText="1" shrinkToFit="1"/>
    </xf>
    <xf numFmtId="0" fontId="4" fillId="0" borderId="74" xfId="0" applyFont="1" applyBorder="1" applyAlignment="1">
      <alignment horizontal="right" vertical="center" shrinkToFit="1"/>
    </xf>
    <xf numFmtId="0" fontId="4" fillId="0" borderId="84" xfId="0" applyFont="1" applyBorder="1" applyAlignment="1">
      <alignment horizontal="right" vertical="center" wrapText="1" shrinkToFit="1"/>
    </xf>
    <xf numFmtId="0" fontId="4" fillId="0" borderId="75" xfId="0" applyFont="1" applyBorder="1" applyAlignment="1">
      <alignment horizontal="center" vertical="center" wrapText="1" shrinkToFit="1"/>
    </xf>
    <xf numFmtId="0" fontId="4" fillId="0" borderId="75" xfId="0" applyFont="1" applyBorder="1" applyAlignment="1">
      <alignment shrinkToFit="1"/>
    </xf>
    <xf numFmtId="0" fontId="4" fillId="0" borderId="85" xfId="0" applyFont="1" applyBorder="1" applyAlignment="1">
      <alignment shrinkToFit="1"/>
    </xf>
    <xf numFmtId="0" fontId="4" fillId="0" borderId="79" xfId="0" applyFont="1" applyBorder="1" applyAlignment="1">
      <alignment horizontal="right" vertical="center" wrapText="1" shrinkToFit="1"/>
    </xf>
    <xf numFmtId="0" fontId="4" fillId="0" borderId="78" xfId="0" applyFont="1" applyBorder="1" applyAlignment="1">
      <alignment horizontal="right" vertical="center" wrapText="1" shrinkToFit="1"/>
    </xf>
    <xf numFmtId="0" fontId="4" fillId="0" borderId="77" xfId="0" applyFont="1" applyBorder="1" applyAlignment="1">
      <alignment horizontal="right" vertical="center" shrinkToFit="1"/>
    </xf>
    <xf numFmtId="0" fontId="4" fillId="0" borderId="86" xfId="0" applyFont="1" applyBorder="1" applyAlignment="1">
      <alignment horizontal="right" vertical="center" wrapText="1" shrinkToFit="1"/>
    </xf>
    <xf numFmtId="0" fontId="4" fillId="0" borderId="78" xfId="0" applyFont="1" applyBorder="1" applyAlignment="1">
      <alignment horizontal="center" vertical="center" wrapText="1" shrinkToFit="1"/>
    </xf>
    <xf numFmtId="0" fontId="4" fillId="0" borderId="78" xfId="0" applyFont="1" applyBorder="1" applyAlignment="1">
      <alignment shrinkToFit="1"/>
    </xf>
    <xf numFmtId="0" fontId="4" fillId="0" borderId="87" xfId="0" applyFont="1" applyBorder="1" applyAlignment="1">
      <alignment shrinkToFit="1"/>
    </xf>
    <xf numFmtId="0" fontId="4" fillId="0" borderId="79" xfId="0" applyFont="1" applyBorder="1" applyAlignment="1">
      <alignment shrinkToFit="1"/>
    </xf>
    <xf numFmtId="0" fontId="4" fillId="0" borderId="77" xfId="0" applyFont="1" applyBorder="1" applyAlignment="1">
      <alignment shrinkToFit="1"/>
    </xf>
    <xf numFmtId="0" fontId="4" fillId="0" borderId="86" xfId="0" applyFont="1" applyBorder="1" applyAlignment="1">
      <alignment shrinkToFit="1"/>
    </xf>
    <xf numFmtId="0" fontId="4" fillId="0" borderId="88" xfId="0" applyFont="1" applyBorder="1" applyAlignment="1">
      <alignment shrinkToFit="1"/>
    </xf>
    <xf numFmtId="0" fontId="4" fillId="0" borderId="89" xfId="0" applyFont="1" applyBorder="1" applyAlignment="1">
      <alignment shrinkToFit="1"/>
    </xf>
    <xf numFmtId="0" fontId="4" fillId="0" borderId="89" xfId="0" applyFont="1" applyFill="1" applyBorder="1" applyAlignment="1">
      <alignment shrinkToFit="1"/>
    </xf>
    <xf numFmtId="0" fontId="4" fillId="0" borderId="90" xfId="0" applyFont="1" applyBorder="1" applyAlignment="1">
      <alignment shrinkToFit="1"/>
    </xf>
    <xf numFmtId="0" fontId="4" fillId="0" borderId="91" xfId="0" applyFont="1" applyBorder="1" applyAlignment="1">
      <alignment shrinkToFit="1"/>
    </xf>
    <xf numFmtId="0" fontId="4" fillId="0" borderId="92" xfId="0" applyFont="1" applyBorder="1" applyAlignment="1">
      <alignment shrinkToFit="1"/>
    </xf>
    <xf numFmtId="0" fontId="4" fillId="0" borderId="93" xfId="0" applyFont="1" applyBorder="1" applyAlignment="1">
      <alignment shrinkToFit="1"/>
    </xf>
    <xf numFmtId="0" fontId="4" fillId="0" borderId="94" xfId="0" applyFont="1" applyBorder="1" applyAlignment="1">
      <alignment shrinkToFit="1"/>
    </xf>
    <xf numFmtId="0" fontId="4" fillId="0" borderId="94" xfId="0" applyFont="1" applyFill="1" applyBorder="1" applyAlignment="1">
      <alignment shrinkToFit="1"/>
    </xf>
    <xf numFmtId="0" fontId="4" fillId="0" borderId="44" xfId="0" applyFont="1" applyBorder="1" applyAlignment="1">
      <alignment shrinkToFit="1"/>
    </xf>
    <xf numFmtId="0" fontId="4" fillId="0" borderId="53" xfId="0" applyFont="1" applyBorder="1" applyAlignment="1">
      <alignment shrinkToFit="1"/>
    </xf>
    <xf numFmtId="0" fontId="4" fillId="0" borderId="95" xfId="0" applyFont="1" applyBorder="1" applyAlignment="1">
      <alignment shrinkToFit="1"/>
    </xf>
    <xf numFmtId="0" fontId="4" fillId="0" borderId="80" xfId="0" applyFont="1" applyBorder="1" applyAlignment="1">
      <alignment shrinkToFit="1"/>
    </xf>
    <xf numFmtId="0" fontId="4" fillId="0" borderId="61" xfId="0" applyFont="1" applyBorder="1" applyAlignment="1">
      <alignment shrinkToFit="1"/>
    </xf>
    <xf numFmtId="0" fontId="4" fillId="0" borderId="61" xfId="0" applyFont="1" applyFill="1" applyBorder="1" applyAlignment="1">
      <alignment shrinkToFit="1"/>
    </xf>
    <xf numFmtId="0" fontId="4" fillId="0" borderId="35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0" borderId="60" xfId="0" applyFont="1" applyBorder="1" applyAlignment="1">
      <alignment shrinkToFit="1"/>
    </xf>
    <xf numFmtId="0" fontId="4" fillId="0" borderId="80" xfId="0" applyFont="1" applyFill="1" applyBorder="1" applyAlignment="1">
      <alignment shrinkToFit="1"/>
    </xf>
    <xf numFmtId="0" fontId="4" fillId="0" borderId="35" xfId="0" applyFont="1" applyFill="1" applyBorder="1" applyAlignment="1">
      <alignment shrinkToFit="1"/>
    </xf>
    <xf numFmtId="0" fontId="4" fillId="0" borderId="33" xfId="0" applyFont="1" applyFill="1" applyBorder="1" applyAlignment="1">
      <alignment shrinkToFit="1"/>
    </xf>
    <xf numFmtId="0" fontId="4" fillId="0" borderId="60" xfId="0" applyFont="1" applyFill="1" applyBorder="1" applyAlignment="1">
      <alignment shrinkToFit="1"/>
    </xf>
    <xf numFmtId="0" fontId="4" fillId="0" borderId="81" xfId="0" applyFont="1" applyBorder="1" applyAlignment="1">
      <alignment shrinkToFit="1"/>
    </xf>
    <xf numFmtId="0" fontId="4" fillId="0" borderId="96" xfId="0" applyFont="1" applyBorder="1" applyAlignment="1">
      <alignment shrinkToFit="1"/>
    </xf>
    <xf numFmtId="0" fontId="4" fillId="0" borderId="40" xfId="0" applyFont="1" applyBorder="1" applyAlignment="1">
      <alignment shrinkToFit="1"/>
    </xf>
    <xf numFmtId="0" fontId="4" fillId="0" borderId="82" xfId="0" applyFont="1" applyBorder="1" applyAlignment="1">
      <alignment shrinkToFit="1"/>
    </xf>
    <xf numFmtId="0" fontId="4" fillId="0" borderId="97" xfId="0" applyFont="1" applyBorder="1" applyAlignment="1">
      <alignment shrinkToFit="1"/>
    </xf>
    <xf numFmtId="0" fontId="4" fillId="0" borderId="98" xfId="0" applyFont="1" applyBorder="1" applyAlignment="1">
      <alignment shrinkToFit="1"/>
    </xf>
    <xf numFmtId="0" fontId="4" fillId="0" borderId="99" xfId="0" applyFont="1" applyBorder="1" applyAlignment="1">
      <alignment shrinkToFit="1"/>
    </xf>
    <xf numFmtId="0" fontId="4" fillId="0" borderId="62" xfId="0" applyFont="1" applyBorder="1" applyAlignment="1">
      <alignment shrinkToFit="1"/>
    </xf>
    <xf numFmtId="0" fontId="4" fillId="0" borderId="99" xfId="0" applyFont="1" applyFill="1" applyBorder="1" applyAlignment="1">
      <alignment shrinkToFit="1"/>
    </xf>
    <xf numFmtId="0" fontId="4" fillId="0" borderId="62" xfId="0" applyFont="1" applyFill="1" applyBorder="1" applyAlignment="1">
      <alignment shrinkToFit="1"/>
    </xf>
    <xf numFmtId="0" fontId="4" fillId="0" borderId="100" xfId="0" applyFont="1" applyBorder="1" applyAlignment="1">
      <alignment shrinkToFit="1"/>
    </xf>
    <xf numFmtId="0" fontId="4" fillId="0" borderId="54" xfId="0" applyFont="1" applyFill="1" applyBorder="1" applyAlignment="1">
      <alignment shrinkToFit="1"/>
    </xf>
    <xf numFmtId="0" fontId="4" fillId="0" borderId="100" xfId="0" applyFont="1" applyFill="1" applyBorder="1" applyAlignment="1">
      <alignment shrinkToFit="1"/>
    </xf>
    <xf numFmtId="0" fontId="4" fillId="0" borderId="84" xfId="0" applyFont="1" applyBorder="1" applyAlignment="1">
      <alignment horizontal="right" vertical="center" shrinkToFit="1"/>
    </xf>
    <xf numFmtId="0" fontId="4" fillId="0" borderId="74" xfId="0" applyFont="1" applyBorder="1" applyAlignment="1">
      <alignment vertical="center" shrinkToFit="1"/>
    </xf>
    <xf numFmtId="0" fontId="4" fillId="0" borderId="86" xfId="0" applyFont="1" applyBorder="1" applyAlignment="1">
      <alignment horizontal="left" vertical="center" shrinkToFit="1"/>
    </xf>
    <xf numFmtId="0" fontId="4" fillId="0" borderId="77" xfId="0" applyFont="1" applyBorder="1" applyAlignment="1">
      <alignment vertical="center" shrinkToFit="1"/>
    </xf>
    <xf numFmtId="0" fontId="4" fillId="0" borderId="86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101" xfId="0" applyFont="1" applyBorder="1" applyAlignment="1">
      <alignment horizontal="right"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102" xfId="0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2" fillId="0" borderId="0" xfId="0" applyFont="1" applyBorder="1" applyAlignment="1">
      <alignment horizontal="distributed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distributed" vertical="center" shrinkToFit="1"/>
    </xf>
    <xf numFmtId="0" fontId="6" fillId="0" borderId="46" xfId="0" applyFont="1" applyBorder="1" applyAlignment="1">
      <alignment horizontal="distributed" vertical="center" shrinkToFit="1"/>
    </xf>
    <xf numFmtId="0" fontId="6" fillId="0" borderId="104" xfId="0" applyFont="1" applyBorder="1" applyAlignment="1">
      <alignment horizontal="distributed" vertical="center" shrinkToFit="1"/>
    </xf>
    <xf numFmtId="182" fontId="4" fillId="0" borderId="104" xfId="0" applyNumberFormat="1" applyFont="1" applyFill="1" applyBorder="1" applyAlignment="1">
      <alignment horizontal="right" vertical="center" shrinkToFit="1"/>
    </xf>
    <xf numFmtId="0" fontId="4" fillId="0" borderId="104" xfId="0" applyFont="1" applyBorder="1" applyAlignment="1">
      <alignment horizontal="distributed" vertical="center" shrinkToFit="1"/>
    </xf>
    <xf numFmtId="0" fontId="0" fillId="0" borderId="10" xfId="0" applyFill="1" applyBorder="1" applyAlignment="1">
      <alignment vertical="center" wrapText="1"/>
    </xf>
    <xf numFmtId="0" fontId="4" fillId="0" borderId="54" xfId="0" applyFont="1" applyBorder="1" applyAlignment="1">
      <alignment shrinkToFit="1"/>
    </xf>
    <xf numFmtId="0" fontId="4" fillId="0" borderId="104" xfId="0" applyFont="1" applyFill="1" applyBorder="1" applyAlignment="1">
      <alignment vertical="center" shrinkToFit="1"/>
    </xf>
    <xf numFmtId="182" fontId="4" fillId="0" borderId="103" xfId="0" applyNumberFormat="1" applyFont="1" applyFill="1" applyBorder="1" applyAlignment="1">
      <alignment horizontal="right" vertical="center" shrinkToFit="1"/>
    </xf>
    <xf numFmtId="182" fontId="4" fillId="0" borderId="105" xfId="0" applyNumberFormat="1" applyFont="1" applyFill="1" applyBorder="1" applyAlignment="1">
      <alignment horizontal="right" vertical="center" shrinkToFit="1"/>
    </xf>
    <xf numFmtId="182" fontId="4" fillId="0" borderId="106" xfId="0" applyNumberFormat="1" applyFont="1" applyFill="1" applyBorder="1" applyAlignment="1">
      <alignment vertical="center" shrinkToFit="1"/>
    </xf>
    <xf numFmtId="182" fontId="4" fillId="0" borderId="107" xfId="0" applyNumberFormat="1" applyFont="1" applyFill="1" applyBorder="1" applyAlignment="1">
      <alignment horizontal="right" vertical="center" shrinkToFit="1"/>
    </xf>
    <xf numFmtId="0" fontId="4" fillId="0" borderId="106" xfId="0" applyFont="1" applyFill="1" applyBorder="1" applyAlignment="1">
      <alignment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distributed" vertical="center" shrinkToFit="1"/>
    </xf>
    <xf numFmtId="0" fontId="6" fillId="0" borderId="103" xfId="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2" fillId="0" borderId="104" xfId="0" applyFont="1" applyFill="1" applyBorder="1" applyAlignment="1">
      <alignment horizontal="distributed" vertical="center" shrinkToFit="1"/>
    </xf>
    <xf numFmtId="0" fontId="2" fillId="0" borderId="108" xfId="0" applyFont="1" applyFill="1" applyBorder="1" applyAlignment="1">
      <alignment horizontal="center" vertical="center" shrinkToFit="1"/>
    </xf>
    <xf numFmtId="0" fontId="2" fillId="0" borderId="104" xfId="0" applyFont="1" applyFill="1" applyBorder="1" applyAlignment="1">
      <alignment horizontal="center" vertical="center" shrinkToFit="1"/>
    </xf>
    <xf numFmtId="198" fontId="4" fillId="34" borderId="34" xfId="0" applyNumberFormat="1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horizontal="left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82" fontId="4" fillId="0" borderId="114" xfId="0" applyNumberFormat="1" applyFont="1" applyFill="1" applyBorder="1" applyAlignment="1">
      <alignment horizontal="right" vertical="center" shrinkToFit="1"/>
    </xf>
    <xf numFmtId="0" fontId="4" fillId="0" borderId="43" xfId="0" applyFont="1" applyBorder="1" applyAlignment="1">
      <alignment vertical="center" shrinkToFit="1"/>
    </xf>
    <xf numFmtId="182" fontId="4" fillId="0" borderId="42" xfId="0" applyNumberFormat="1" applyFont="1" applyBorder="1" applyAlignment="1">
      <alignment horizontal="right" vertical="center" shrinkToFit="1"/>
    </xf>
    <xf numFmtId="182" fontId="4" fillId="0" borderId="115" xfId="0" applyNumberFormat="1" applyFont="1" applyBorder="1" applyAlignment="1">
      <alignment horizontal="right" vertical="center" shrinkToFit="1"/>
    </xf>
    <xf numFmtId="182" fontId="4" fillId="0" borderId="116" xfId="0" applyNumberFormat="1" applyFont="1" applyBorder="1" applyAlignment="1">
      <alignment vertical="center" shrinkToFit="1"/>
    </xf>
    <xf numFmtId="0" fontId="4" fillId="0" borderId="54" xfId="0" applyFont="1" applyBorder="1" applyAlignment="1">
      <alignment horizontal="right" vertical="center" shrinkToFit="1"/>
    </xf>
    <xf numFmtId="182" fontId="4" fillId="0" borderId="104" xfId="0" applyNumberFormat="1" applyFont="1" applyBorder="1" applyAlignment="1">
      <alignment horizontal="right" vertical="center" shrinkToFit="1"/>
    </xf>
    <xf numFmtId="0" fontId="4" fillId="0" borderId="117" xfId="0" applyFont="1" applyBorder="1" applyAlignment="1">
      <alignment horizontal="right" vertical="center" shrinkToFit="1"/>
    </xf>
    <xf numFmtId="0" fontId="4" fillId="0" borderId="17" xfId="0" applyFont="1" applyBorder="1" applyAlignment="1">
      <alignment vertical="center" shrinkToFit="1"/>
    </xf>
    <xf numFmtId="182" fontId="4" fillId="0" borderId="118" xfId="0" applyNumberFormat="1" applyFont="1" applyBorder="1" applyAlignment="1">
      <alignment horizontal="right" vertical="center" shrinkToFit="1"/>
    </xf>
    <xf numFmtId="182" fontId="4" fillId="0" borderId="119" xfId="0" applyNumberFormat="1" applyFont="1" applyBorder="1" applyAlignment="1">
      <alignment horizontal="right" vertical="center" shrinkToFit="1"/>
    </xf>
    <xf numFmtId="182" fontId="4" fillId="0" borderId="17" xfId="0" applyNumberFormat="1" applyFont="1" applyBorder="1" applyAlignment="1">
      <alignment horizontal="right" vertical="center" shrinkToFit="1"/>
    </xf>
    <xf numFmtId="182" fontId="4" fillId="0" borderId="120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2" fontId="4" fillId="0" borderId="121" xfId="0" applyNumberFormat="1" applyFont="1" applyFill="1" applyBorder="1" applyAlignment="1">
      <alignment horizontal="right" vertical="center" shrinkToFit="1"/>
    </xf>
    <xf numFmtId="182" fontId="4" fillId="0" borderId="122" xfId="0" applyNumberFormat="1" applyFont="1" applyFill="1" applyBorder="1" applyAlignment="1">
      <alignment horizontal="right" vertical="center" shrinkToFit="1"/>
    </xf>
    <xf numFmtId="182" fontId="4" fillId="0" borderId="123" xfId="0" applyNumberFormat="1" applyFont="1" applyFill="1" applyBorder="1" applyAlignment="1">
      <alignment horizontal="right" vertical="center" shrinkToFit="1"/>
    </xf>
    <xf numFmtId="182" fontId="4" fillId="0" borderId="15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124" xfId="0" applyBorder="1" applyAlignment="1">
      <alignment/>
    </xf>
    <xf numFmtId="0" fontId="9" fillId="0" borderId="0" xfId="0" applyFont="1" applyFill="1" applyAlignment="1">
      <alignment shrinkToFit="1"/>
    </xf>
    <xf numFmtId="0" fontId="4" fillId="0" borderId="44" xfId="0" applyFont="1" applyFill="1" applyBorder="1" applyAlignment="1">
      <alignment vertical="center" shrinkToFit="1"/>
    </xf>
    <xf numFmtId="182" fontId="4" fillId="0" borderId="52" xfId="0" applyNumberFormat="1" applyFont="1" applyFill="1" applyBorder="1" applyAlignment="1">
      <alignment horizontal="right" vertical="center" shrinkToFit="1"/>
    </xf>
    <xf numFmtId="182" fontId="4" fillId="0" borderId="94" xfId="0" applyNumberFormat="1" applyFont="1" applyFill="1" applyBorder="1" applyAlignment="1">
      <alignment horizontal="right" vertical="center" shrinkToFit="1"/>
    </xf>
    <xf numFmtId="182" fontId="4" fillId="0" borderId="44" xfId="0" applyNumberFormat="1" applyFont="1" applyFill="1" applyBorder="1" applyAlignment="1">
      <alignment horizontal="right" vertical="center" shrinkToFit="1"/>
    </xf>
    <xf numFmtId="182" fontId="4" fillId="0" borderId="98" xfId="0" applyNumberFormat="1" applyFont="1" applyFill="1" applyBorder="1" applyAlignment="1">
      <alignment vertical="center" shrinkToFit="1"/>
    </xf>
    <xf numFmtId="182" fontId="4" fillId="0" borderId="93" xfId="0" applyNumberFormat="1" applyFont="1" applyFill="1" applyBorder="1" applyAlignment="1">
      <alignment horizontal="right" vertical="center" shrinkToFit="1"/>
    </xf>
    <xf numFmtId="0" fontId="4" fillId="0" borderId="101" xfId="0" applyFont="1" applyBorder="1" applyAlignment="1">
      <alignment shrinkToFit="1"/>
    </xf>
    <xf numFmtId="182" fontId="4" fillId="0" borderId="125" xfId="0" applyNumberFormat="1" applyFont="1" applyFill="1" applyBorder="1" applyAlignment="1">
      <alignment horizontal="right" vertical="center" shrinkToFit="1"/>
    </xf>
    <xf numFmtId="0" fontId="4" fillId="0" borderId="126" xfId="0" applyFont="1" applyBorder="1" applyAlignment="1">
      <alignment shrinkToFit="1"/>
    </xf>
    <xf numFmtId="0" fontId="4" fillId="0" borderId="110" xfId="0" applyFont="1" applyFill="1" applyBorder="1" applyAlignment="1">
      <alignment vertical="center" shrinkToFit="1"/>
    </xf>
    <xf numFmtId="182" fontId="4" fillId="0" borderId="127" xfId="0" applyNumberFormat="1" applyFont="1" applyFill="1" applyBorder="1" applyAlignment="1">
      <alignment horizontal="right" vertical="center" shrinkToFit="1"/>
    </xf>
    <xf numFmtId="182" fontId="4" fillId="0" borderId="128" xfId="0" applyNumberFormat="1" applyFont="1" applyFill="1" applyBorder="1" applyAlignment="1">
      <alignment horizontal="right" vertical="center" shrinkToFit="1"/>
    </xf>
    <xf numFmtId="182" fontId="4" fillId="0" borderId="110" xfId="0" applyNumberFormat="1" applyFont="1" applyFill="1" applyBorder="1" applyAlignment="1">
      <alignment horizontal="right" vertical="center" shrinkToFit="1"/>
    </xf>
    <xf numFmtId="182" fontId="4" fillId="0" borderId="129" xfId="0" applyNumberFormat="1" applyFont="1" applyFill="1" applyBorder="1" applyAlignment="1">
      <alignment vertical="center" shrinkToFit="1"/>
    </xf>
    <xf numFmtId="182" fontId="4" fillId="0" borderId="111" xfId="0" applyNumberFormat="1" applyFont="1" applyFill="1" applyBorder="1" applyAlignment="1">
      <alignment horizontal="right" vertical="center" shrinkToFit="1"/>
    </xf>
    <xf numFmtId="0" fontId="4" fillId="0" borderId="103" xfId="0" applyFont="1" applyBorder="1" applyAlignment="1">
      <alignment horizontal="right" vertical="center" shrinkToFit="1"/>
    </xf>
    <xf numFmtId="0" fontId="4" fillId="0" borderId="105" xfId="0" applyFont="1" applyBorder="1" applyAlignment="1">
      <alignment vertical="center" shrinkToFit="1"/>
    </xf>
    <xf numFmtId="0" fontId="4" fillId="0" borderId="106" xfId="0" applyFont="1" applyFill="1" applyBorder="1" applyAlignment="1">
      <alignment vertical="center" shrinkToFit="1"/>
    </xf>
    <xf numFmtId="0" fontId="4" fillId="0" borderId="107" xfId="0" applyFont="1" applyFill="1" applyBorder="1" applyAlignment="1">
      <alignment vertical="center" shrinkToFit="1"/>
    </xf>
    <xf numFmtId="0" fontId="4" fillId="0" borderId="105" xfId="0" applyFont="1" applyFill="1" applyBorder="1" applyAlignment="1">
      <alignment vertical="center" shrinkToFit="1"/>
    </xf>
    <xf numFmtId="0" fontId="0" fillId="0" borderId="12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19" xfId="0" applyBorder="1" applyAlignment="1">
      <alignment horizontal="center"/>
    </xf>
    <xf numFmtId="197" fontId="0" fillId="0" borderId="0" xfId="0" applyNumberFormat="1" applyFont="1" applyAlignment="1">
      <alignment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208" fontId="6" fillId="0" borderId="18" xfId="0" applyNumberFormat="1" applyFont="1" applyFill="1" applyBorder="1" applyAlignment="1">
      <alignment shrinkToFit="1"/>
    </xf>
    <xf numFmtId="208" fontId="6" fillId="0" borderId="15" xfId="0" applyNumberFormat="1" applyFont="1" applyFill="1" applyBorder="1" applyAlignment="1">
      <alignment horizontal="center" vertical="center" shrinkToFit="1"/>
    </xf>
    <xf numFmtId="208" fontId="6" fillId="0" borderId="15" xfId="0" applyNumberFormat="1" applyFont="1" applyFill="1" applyBorder="1" applyAlignment="1">
      <alignment shrinkToFit="1"/>
    </xf>
    <xf numFmtId="208" fontId="6" fillId="0" borderId="16" xfId="0" applyNumberFormat="1" applyFont="1" applyFill="1" applyBorder="1" applyAlignment="1">
      <alignment horizontal="center" vertical="center" shrinkToFit="1"/>
    </xf>
    <xf numFmtId="208" fontId="6" fillId="0" borderId="0" xfId="0" applyNumberFormat="1" applyFont="1" applyFill="1" applyBorder="1" applyAlignment="1">
      <alignment horizontal="center" vertical="center" shrinkToFit="1"/>
    </xf>
    <xf numFmtId="209" fontId="0" fillId="0" borderId="0" xfId="48" applyNumberFormat="1" applyFont="1" applyAlignment="1">
      <alignment vertical="center"/>
      <protection/>
    </xf>
    <xf numFmtId="208" fontId="0" fillId="0" borderId="0" xfId="0" applyNumberFormat="1" applyAlignment="1">
      <alignment vertical="center"/>
    </xf>
    <xf numFmtId="211" fontId="6" fillId="0" borderId="123" xfId="0" applyNumberFormat="1" applyFont="1" applyFill="1" applyBorder="1" applyAlignment="1">
      <alignment horizontal="right" vertical="center" shrinkToFit="1"/>
    </xf>
    <xf numFmtId="211" fontId="6" fillId="0" borderId="32" xfId="0" applyNumberFormat="1" applyFont="1" applyFill="1" applyBorder="1" applyAlignment="1">
      <alignment horizontal="right" vertical="center" shrinkToFit="1"/>
    </xf>
    <xf numFmtId="211" fontId="6" fillId="0" borderId="34" xfId="0" applyNumberFormat="1" applyFont="1" applyFill="1" applyBorder="1" applyAlignment="1">
      <alignment horizontal="right" vertical="center" shrinkToFit="1"/>
    </xf>
    <xf numFmtId="211" fontId="6" fillId="0" borderId="122" xfId="0" applyNumberFormat="1" applyFont="1" applyFill="1" applyBorder="1" applyAlignment="1">
      <alignment horizontal="right" vertical="center" shrinkToFit="1"/>
    </xf>
    <xf numFmtId="211" fontId="6" fillId="0" borderId="121" xfId="0" applyNumberFormat="1" applyFont="1" applyFill="1" applyBorder="1" applyAlignment="1">
      <alignment horizontal="right" vertical="center" shrinkToFit="1"/>
    </xf>
    <xf numFmtId="211" fontId="6" fillId="0" borderId="15" xfId="0" applyNumberFormat="1" applyFont="1" applyFill="1" applyBorder="1" applyAlignment="1">
      <alignment horizontal="right" vertical="center" shrinkToFit="1"/>
    </xf>
    <xf numFmtId="211" fontId="6" fillId="0" borderId="114" xfId="0" applyNumberFormat="1" applyFont="1" applyFill="1" applyBorder="1" applyAlignment="1">
      <alignment horizontal="right" vertical="center" shrinkToFit="1"/>
    </xf>
    <xf numFmtId="0" fontId="4" fillId="0" borderId="35" xfId="0" applyFont="1" applyFill="1" applyBorder="1" applyAlignment="1">
      <alignment vertical="center" shrinkToFit="1"/>
    </xf>
    <xf numFmtId="0" fontId="0" fillId="33" borderId="0" xfId="0" applyFont="1" applyFill="1" applyAlignment="1">
      <alignment/>
    </xf>
    <xf numFmtId="182" fontId="6" fillId="0" borderId="108" xfId="0" applyNumberFormat="1" applyFont="1" applyFill="1" applyBorder="1" applyAlignment="1">
      <alignment shrinkToFit="1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distributed" shrinkToFit="1"/>
    </xf>
    <xf numFmtId="0" fontId="0" fillId="0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82" fontId="6" fillId="0" borderId="0" xfId="0" applyNumberFormat="1" applyFont="1" applyFill="1" applyBorder="1" applyAlignment="1">
      <alignment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23" xfId="0" applyFont="1" applyFill="1" applyBorder="1" applyAlignment="1">
      <alignment shrinkToFit="1"/>
    </xf>
    <xf numFmtId="0" fontId="4" fillId="0" borderId="34" xfId="0" applyFont="1" applyFill="1" applyBorder="1" applyAlignment="1">
      <alignment shrinkToFit="1"/>
    </xf>
    <xf numFmtId="0" fontId="4" fillId="0" borderId="53" xfId="0" applyFont="1" applyBorder="1" applyAlignment="1">
      <alignment horizontal="right" vertical="center" shrinkToFit="1"/>
    </xf>
    <xf numFmtId="0" fontId="4" fillId="0" borderId="94" xfId="0" applyFont="1" applyBorder="1" applyAlignment="1">
      <alignment vertical="center" shrinkToFit="1"/>
    </xf>
    <xf numFmtId="0" fontId="4" fillId="0" borderId="98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 shrinkToFit="1"/>
    </xf>
    <xf numFmtId="0" fontId="4" fillId="0" borderId="94" xfId="0" applyFont="1" applyFill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4" fillId="0" borderId="62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4" fillId="0" borderId="121" xfId="0" applyFont="1" applyFill="1" applyBorder="1" applyAlignment="1">
      <alignment shrinkToFit="1"/>
    </xf>
    <xf numFmtId="0" fontId="4" fillId="0" borderId="130" xfId="0" applyFont="1" applyFill="1" applyBorder="1" applyAlignment="1">
      <alignment shrinkToFit="1"/>
    </xf>
    <xf numFmtId="182" fontId="4" fillId="0" borderId="130" xfId="0" applyNumberFormat="1" applyFont="1" applyFill="1" applyBorder="1" applyAlignment="1">
      <alignment horizontal="right" vertical="center" shrinkToFit="1"/>
    </xf>
    <xf numFmtId="182" fontId="7" fillId="0" borderId="0" xfId="0" applyNumberFormat="1" applyFont="1" applyBorder="1" applyAlignment="1">
      <alignment horizontal="right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81" fontId="4" fillId="0" borderId="54" xfId="0" applyNumberFormat="1" applyFont="1" applyBorder="1" applyAlignment="1">
      <alignment horizontal="right" vertical="center" shrinkToFit="1"/>
    </xf>
    <xf numFmtId="181" fontId="4" fillId="0" borderId="121" xfId="0" applyNumberFormat="1" applyFont="1" applyBorder="1" applyAlignment="1">
      <alignment horizontal="right" vertical="center" shrinkToFit="1"/>
    </xf>
    <xf numFmtId="0" fontId="4" fillId="0" borderId="103" xfId="0" applyNumberFormat="1" applyFont="1" applyFill="1" applyBorder="1" applyAlignment="1">
      <alignment horizontal="center" vertical="center" shrinkToFit="1"/>
    </xf>
    <xf numFmtId="182" fontId="4" fillId="0" borderId="106" xfId="0" applyNumberFormat="1" applyFont="1" applyFill="1" applyBorder="1" applyAlignment="1">
      <alignment horizontal="right" vertical="center" shrinkToFit="1"/>
    </xf>
    <xf numFmtId="182" fontId="4" fillId="0" borderId="54" xfId="0" applyNumberFormat="1" applyFont="1" applyFill="1" applyBorder="1" applyAlignment="1">
      <alignment horizontal="right" vertical="center" shrinkToFit="1"/>
    </xf>
    <xf numFmtId="182" fontId="4" fillId="0" borderId="131" xfId="0" applyNumberFormat="1" applyFont="1" applyFill="1" applyBorder="1" applyAlignment="1">
      <alignment horizontal="right" vertical="center" shrinkToFit="1"/>
    </xf>
    <xf numFmtId="182" fontId="4" fillId="34" borderId="121" xfId="0" applyNumberFormat="1" applyFont="1" applyFill="1" applyBorder="1" applyAlignment="1">
      <alignment horizontal="right" vertical="center" shrinkToFit="1"/>
    </xf>
    <xf numFmtId="198" fontId="4" fillId="34" borderId="121" xfId="0" applyNumberFormat="1" applyFont="1" applyFill="1" applyBorder="1" applyAlignment="1">
      <alignment horizontal="right" vertical="center" shrinkToFit="1"/>
    </xf>
    <xf numFmtId="181" fontId="4" fillId="0" borderId="10" xfId="0" applyNumberFormat="1" applyFont="1" applyBorder="1" applyAlignment="1">
      <alignment horizontal="right" vertical="center" shrinkToFit="1"/>
    </xf>
    <xf numFmtId="0" fontId="4" fillId="0" borderId="132" xfId="0" applyNumberFormat="1" applyFont="1" applyFill="1" applyBorder="1" applyAlignment="1">
      <alignment horizontal="center" vertical="center" shrinkToFit="1"/>
    </xf>
    <xf numFmtId="182" fontId="4" fillId="0" borderId="133" xfId="0" applyNumberFormat="1" applyFont="1" applyFill="1" applyBorder="1" applyAlignment="1">
      <alignment horizontal="right" vertical="center" shrinkToFit="1"/>
    </xf>
    <xf numFmtId="182" fontId="4" fillId="34" borderId="130" xfId="0" applyNumberFormat="1" applyFont="1" applyFill="1" applyBorder="1" applyAlignment="1">
      <alignment horizontal="right" vertical="center" shrinkToFit="1"/>
    </xf>
    <xf numFmtId="198" fontId="4" fillId="34" borderId="130" xfId="0" applyNumberFormat="1" applyFont="1" applyFill="1" applyBorder="1" applyAlignment="1">
      <alignment horizontal="right" vertical="center" shrinkToFit="1"/>
    </xf>
    <xf numFmtId="181" fontId="4" fillId="0" borderId="38" xfId="0" applyNumberFormat="1" applyFont="1" applyBorder="1" applyAlignment="1">
      <alignment horizontal="right" vertical="center" shrinkToFit="1"/>
    </xf>
    <xf numFmtId="181" fontId="4" fillId="0" borderId="32" xfId="0" applyNumberFormat="1" applyFont="1" applyBorder="1" applyAlignment="1">
      <alignment horizontal="right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34" xfId="0" applyFont="1" applyFill="1" applyBorder="1" applyAlignment="1">
      <alignment horizontal="center" vertical="center" shrinkToFit="1"/>
    </xf>
    <xf numFmtId="197" fontId="4" fillId="0" borderId="135" xfId="0" applyNumberFormat="1" applyFont="1" applyBorder="1" applyAlignment="1">
      <alignment vertical="center"/>
    </xf>
    <xf numFmtId="176" fontId="4" fillId="0" borderId="135" xfId="0" applyNumberFormat="1" applyFont="1" applyFill="1" applyBorder="1" applyAlignment="1">
      <alignment horizontal="right" vertical="center" shrinkToFit="1"/>
    </xf>
    <xf numFmtId="177" fontId="4" fillId="34" borderId="32" xfId="0" applyNumberFormat="1" applyFont="1" applyFill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vertical="center"/>
    </xf>
    <xf numFmtId="182" fontId="4" fillId="0" borderId="32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81" fontId="4" fillId="0" borderId="35" xfId="0" applyNumberFormat="1" applyFont="1" applyBorder="1" applyAlignment="1">
      <alignment horizontal="right" vertical="center" shrinkToFit="1"/>
    </xf>
    <xf numFmtId="181" fontId="4" fillId="0" borderId="34" xfId="0" applyNumberFormat="1" applyFont="1" applyBorder="1" applyAlignment="1">
      <alignment horizontal="righ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197" fontId="4" fillId="0" borderId="33" xfId="0" applyNumberFormat="1" applyFont="1" applyBorder="1" applyAlignment="1">
      <alignment vertical="center"/>
    </xf>
    <xf numFmtId="176" fontId="4" fillId="0" borderId="33" xfId="0" applyNumberFormat="1" applyFont="1" applyFill="1" applyBorder="1" applyAlignment="1">
      <alignment horizontal="right" vertical="center" shrinkToFit="1"/>
    </xf>
    <xf numFmtId="181" fontId="4" fillId="0" borderId="36" xfId="0" applyNumberFormat="1" applyFont="1" applyFill="1" applyBorder="1" applyAlignment="1">
      <alignment horizontal="right" vertical="center" shrinkToFit="1"/>
    </xf>
    <xf numFmtId="181" fontId="4" fillId="34" borderId="34" xfId="0" applyNumberFormat="1" applyFont="1" applyFill="1" applyBorder="1" applyAlignment="1">
      <alignment horizontal="right" vertical="center" shrinkToFit="1"/>
    </xf>
    <xf numFmtId="177" fontId="4" fillId="34" borderId="34" xfId="0" applyNumberFormat="1" applyFont="1" applyFill="1" applyBorder="1" applyAlignment="1">
      <alignment horizontal="right" vertical="center" shrinkToFit="1"/>
    </xf>
    <xf numFmtId="176" fontId="4" fillId="0" borderId="34" xfId="0" applyNumberFormat="1" applyFont="1" applyBorder="1" applyAlignment="1">
      <alignment vertical="center"/>
    </xf>
    <xf numFmtId="182" fontId="4" fillId="0" borderId="34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81" fontId="4" fillId="0" borderId="41" xfId="0" applyNumberFormat="1" applyFont="1" applyBorder="1" applyAlignment="1">
      <alignment horizontal="right" vertical="center" shrinkToFit="1"/>
    </xf>
    <xf numFmtId="181" fontId="4" fillId="0" borderId="122" xfId="0" applyNumberFormat="1" applyFont="1" applyBorder="1" applyAlignment="1">
      <alignment horizontal="right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197" fontId="4" fillId="0" borderId="101" xfId="0" applyNumberFormat="1" applyFont="1" applyBorder="1" applyAlignment="1">
      <alignment vertical="center"/>
    </xf>
    <xf numFmtId="176" fontId="4" fillId="0" borderId="136" xfId="0" applyNumberFormat="1" applyFont="1" applyFill="1" applyBorder="1" applyAlignment="1">
      <alignment horizontal="right" vertical="center" shrinkToFit="1"/>
    </xf>
    <xf numFmtId="181" fontId="4" fillId="0" borderId="137" xfId="0" applyNumberFormat="1" applyFont="1" applyFill="1" applyBorder="1" applyAlignment="1">
      <alignment horizontal="right" vertical="center" shrinkToFit="1"/>
    </xf>
    <xf numFmtId="181" fontId="4" fillId="34" borderId="122" xfId="0" applyNumberFormat="1" applyFont="1" applyFill="1" applyBorder="1" applyAlignment="1">
      <alignment horizontal="right" vertical="center" shrinkToFit="1"/>
    </xf>
    <xf numFmtId="177" fontId="4" fillId="34" borderId="122" xfId="0" applyNumberFormat="1" applyFont="1" applyFill="1" applyBorder="1" applyAlignment="1">
      <alignment horizontal="right" vertical="center" shrinkToFit="1"/>
    </xf>
    <xf numFmtId="176" fontId="4" fillId="0" borderId="122" xfId="0" applyNumberFormat="1" applyFont="1" applyBorder="1" applyAlignment="1">
      <alignment vertical="center"/>
    </xf>
    <xf numFmtId="182" fontId="4" fillId="0" borderId="122" xfId="0" applyNumberFormat="1" applyFont="1" applyFill="1" applyBorder="1" applyAlignment="1">
      <alignment vertical="center"/>
    </xf>
    <xf numFmtId="176" fontId="4" fillId="0" borderId="122" xfId="0" applyNumberFormat="1" applyFont="1" applyFill="1" applyBorder="1" applyAlignment="1">
      <alignment vertical="center"/>
    </xf>
    <xf numFmtId="181" fontId="4" fillId="0" borderId="43" xfId="0" applyNumberFormat="1" applyFont="1" applyBorder="1" applyAlignment="1">
      <alignment horizontal="right" vertical="center" shrinkToFit="1"/>
    </xf>
    <xf numFmtId="181" fontId="4" fillId="0" borderId="123" xfId="0" applyNumberFormat="1" applyFont="1" applyBorder="1" applyAlignment="1">
      <alignment horizontal="right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16" xfId="0" applyFont="1" applyFill="1" applyBorder="1" applyAlignment="1">
      <alignment horizontal="center" vertical="center" shrinkToFit="1"/>
    </xf>
    <xf numFmtId="197" fontId="4" fillId="0" borderId="102" xfId="0" applyNumberFormat="1" applyFont="1" applyBorder="1" applyAlignment="1">
      <alignment vertical="center"/>
    </xf>
    <xf numFmtId="176" fontId="4" fillId="0" borderId="138" xfId="0" applyNumberFormat="1" applyFont="1" applyFill="1" applyBorder="1" applyAlignment="1">
      <alignment horizontal="right" vertical="center" shrinkToFit="1"/>
    </xf>
    <xf numFmtId="181" fontId="4" fillId="0" borderId="139" xfId="0" applyNumberFormat="1" applyFont="1" applyFill="1" applyBorder="1" applyAlignment="1">
      <alignment horizontal="right" vertical="center" shrinkToFit="1"/>
    </xf>
    <xf numFmtId="181" fontId="4" fillId="34" borderId="123" xfId="0" applyNumberFormat="1" applyFont="1" applyFill="1" applyBorder="1" applyAlignment="1">
      <alignment horizontal="right" vertical="center" shrinkToFit="1"/>
    </xf>
    <xf numFmtId="177" fontId="4" fillId="34" borderId="123" xfId="0" applyNumberFormat="1" applyFont="1" applyFill="1" applyBorder="1" applyAlignment="1">
      <alignment horizontal="right" vertical="center" shrinkToFit="1"/>
    </xf>
    <xf numFmtId="176" fontId="4" fillId="0" borderId="123" xfId="0" applyNumberFormat="1" applyFont="1" applyBorder="1" applyAlignment="1">
      <alignment vertical="center"/>
    </xf>
    <xf numFmtId="182" fontId="4" fillId="0" borderId="123" xfId="0" applyNumberFormat="1" applyFont="1" applyFill="1" applyBorder="1" applyAlignment="1">
      <alignment vertical="center"/>
    </xf>
    <xf numFmtId="176" fontId="4" fillId="0" borderId="123" xfId="0" applyNumberFormat="1" applyFont="1" applyFill="1" applyBorder="1" applyAlignment="1">
      <alignment vertical="center"/>
    </xf>
    <xf numFmtId="176" fontId="4" fillId="0" borderId="140" xfId="0" applyNumberFormat="1" applyFont="1" applyFill="1" applyBorder="1" applyAlignment="1">
      <alignment horizontal="right" vertical="center" shrinkToFit="1"/>
    </xf>
    <xf numFmtId="181" fontId="4" fillId="0" borderId="141" xfId="0" applyNumberFormat="1" applyFont="1" applyFill="1" applyBorder="1" applyAlignment="1">
      <alignment horizontal="right" vertical="center" shrinkToFit="1"/>
    </xf>
    <xf numFmtId="181" fontId="4" fillId="0" borderId="104" xfId="0" applyNumberFormat="1" applyFont="1" applyBorder="1" applyAlignment="1">
      <alignment horizontal="right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106" xfId="0" applyFont="1" applyFill="1" applyBorder="1" applyAlignment="1">
      <alignment horizontal="center" vertical="center" shrinkToFit="1"/>
    </xf>
    <xf numFmtId="197" fontId="4" fillId="0" borderId="54" xfId="0" applyNumberFormat="1" applyFont="1" applyBorder="1" applyAlignment="1">
      <alignment vertical="center"/>
    </xf>
    <xf numFmtId="176" fontId="4" fillId="0" borderId="142" xfId="0" applyNumberFormat="1" applyFont="1" applyFill="1" applyBorder="1" applyAlignment="1">
      <alignment horizontal="right" vertical="center" shrinkToFit="1"/>
    </xf>
    <xf numFmtId="181" fontId="4" fillId="0" borderId="143" xfId="0" applyNumberFormat="1" applyFont="1" applyFill="1" applyBorder="1" applyAlignment="1">
      <alignment horizontal="right" vertical="center" shrinkToFit="1"/>
    </xf>
    <xf numFmtId="181" fontId="4" fillId="34" borderId="121" xfId="0" applyNumberFormat="1" applyFont="1" applyFill="1" applyBorder="1" applyAlignment="1">
      <alignment horizontal="right" vertical="center" shrinkToFit="1"/>
    </xf>
    <xf numFmtId="177" fontId="4" fillId="34" borderId="121" xfId="0" applyNumberFormat="1" applyFont="1" applyFill="1" applyBorder="1" applyAlignment="1">
      <alignment horizontal="right" vertical="center" shrinkToFit="1"/>
    </xf>
    <xf numFmtId="176" fontId="4" fillId="0" borderId="121" xfId="0" applyNumberFormat="1" applyFont="1" applyBorder="1" applyAlignment="1">
      <alignment vertical="center"/>
    </xf>
    <xf numFmtId="176" fontId="4" fillId="0" borderId="121" xfId="0" applyNumberFormat="1" applyFont="1" applyFill="1" applyBorder="1" applyAlignment="1">
      <alignment vertical="center"/>
    </xf>
    <xf numFmtId="181" fontId="4" fillId="0" borderId="22" xfId="0" applyNumberFormat="1" applyFont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197" fontId="4" fillId="0" borderId="22" xfId="0" applyNumberFormat="1" applyFont="1" applyBorder="1" applyAlignment="1">
      <alignment vertical="center"/>
    </xf>
    <xf numFmtId="177" fontId="4" fillId="34" borderId="15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81" fontId="4" fillId="0" borderId="46" xfId="0" applyNumberFormat="1" applyFont="1" applyBorder="1" applyAlignment="1">
      <alignment horizontal="right" vertical="center" shrinkToFit="1"/>
    </xf>
    <xf numFmtId="181" fontId="4" fillId="0" borderId="114" xfId="0" applyNumberFormat="1" applyFont="1" applyBorder="1" applyAlignment="1">
      <alignment horizontal="right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144" xfId="0" applyFont="1" applyFill="1" applyBorder="1" applyAlignment="1">
      <alignment horizontal="center" vertical="center" shrinkToFit="1"/>
    </xf>
    <xf numFmtId="197" fontId="4" fillId="0" borderId="145" xfId="0" applyNumberFormat="1" applyFont="1" applyBorder="1" applyAlignment="1">
      <alignment vertical="center"/>
    </xf>
    <xf numFmtId="181" fontId="4" fillId="0" borderId="146" xfId="0" applyNumberFormat="1" applyFont="1" applyFill="1" applyBorder="1" applyAlignment="1">
      <alignment horizontal="right" vertical="center" shrinkToFit="1"/>
    </xf>
    <xf numFmtId="181" fontId="4" fillId="34" borderId="114" xfId="0" applyNumberFormat="1" applyFont="1" applyFill="1" applyBorder="1" applyAlignment="1">
      <alignment horizontal="right" vertical="center" shrinkToFit="1"/>
    </xf>
    <xf numFmtId="177" fontId="4" fillId="34" borderId="114" xfId="0" applyNumberFormat="1" applyFont="1" applyFill="1" applyBorder="1" applyAlignment="1">
      <alignment horizontal="right" vertical="center" shrinkToFit="1"/>
    </xf>
    <xf numFmtId="176" fontId="4" fillId="0" borderId="114" xfId="0" applyNumberFormat="1" applyFont="1" applyBorder="1" applyAlignment="1">
      <alignment vertical="center"/>
    </xf>
    <xf numFmtId="182" fontId="4" fillId="0" borderId="114" xfId="0" applyNumberFormat="1" applyFont="1" applyFill="1" applyBorder="1" applyAlignment="1">
      <alignment vertical="center"/>
    </xf>
    <xf numFmtId="176" fontId="4" fillId="0" borderId="114" xfId="0" applyNumberFormat="1" applyFont="1" applyFill="1" applyBorder="1" applyAlignment="1">
      <alignment vertical="center"/>
    </xf>
    <xf numFmtId="0" fontId="4" fillId="0" borderId="145" xfId="0" applyFont="1" applyBorder="1" applyAlignment="1">
      <alignment horizontal="right" shrinkToFit="1"/>
    </xf>
    <xf numFmtId="0" fontId="4" fillId="0" borderId="46" xfId="0" applyFont="1" applyFill="1" applyBorder="1" applyAlignment="1">
      <alignment vertical="center" shrinkToFit="1"/>
    </xf>
    <xf numFmtId="182" fontId="4" fillId="0" borderId="45" xfId="0" applyNumberFormat="1" applyFont="1" applyFill="1" applyBorder="1" applyAlignment="1">
      <alignment horizontal="right" vertical="center" shrinkToFit="1"/>
    </xf>
    <xf numFmtId="182" fontId="4" fillId="0" borderId="147" xfId="0" applyNumberFormat="1" applyFont="1" applyFill="1" applyBorder="1" applyAlignment="1">
      <alignment horizontal="right" vertical="center" shrinkToFit="1"/>
    </xf>
    <xf numFmtId="182" fontId="4" fillId="0" borderId="46" xfId="0" applyNumberFormat="1" applyFont="1" applyFill="1" applyBorder="1" applyAlignment="1">
      <alignment horizontal="right" vertical="center" shrinkToFit="1"/>
    </xf>
    <xf numFmtId="182" fontId="4" fillId="0" borderId="144" xfId="0" applyNumberFormat="1" applyFont="1" applyFill="1" applyBorder="1" applyAlignment="1">
      <alignment vertical="center" shrinkToFit="1"/>
    </xf>
    <xf numFmtId="182" fontId="4" fillId="0" borderId="148" xfId="0" applyNumberFormat="1" applyFont="1" applyFill="1" applyBorder="1" applyAlignment="1">
      <alignment horizontal="right" vertical="center" shrinkToFit="1"/>
    </xf>
    <xf numFmtId="0" fontId="4" fillId="0" borderId="145" xfId="0" applyFont="1" applyBorder="1" applyAlignment="1">
      <alignment horizontal="right" vertical="center" shrinkToFit="1"/>
    </xf>
    <xf numFmtId="0" fontId="4" fillId="0" borderId="147" xfId="0" applyFont="1" applyBorder="1" applyAlignment="1">
      <alignment vertical="center" shrinkToFit="1"/>
    </xf>
    <xf numFmtId="0" fontId="4" fillId="0" borderId="1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147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6" fillId="0" borderId="20" xfId="0" applyFont="1" applyFill="1" applyBorder="1" applyAlignment="1">
      <alignment shrinkToFit="1"/>
    </xf>
    <xf numFmtId="0" fontId="2" fillId="0" borderId="20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shrinkToFit="1"/>
    </xf>
    <xf numFmtId="0" fontId="6" fillId="0" borderId="22" xfId="0" applyFont="1" applyFill="1" applyBorder="1" applyAlignment="1">
      <alignment shrinkToFit="1"/>
    </xf>
    <xf numFmtId="0" fontId="6" fillId="0" borderId="11" xfId="0" applyFont="1" applyFill="1" applyBorder="1" applyAlignment="1">
      <alignment shrinkToFit="1"/>
    </xf>
    <xf numFmtId="0" fontId="4" fillId="0" borderId="18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128" xfId="0" applyFont="1" applyFill="1" applyBorder="1" applyAlignment="1">
      <alignment horizontal="center" vertical="center" shrinkToFit="1"/>
    </xf>
    <xf numFmtId="0" fontId="4" fillId="0" borderId="14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15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182" fontId="4" fillId="0" borderId="130" xfId="48" applyNumberFormat="1" applyFont="1" applyFill="1" applyBorder="1" applyAlignment="1">
      <alignment horizontal="right" vertical="center" shrinkToFit="1"/>
      <protection/>
    </xf>
    <xf numFmtId="182" fontId="4" fillId="0" borderId="132" xfId="48" applyNumberFormat="1" applyFont="1" applyFill="1" applyBorder="1" applyAlignment="1">
      <alignment horizontal="right" vertical="center" shrinkToFit="1"/>
      <protection/>
    </xf>
    <xf numFmtId="182" fontId="4" fillId="0" borderId="14" xfId="48" applyNumberFormat="1" applyFont="1" applyFill="1" applyBorder="1" applyAlignment="1">
      <alignment horizontal="right" vertical="center" shrinkToFit="1"/>
      <protection/>
    </xf>
    <xf numFmtId="182" fontId="4" fillId="0" borderId="10" xfId="48" applyNumberFormat="1" applyFont="1" applyFill="1" applyBorder="1" applyAlignment="1">
      <alignment horizontal="right" vertical="center" shrinkToFit="1"/>
      <protection/>
    </xf>
    <xf numFmtId="182" fontId="4" fillId="0" borderId="151" xfId="48" applyNumberFormat="1" applyFont="1" applyFill="1" applyBorder="1" applyAlignment="1">
      <alignment horizontal="right" vertical="center" shrinkToFit="1"/>
      <protection/>
    </xf>
    <xf numFmtId="182" fontId="4" fillId="0" borderId="152" xfId="48" applyNumberFormat="1" applyFont="1" applyFill="1" applyBorder="1" applyAlignment="1">
      <alignment horizontal="right" vertical="center" shrinkToFit="1"/>
      <protection/>
    </xf>
    <xf numFmtId="0" fontId="2" fillId="0" borderId="37" xfId="0" applyFont="1" applyFill="1" applyBorder="1" applyAlignment="1">
      <alignment horizontal="center" shrinkToFit="1"/>
    </xf>
    <xf numFmtId="0" fontId="2" fillId="0" borderId="38" xfId="0" applyFont="1" applyFill="1" applyBorder="1" applyAlignment="1">
      <alignment horizontal="center" shrinkToFit="1"/>
    </xf>
    <xf numFmtId="176" fontId="4" fillId="0" borderId="37" xfId="0" applyNumberFormat="1" applyFont="1" applyFill="1" applyBorder="1" applyAlignment="1">
      <alignment horizontal="right" vertical="center" shrinkToFit="1"/>
    </xf>
    <xf numFmtId="176" fontId="4" fillId="0" borderId="63" xfId="0" applyNumberFormat="1" applyFont="1" applyFill="1" applyBorder="1" applyAlignment="1">
      <alignment horizontal="right" vertical="center" shrinkToFit="1"/>
    </xf>
    <xf numFmtId="176" fontId="4" fillId="0" borderId="32" xfId="0" applyNumberFormat="1" applyFont="1" applyFill="1" applyBorder="1" applyAlignment="1">
      <alignment horizontal="right" vertical="center" shrinkToFit="1"/>
    </xf>
    <xf numFmtId="176" fontId="4" fillId="0" borderId="153" xfId="0" applyNumberFormat="1" applyFont="1" applyFill="1" applyBorder="1" applyAlignment="1">
      <alignment horizontal="right" vertical="center" shrinkToFit="1"/>
    </xf>
    <xf numFmtId="176" fontId="4" fillId="0" borderId="154" xfId="0" applyNumberFormat="1" applyFont="1" applyFill="1" applyBorder="1" applyAlignment="1">
      <alignment horizontal="right" vertical="center" shrinkToFit="1"/>
    </xf>
    <xf numFmtId="0" fontId="2" fillId="0" borderId="39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 shrinkToFit="1"/>
    </xf>
    <xf numFmtId="176" fontId="4" fillId="0" borderId="39" xfId="0" applyNumberFormat="1" applyFont="1" applyFill="1" applyBorder="1" applyAlignment="1">
      <alignment horizontal="right" vertical="center" shrinkToFit="1"/>
    </xf>
    <xf numFmtId="176" fontId="4" fillId="0" borderId="60" xfId="0" applyNumberFormat="1" applyFont="1" applyFill="1" applyBorder="1" applyAlignment="1">
      <alignment horizontal="right" vertical="center" shrinkToFit="1"/>
    </xf>
    <xf numFmtId="176" fontId="4" fillId="0" borderId="34" xfId="0" applyNumberFormat="1" applyFont="1" applyFill="1" applyBorder="1" applyAlignment="1">
      <alignment horizontal="right" vertical="center" shrinkToFit="1"/>
    </xf>
    <xf numFmtId="176" fontId="4" fillId="0" borderId="61" xfId="0" applyNumberFormat="1" applyFont="1" applyFill="1" applyBorder="1" applyAlignment="1">
      <alignment horizontal="right" vertical="center" shrinkToFit="1"/>
    </xf>
    <xf numFmtId="176" fontId="4" fillId="0" borderId="80" xfId="0" applyNumberFormat="1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176" fontId="4" fillId="0" borderId="40" xfId="0" applyNumberFormat="1" applyFont="1" applyFill="1" applyBorder="1" applyAlignment="1">
      <alignment horizontal="right" vertical="center" shrinkToFit="1"/>
    </xf>
    <xf numFmtId="176" fontId="4" fillId="0" borderId="64" xfId="0" applyNumberFormat="1" applyFont="1" applyFill="1" applyBorder="1" applyAlignment="1">
      <alignment horizontal="right" vertical="center" shrinkToFit="1"/>
    </xf>
    <xf numFmtId="176" fontId="4" fillId="0" borderId="122" xfId="0" applyNumberFormat="1" applyFont="1" applyFill="1" applyBorder="1" applyAlignment="1">
      <alignment horizontal="right" vertical="center" shrinkToFit="1"/>
    </xf>
    <xf numFmtId="176" fontId="4" fillId="0" borderId="101" xfId="0" applyNumberFormat="1" applyFont="1" applyFill="1" applyBorder="1" applyAlignment="1">
      <alignment horizontal="right" vertical="center" shrinkToFit="1"/>
    </xf>
    <xf numFmtId="176" fontId="4" fillId="0" borderId="81" xfId="0" applyNumberFormat="1" applyFont="1" applyFill="1" applyBorder="1" applyAlignment="1">
      <alignment horizontal="right" vertical="center" shrinkToFit="1"/>
    </xf>
    <xf numFmtId="176" fontId="4" fillId="0" borderId="125" xfId="0" applyNumberFormat="1" applyFont="1" applyFill="1" applyBorder="1" applyAlignment="1">
      <alignment horizontal="right" vertical="center" shrinkToFit="1"/>
    </xf>
    <xf numFmtId="0" fontId="2" fillId="0" borderId="52" xfId="0" applyFont="1" applyFill="1" applyBorder="1" applyAlignment="1">
      <alignment horizontal="center" shrinkToFit="1"/>
    </xf>
    <xf numFmtId="0" fontId="2" fillId="0" borderId="44" xfId="0" applyFont="1" applyFill="1" applyBorder="1" applyAlignment="1">
      <alignment horizontal="center" shrinkToFit="1"/>
    </xf>
    <xf numFmtId="0" fontId="2" fillId="0" borderId="44" xfId="0" applyFont="1" applyFill="1" applyBorder="1" applyAlignment="1">
      <alignment horizontal="distributed" vertical="center" shrinkToFit="1"/>
    </xf>
    <xf numFmtId="182" fontId="4" fillId="0" borderId="155" xfId="0" applyNumberFormat="1" applyFont="1" applyFill="1" applyBorder="1" applyAlignment="1">
      <alignment horizontal="right" vertical="center" shrinkToFit="1"/>
    </xf>
    <xf numFmtId="176" fontId="4" fillId="0" borderId="42" xfId="0" applyNumberFormat="1" applyFont="1" applyFill="1" applyBorder="1" applyAlignment="1">
      <alignment horizontal="right" vertical="center" shrinkToFit="1"/>
    </xf>
    <xf numFmtId="176" fontId="4" fillId="0" borderId="65" xfId="0" applyNumberFormat="1" applyFont="1" applyFill="1" applyBorder="1" applyAlignment="1">
      <alignment horizontal="right" vertical="center" shrinkToFit="1"/>
    </xf>
    <xf numFmtId="176" fontId="4" fillId="0" borderId="123" xfId="0" applyNumberFormat="1" applyFont="1" applyFill="1" applyBorder="1" applyAlignment="1">
      <alignment horizontal="right" vertical="center" shrinkToFit="1"/>
    </xf>
    <xf numFmtId="176" fontId="4" fillId="0" borderId="102" xfId="0" applyNumberFormat="1" applyFont="1" applyFill="1" applyBorder="1" applyAlignment="1">
      <alignment horizontal="right" vertical="center" shrinkToFit="1"/>
    </xf>
    <xf numFmtId="176" fontId="4" fillId="0" borderId="115" xfId="0" applyNumberFormat="1" applyFont="1" applyFill="1" applyBorder="1" applyAlignment="1">
      <alignment horizontal="right" vertical="center" shrinkToFit="1"/>
    </xf>
    <xf numFmtId="176" fontId="4" fillId="0" borderId="156" xfId="0" applyNumberFormat="1" applyFont="1" applyFill="1" applyBorder="1" applyAlignment="1">
      <alignment horizontal="right" vertical="center" shrinkToFit="1"/>
    </xf>
    <xf numFmtId="0" fontId="2" fillId="0" borderId="103" xfId="0" applyFont="1" applyFill="1" applyBorder="1" applyAlignment="1">
      <alignment horizontal="center" shrinkToFit="1"/>
    </xf>
    <xf numFmtId="0" fontId="2" fillId="0" borderId="104" xfId="0" applyFont="1" applyFill="1" applyBorder="1" applyAlignment="1">
      <alignment horizontal="center" shrinkToFit="1"/>
    </xf>
    <xf numFmtId="176" fontId="4" fillId="0" borderId="103" xfId="0" applyNumberFormat="1" applyFont="1" applyFill="1" applyBorder="1" applyAlignment="1">
      <alignment horizontal="right" vertical="center" shrinkToFit="1"/>
    </xf>
    <xf numFmtId="176" fontId="4" fillId="0" borderId="108" xfId="0" applyNumberFormat="1" applyFont="1" applyFill="1" applyBorder="1" applyAlignment="1">
      <alignment horizontal="right" vertical="center" shrinkToFit="1"/>
    </xf>
    <xf numFmtId="176" fontId="4" fillId="0" borderId="121" xfId="0" applyNumberFormat="1" applyFont="1" applyFill="1" applyBorder="1" applyAlignment="1">
      <alignment horizontal="right" vertical="center" shrinkToFit="1"/>
    </xf>
    <xf numFmtId="176" fontId="4" fillId="0" borderId="54" xfId="0" applyNumberFormat="1" applyFont="1" applyFill="1" applyBorder="1" applyAlignment="1">
      <alignment horizontal="right" vertical="center" shrinkToFit="1"/>
    </xf>
    <xf numFmtId="176" fontId="4" fillId="0" borderId="105" xfId="0" applyNumberFormat="1" applyFont="1" applyFill="1" applyBorder="1" applyAlignment="1">
      <alignment horizontal="right" vertical="center" shrinkToFit="1"/>
    </xf>
    <xf numFmtId="176" fontId="4" fillId="0" borderId="107" xfId="0" applyNumberFormat="1" applyFont="1" applyFill="1" applyBorder="1" applyAlignment="1">
      <alignment horizontal="right" vertical="center" shrinkToFit="1"/>
    </xf>
    <xf numFmtId="0" fontId="2" fillId="0" borderId="42" xfId="0" applyFont="1" applyFill="1" applyBorder="1" applyAlignment="1">
      <alignment horizontal="center" shrinkToFit="1"/>
    </xf>
    <xf numFmtId="0" fontId="2" fillId="0" borderId="43" xfId="0" applyFont="1" applyFill="1" applyBorder="1" applyAlignment="1">
      <alignment horizontal="center" shrinkToFit="1"/>
    </xf>
    <xf numFmtId="0" fontId="4" fillId="0" borderId="104" xfId="0" applyFont="1" applyFill="1" applyBorder="1" applyAlignment="1">
      <alignment horizontal="distributed" vertical="center" shrinkToFit="1"/>
    </xf>
    <xf numFmtId="176" fontId="4" fillId="0" borderId="52" xfId="0" applyNumberFormat="1" applyFont="1" applyFill="1" applyBorder="1" applyAlignment="1">
      <alignment horizontal="right" vertical="center" shrinkToFit="1"/>
    </xf>
    <xf numFmtId="176" fontId="4" fillId="0" borderId="95" xfId="0" applyNumberFormat="1" applyFont="1" applyFill="1" applyBorder="1" applyAlignment="1">
      <alignment horizontal="right" vertical="center" shrinkToFit="1"/>
    </xf>
    <xf numFmtId="176" fontId="4" fillId="0" borderId="155" xfId="0" applyNumberFormat="1" applyFont="1" applyFill="1" applyBorder="1" applyAlignment="1">
      <alignment horizontal="right" vertical="center" shrinkToFit="1"/>
    </xf>
    <xf numFmtId="176" fontId="4" fillId="0" borderId="53" xfId="0" applyNumberFormat="1" applyFont="1" applyFill="1" applyBorder="1" applyAlignment="1">
      <alignment horizontal="right" vertical="center" shrinkToFit="1"/>
    </xf>
    <xf numFmtId="176" fontId="4" fillId="0" borderId="94" xfId="0" applyNumberFormat="1" applyFont="1" applyFill="1" applyBorder="1" applyAlignment="1">
      <alignment horizontal="right" vertical="center" shrinkToFit="1"/>
    </xf>
    <xf numFmtId="176" fontId="4" fillId="0" borderId="93" xfId="0" applyNumberFormat="1" applyFont="1" applyFill="1" applyBorder="1" applyAlignment="1">
      <alignment horizontal="right" vertical="center" shrinkToFit="1"/>
    </xf>
    <xf numFmtId="0" fontId="4" fillId="0" borderId="35" xfId="0" applyFont="1" applyFill="1" applyBorder="1" applyAlignment="1">
      <alignment horizontal="distributed" vertical="center" shrinkToFit="1"/>
    </xf>
    <xf numFmtId="0" fontId="4" fillId="0" borderId="43" xfId="0" applyFont="1" applyFill="1" applyBorder="1" applyAlignment="1">
      <alignment horizontal="distributed" vertical="center" shrinkToFit="1"/>
    </xf>
    <xf numFmtId="194" fontId="2" fillId="0" borderId="157" xfId="0" applyNumberFormat="1" applyFont="1" applyBorder="1" applyAlignment="1">
      <alignment horizontal="right" vertical="center" shrinkToFit="1"/>
    </xf>
    <xf numFmtId="194" fontId="2" fillId="0" borderId="158" xfId="0" applyNumberFormat="1" applyFont="1" applyBorder="1" applyAlignment="1">
      <alignment horizontal="right" vertical="center" shrinkToFit="1"/>
    </xf>
    <xf numFmtId="182" fontId="2" fillId="0" borderId="159" xfId="0" applyNumberFormat="1" applyFont="1" applyBorder="1" applyAlignment="1">
      <alignment horizontal="right" vertical="center" shrinkToFit="1"/>
    </xf>
    <xf numFmtId="194" fontId="2" fillId="0" borderId="30" xfId="0" applyNumberFormat="1" applyFont="1" applyBorder="1" applyAlignment="1">
      <alignment horizontal="right" vertical="center" shrinkToFit="1"/>
    </xf>
    <xf numFmtId="194" fontId="2" fillId="0" borderId="31" xfId="0" applyNumberFormat="1" applyFont="1" applyBorder="1" applyAlignment="1">
      <alignment horizontal="right" vertical="center" shrinkToFit="1"/>
    </xf>
    <xf numFmtId="182" fontId="2" fillId="0" borderId="28" xfId="0" applyNumberFormat="1" applyFont="1" applyBorder="1" applyAlignment="1">
      <alignment horizontal="right" vertical="center" shrinkToFit="1"/>
    </xf>
    <xf numFmtId="182" fontId="2" fillId="0" borderId="158" xfId="0" applyNumberFormat="1" applyFont="1" applyBorder="1" applyAlignment="1">
      <alignment horizontal="right" vertical="center" shrinkToFit="1"/>
    </xf>
    <xf numFmtId="182" fontId="2" fillId="0" borderId="160" xfId="0" applyNumberFormat="1" applyFont="1" applyBorder="1" applyAlignment="1">
      <alignment horizontal="right" vertical="center" shrinkToFit="1"/>
    </xf>
    <xf numFmtId="182" fontId="2" fillId="0" borderId="161" xfId="0" applyNumberFormat="1" applyFont="1" applyBorder="1" applyAlignment="1">
      <alignment horizontal="right" vertical="center" shrinkToFit="1"/>
    </xf>
    <xf numFmtId="176" fontId="2" fillId="0" borderId="37" xfId="0" applyNumberFormat="1" applyFont="1" applyBorder="1" applyAlignment="1">
      <alignment horizontal="right" vertical="center" shrinkToFit="1"/>
    </xf>
    <xf numFmtId="176" fontId="2" fillId="0" borderId="162" xfId="0" applyNumberFormat="1" applyFont="1" applyBorder="1" applyAlignment="1">
      <alignment horizontal="right" vertical="center" shrinkToFit="1"/>
    </xf>
    <xf numFmtId="176" fontId="2" fillId="0" borderId="163" xfId="0" applyNumberFormat="1" applyFont="1" applyBorder="1" applyAlignment="1">
      <alignment horizontal="right" vertical="center" shrinkToFit="1"/>
    </xf>
    <xf numFmtId="176" fontId="2" fillId="0" borderId="153" xfId="0" applyNumberFormat="1" applyFont="1" applyBorder="1" applyAlignment="1">
      <alignment horizontal="right" vertical="center" shrinkToFit="1"/>
    </xf>
    <xf numFmtId="199" fontId="2" fillId="0" borderId="153" xfId="0" applyNumberFormat="1" applyFont="1" applyBorder="1" applyAlignment="1">
      <alignment horizontal="right" vertical="center" shrinkToFit="1"/>
    </xf>
    <xf numFmtId="199" fontId="2" fillId="0" borderId="134" xfId="0" applyNumberFormat="1" applyFont="1" applyBorder="1" applyAlignment="1">
      <alignment horizontal="right" vertical="center" shrinkToFit="1"/>
    </xf>
    <xf numFmtId="176" fontId="2" fillId="0" borderId="154" xfId="0" applyNumberFormat="1" applyFont="1" applyBorder="1" applyAlignment="1">
      <alignment horizontal="right" vertical="center" shrinkToFit="1"/>
    </xf>
    <xf numFmtId="176" fontId="2" fillId="0" borderId="164" xfId="0" applyNumberFormat="1" applyFont="1" applyBorder="1" applyAlignment="1">
      <alignment horizontal="right" vertical="center" shrinkToFit="1"/>
    </xf>
    <xf numFmtId="176" fontId="2" fillId="0" borderId="165" xfId="0" applyNumberFormat="1" applyFont="1" applyBorder="1" applyAlignment="1">
      <alignment horizontal="right" vertical="center" shrinkToFit="1"/>
    </xf>
    <xf numFmtId="199" fontId="2" fillId="0" borderId="39" xfId="0" applyNumberFormat="1" applyFont="1" applyBorder="1" applyAlignment="1">
      <alignment horizontal="right" vertical="center" shrinkToFit="1"/>
    </xf>
    <xf numFmtId="176" fontId="2" fillId="0" borderId="166" xfId="0" applyNumberFormat="1" applyFont="1" applyBorder="1" applyAlignment="1">
      <alignment horizontal="right" vertical="center" shrinkToFit="1"/>
    </xf>
    <xf numFmtId="176" fontId="2" fillId="0" borderId="167" xfId="0" applyNumberFormat="1" applyFont="1" applyBorder="1" applyAlignment="1">
      <alignment horizontal="right" vertical="center" shrinkToFit="1"/>
    </xf>
    <xf numFmtId="199" fontId="2" fillId="0" borderId="61" xfId="0" applyNumberFormat="1" applyFont="1" applyBorder="1" applyAlignment="1">
      <alignment horizontal="right" vertical="center" shrinkToFit="1"/>
    </xf>
    <xf numFmtId="199" fontId="2" fillId="0" borderId="62" xfId="0" applyNumberFormat="1" applyFont="1" applyBorder="1" applyAlignment="1">
      <alignment horizontal="right" vertical="center" shrinkToFit="1"/>
    </xf>
    <xf numFmtId="176" fontId="2" fillId="0" borderId="80" xfId="0" applyNumberFormat="1" applyFont="1" applyBorder="1" applyAlignment="1">
      <alignment horizontal="right" vertical="center" shrinkToFit="1"/>
    </xf>
    <xf numFmtId="176" fontId="2" fillId="0" borderId="168" xfId="0" applyNumberFormat="1" applyFont="1" applyBorder="1" applyAlignment="1">
      <alignment horizontal="right" vertical="center" shrinkToFit="1"/>
    </xf>
    <xf numFmtId="176" fontId="2" fillId="0" borderId="169" xfId="0" applyNumberFormat="1" applyFont="1" applyBorder="1" applyAlignment="1">
      <alignment horizontal="right" vertical="center" shrinkToFit="1"/>
    </xf>
    <xf numFmtId="199" fontId="2" fillId="0" borderId="166" xfId="0" applyNumberFormat="1" applyFont="1" applyBorder="1" applyAlignment="1">
      <alignment horizontal="right" vertical="center" shrinkToFit="1"/>
    </xf>
    <xf numFmtId="199" fontId="2" fillId="0" borderId="40" xfId="0" applyNumberFormat="1" applyFont="1" applyBorder="1" applyAlignment="1">
      <alignment horizontal="right" vertical="center" shrinkToFit="1"/>
    </xf>
    <xf numFmtId="176" fontId="2" fillId="0" borderId="170" xfId="0" applyNumberFormat="1" applyFont="1" applyBorder="1" applyAlignment="1">
      <alignment horizontal="right" vertical="center" shrinkToFit="1"/>
    </xf>
    <xf numFmtId="176" fontId="2" fillId="0" borderId="171" xfId="0" applyNumberFormat="1" applyFont="1" applyBorder="1" applyAlignment="1">
      <alignment horizontal="right" vertical="center" shrinkToFit="1"/>
    </xf>
    <xf numFmtId="199" fontId="2" fillId="0" borderId="81" xfId="0" applyNumberFormat="1" applyFont="1" applyBorder="1" applyAlignment="1">
      <alignment horizontal="right" vertical="center" shrinkToFit="1"/>
    </xf>
    <xf numFmtId="199" fontId="2" fillId="0" borderId="82" xfId="0" applyNumberFormat="1" applyFont="1" applyBorder="1" applyAlignment="1">
      <alignment horizontal="right" vertical="center" shrinkToFit="1"/>
    </xf>
    <xf numFmtId="176" fontId="2" fillId="0" borderId="125" xfId="0" applyNumberFormat="1" applyFont="1" applyBorder="1" applyAlignment="1">
      <alignment horizontal="right" vertical="center" shrinkToFit="1"/>
    </xf>
    <xf numFmtId="176" fontId="2" fillId="0" borderId="172" xfId="0" applyNumberFormat="1" applyFont="1" applyBorder="1" applyAlignment="1">
      <alignment horizontal="right" vertical="center" shrinkToFit="1"/>
    </xf>
    <xf numFmtId="176" fontId="2" fillId="0" borderId="173" xfId="0" applyNumberFormat="1" applyFont="1" applyBorder="1" applyAlignment="1">
      <alignment horizontal="right" vertical="center" shrinkToFit="1"/>
    </xf>
    <xf numFmtId="199" fontId="2" fillId="0" borderId="42" xfId="0" applyNumberFormat="1" applyFont="1" applyBorder="1" applyAlignment="1">
      <alignment horizontal="right" vertical="center" shrinkToFit="1"/>
    </xf>
    <xf numFmtId="176" fontId="2" fillId="0" borderId="174" xfId="0" applyNumberFormat="1" applyFont="1" applyBorder="1" applyAlignment="1">
      <alignment horizontal="right" vertical="center" shrinkToFit="1"/>
    </xf>
    <xf numFmtId="176" fontId="2" fillId="0" borderId="175" xfId="0" applyNumberFormat="1" applyFont="1" applyBorder="1" applyAlignment="1">
      <alignment horizontal="right" vertical="center" shrinkToFit="1"/>
    </xf>
    <xf numFmtId="199" fontId="2" fillId="0" borderId="115" xfId="0" applyNumberFormat="1" applyFont="1" applyBorder="1" applyAlignment="1">
      <alignment horizontal="right" vertical="center" shrinkToFit="1"/>
    </xf>
    <xf numFmtId="199" fontId="2" fillId="0" borderId="116" xfId="0" applyNumberFormat="1" applyFont="1" applyBorder="1" applyAlignment="1">
      <alignment horizontal="right" vertical="center" shrinkToFit="1"/>
    </xf>
    <xf numFmtId="176" fontId="2" fillId="0" borderId="156" xfId="0" applyNumberFormat="1" applyFont="1" applyBorder="1" applyAlignment="1">
      <alignment horizontal="right" vertical="center" shrinkToFit="1"/>
    </xf>
    <xf numFmtId="176" fontId="2" fillId="0" borderId="176" xfId="0" applyNumberFormat="1" applyFont="1" applyBorder="1" applyAlignment="1">
      <alignment horizontal="right" vertical="center" shrinkToFit="1"/>
    </xf>
    <xf numFmtId="176" fontId="2" fillId="0" borderId="177" xfId="0" applyNumberFormat="1" applyFont="1" applyBorder="1" applyAlignment="1">
      <alignment horizontal="right" vertical="center" shrinkToFit="1"/>
    </xf>
    <xf numFmtId="199" fontId="2" fillId="0" borderId="103" xfId="0" applyNumberFormat="1" applyFont="1" applyBorder="1" applyAlignment="1">
      <alignment horizontal="right" vertical="center" shrinkToFit="1"/>
    </xf>
    <xf numFmtId="176" fontId="2" fillId="0" borderId="178" xfId="0" applyNumberFormat="1" applyFont="1" applyBorder="1" applyAlignment="1">
      <alignment horizontal="right" vertical="center" shrinkToFit="1"/>
    </xf>
    <xf numFmtId="176" fontId="2" fillId="0" borderId="179" xfId="0" applyNumberFormat="1" applyFont="1" applyBorder="1" applyAlignment="1">
      <alignment horizontal="right" vertical="center" shrinkToFit="1"/>
    </xf>
    <xf numFmtId="199" fontId="2" fillId="0" borderId="105" xfId="0" applyNumberFormat="1" applyFont="1" applyBorder="1" applyAlignment="1">
      <alignment horizontal="right" vertical="center" shrinkToFit="1"/>
    </xf>
    <xf numFmtId="199" fontId="2" fillId="0" borderId="106" xfId="0" applyNumberFormat="1" applyFont="1" applyBorder="1" applyAlignment="1">
      <alignment horizontal="right" vertical="center" shrinkToFit="1"/>
    </xf>
    <xf numFmtId="176" fontId="2" fillId="0" borderId="107" xfId="0" applyNumberFormat="1" applyFont="1" applyBorder="1" applyAlignment="1">
      <alignment horizontal="right" vertical="center" shrinkToFit="1"/>
    </xf>
    <xf numFmtId="176" fontId="2" fillId="0" borderId="180" xfId="0" applyNumberFormat="1" applyFont="1" applyBorder="1" applyAlignment="1">
      <alignment horizontal="right" vertical="center" shrinkToFit="1"/>
    </xf>
    <xf numFmtId="176" fontId="2" fillId="0" borderId="181" xfId="0" applyNumberFormat="1" applyFont="1" applyBorder="1" applyAlignment="1">
      <alignment horizontal="right" vertical="center" shrinkToFit="1"/>
    </xf>
    <xf numFmtId="199" fontId="2" fillId="0" borderId="178" xfId="0" applyNumberFormat="1" applyFont="1" applyBorder="1" applyAlignment="1">
      <alignment horizontal="right" vertical="center" shrinkToFit="1"/>
    </xf>
    <xf numFmtId="199" fontId="2" fillId="0" borderId="52" xfId="0" applyNumberFormat="1" applyFont="1" applyBorder="1" applyAlignment="1">
      <alignment horizontal="right" vertical="center" shrinkToFit="1"/>
    </xf>
    <xf numFmtId="176" fontId="2" fillId="0" borderId="182" xfId="0" applyNumberFormat="1" applyFont="1" applyBorder="1" applyAlignment="1">
      <alignment horizontal="right" vertical="center" shrinkToFit="1"/>
    </xf>
    <xf numFmtId="176" fontId="2" fillId="0" borderId="183" xfId="0" applyNumberFormat="1" applyFont="1" applyBorder="1" applyAlignment="1">
      <alignment horizontal="right" vertical="center" shrinkToFit="1"/>
    </xf>
    <xf numFmtId="199" fontId="2" fillId="0" borderId="94" xfId="0" applyNumberFormat="1" applyFont="1" applyBorder="1" applyAlignment="1">
      <alignment horizontal="right" vertical="center" shrinkToFit="1"/>
    </xf>
    <xf numFmtId="199" fontId="2" fillId="0" borderId="98" xfId="0" applyNumberFormat="1" applyFont="1" applyBorder="1" applyAlignment="1">
      <alignment horizontal="right" vertical="center" shrinkToFit="1"/>
    </xf>
    <xf numFmtId="176" fontId="2" fillId="0" borderId="93" xfId="0" applyNumberFormat="1" applyFont="1" applyBorder="1" applyAlignment="1">
      <alignment horizontal="right" vertical="center" shrinkToFit="1"/>
    </xf>
    <xf numFmtId="176" fontId="2" fillId="0" borderId="184" xfId="0" applyNumberFormat="1" applyFont="1" applyBorder="1" applyAlignment="1">
      <alignment horizontal="right" vertical="center" shrinkToFit="1"/>
    </xf>
    <xf numFmtId="176" fontId="2" fillId="0" borderId="185" xfId="0" applyNumberFormat="1" applyFont="1" applyBorder="1" applyAlignment="1">
      <alignment horizontal="right" vertical="center" shrinkToFit="1"/>
    </xf>
    <xf numFmtId="199" fontId="2" fillId="0" borderId="182" xfId="0" applyNumberFormat="1" applyFont="1" applyBorder="1" applyAlignment="1">
      <alignment horizontal="right" vertical="center" shrinkToFit="1"/>
    </xf>
    <xf numFmtId="199" fontId="2" fillId="0" borderId="118" xfId="0" applyNumberFormat="1" applyFont="1" applyBorder="1" applyAlignment="1">
      <alignment horizontal="right" vertical="center" shrinkToFit="1"/>
    </xf>
    <xf numFmtId="176" fontId="2" fillId="0" borderId="186" xfId="0" applyNumberFormat="1" applyFont="1" applyBorder="1" applyAlignment="1">
      <alignment horizontal="right" vertical="center" shrinkToFit="1"/>
    </xf>
    <xf numFmtId="176" fontId="2" fillId="0" borderId="187" xfId="0" applyNumberFormat="1" applyFont="1" applyBorder="1" applyAlignment="1">
      <alignment horizontal="right" vertical="center" shrinkToFit="1"/>
    </xf>
    <xf numFmtId="199" fontId="2" fillId="0" borderId="119" xfId="0" applyNumberFormat="1" applyFont="1" applyBorder="1" applyAlignment="1">
      <alignment horizontal="right" vertical="center" shrinkToFit="1"/>
    </xf>
    <xf numFmtId="199" fontId="2" fillId="0" borderId="120" xfId="0" applyNumberFormat="1" applyFont="1" applyBorder="1" applyAlignment="1">
      <alignment horizontal="right" vertical="center" shrinkToFit="1"/>
    </xf>
    <xf numFmtId="176" fontId="2" fillId="0" borderId="113" xfId="0" applyNumberFormat="1" applyFont="1" applyBorder="1" applyAlignment="1">
      <alignment horizontal="right" vertical="center" shrinkToFit="1"/>
    </xf>
    <xf numFmtId="176" fontId="2" fillId="0" borderId="188" xfId="0" applyNumberFormat="1" applyFont="1" applyBorder="1" applyAlignment="1">
      <alignment horizontal="right" vertical="center" shrinkToFit="1"/>
    </xf>
    <xf numFmtId="176" fontId="2" fillId="0" borderId="189" xfId="0" applyNumberFormat="1" applyFont="1" applyBorder="1" applyAlignment="1">
      <alignment horizontal="right" vertical="center" shrinkToFit="1"/>
    </xf>
    <xf numFmtId="199" fontId="2" fillId="0" borderId="29" xfId="0" applyNumberFormat="1" applyFont="1" applyBorder="1" applyAlignment="1">
      <alignment horizontal="right" vertical="center" shrinkToFit="1"/>
    </xf>
    <xf numFmtId="176" fontId="2" fillId="0" borderId="190" xfId="0" applyNumberFormat="1" applyFont="1" applyBorder="1" applyAlignment="1">
      <alignment horizontal="right" vertical="center" shrinkToFit="1"/>
    </xf>
    <xf numFmtId="199" fontId="2" fillId="0" borderId="58" xfId="0" applyNumberFormat="1" applyFont="1" applyBorder="1" applyAlignment="1">
      <alignment horizontal="right" vertical="center" shrinkToFit="1"/>
    </xf>
    <xf numFmtId="199" fontId="2" fillId="0" borderId="59" xfId="0" applyNumberFormat="1" applyFont="1" applyBorder="1" applyAlignment="1">
      <alignment horizontal="right" vertical="center" shrinkToFit="1"/>
    </xf>
    <xf numFmtId="176" fontId="2" fillId="0" borderId="149" xfId="0" applyNumberFormat="1" applyFont="1" applyBorder="1" applyAlignment="1">
      <alignment horizontal="right" vertical="center" shrinkToFit="1"/>
    </xf>
    <xf numFmtId="176" fontId="2" fillId="0" borderId="191" xfId="0" applyNumberFormat="1" applyFont="1" applyBorder="1" applyAlignment="1">
      <alignment horizontal="right" vertical="center" shrinkToFit="1"/>
    </xf>
    <xf numFmtId="176" fontId="2" fillId="0" borderId="192" xfId="0" applyNumberFormat="1" applyFont="1" applyBorder="1" applyAlignment="1">
      <alignment horizontal="right" vertical="center" shrinkToFit="1"/>
    </xf>
    <xf numFmtId="199" fontId="2" fillId="0" borderId="45" xfId="0" applyNumberFormat="1" applyFont="1" applyBorder="1" applyAlignment="1">
      <alignment horizontal="right" vertical="center" shrinkToFit="1"/>
    </xf>
    <xf numFmtId="176" fontId="2" fillId="0" borderId="193" xfId="0" applyNumberFormat="1" applyFont="1" applyBorder="1" applyAlignment="1">
      <alignment horizontal="right" vertical="center" shrinkToFit="1"/>
    </xf>
    <xf numFmtId="176" fontId="2" fillId="0" borderId="194" xfId="0" applyNumberFormat="1" applyFont="1" applyBorder="1" applyAlignment="1">
      <alignment horizontal="right" vertical="center" shrinkToFit="1"/>
    </xf>
    <xf numFmtId="199" fontId="2" fillId="0" borderId="147" xfId="0" applyNumberFormat="1" applyFont="1" applyBorder="1" applyAlignment="1">
      <alignment horizontal="right" vertical="center" shrinkToFit="1"/>
    </xf>
    <xf numFmtId="199" fontId="2" fillId="0" borderId="144" xfId="0" applyNumberFormat="1" applyFont="1" applyBorder="1" applyAlignment="1">
      <alignment horizontal="right" vertical="center" shrinkToFit="1"/>
    </xf>
    <xf numFmtId="176" fontId="2" fillId="0" borderId="148" xfId="0" applyNumberFormat="1" applyFont="1" applyBorder="1" applyAlignment="1">
      <alignment horizontal="right" vertical="center" shrinkToFit="1"/>
    </xf>
    <xf numFmtId="176" fontId="2" fillId="0" borderId="195" xfId="0" applyNumberFormat="1" applyFont="1" applyBorder="1" applyAlignment="1">
      <alignment horizontal="right" vertical="center" shrinkToFit="1"/>
    </xf>
    <xf numFmtId="176" fontId="2" fillId="0" borderId="196" xfId="0" applyNumberFormat="1" applyFont="1" applyBorder="1" applyAlignment="1">
      <alignment horizontal="right" vertical="center" shrinkToFit="1"/>
    </xf>
    <xf numFmtId="182" fontId="2" fillId="0" borderId="121" xfId="0" applyNumberFormat="1" applyFont="1" applyBorder="1" applyAlignment="1">
      <alignment horizontal="right" vertical="center" shrinkToFit="1"/>
    </xf>
    <xf numFmtId="182" fontId="2" fillId="0" borderId="121" xfId="0" applyNumberFormat="1" applyFont="1" applyFill="1" applyBorder="1" applyAlignment="1">
      <alignment horizontal="right" vertical="center" shrinkToFit="1"/>
    </xf>
    <xf numFmtId="182" fontId="2" fillId="0" borderId="108" xfId="0" applyNumberFormat="1" applyFont="1" applyFill="1" applyBorder="1" applyAlignment="1">
      <alignment horizontal="right" vertical="center" shrinkToFit="1"/>
    </xf>
    <xf numFmtId="182" fontId="2" fillId="0" borderId="103" xfId="0" applyNumberFormat="1" applyFont="1" applyFill="1" applyBorder="1" applyAlignment="1">
      <alignment horizontal="right" vertical="center" shrinkToFit="1"/>
    </xf>
    <xf numFmtId="182" fontId="2" fillId="0" borderId="105" xfId="0" applyNumberFormat="1" applyFont="1" applyFill="1" applyBorder="1" applyAlignment="1">
      <alignment horizontal="right" vertical="center" shrinkToFit="1"/>
    </xf>
    <xf numFmtId="182" fontId="2" fillId="0" borderId="106" xfId="0" applyNumberFormat="1" applyFont="1" applyFill="1" applyBorder="1" applyAlignment="1">
      <alignment horizontal="right" vertical="center" shrinkToFit="1"/>
    </xf>
    <xf numFmtId="182" fontId="2" fillId="0" borderId="11" xfId="0" applyNumberFormat="1" applyFont="1" applyBorder="1" applyAlignment="1">
      <alignment horizontal="right" vertical="center" shrinkToFit="1"/>
    </xf>
    <xf numFmtId="182" fontId="2" fillId="0" borderId="65" xfId="0" applyNumberFormat="1" applyFont="1" applyBorder="1" applyAlignment="1">
      <alignment horizontal="right" vertical="center" shrinkToFit="1"/>
    </xf>
    <xf numFmtId="182" fontId="2" fillId="0" borderId="60" xfId="0" applyNumberFormat="1" applyFont="1" applyBorder="1" applyAlignment="1">
      <alignment horizontal="right" vertical="center" shrinkToFit="1"/>
    </xf>
    <xf numFmtId="182" fontId="2" fillId="0" borderId="108" xfId="0" applyNumberFormat="1" applyFont="1" applyBorder="1" applyAlignment="1">
      <alignment horizontal="right" vertical="center" shrinkToFit="1"/>
    </xf>
    <xf numFmtId="182" fontId="2" fillId="0" borderId="64" xfId="0" applyNumberFormat="1" applyFont="1" applyBorder="1" applyAlignment="1">
      <alignment horizontal="right" vertical="center" shrinkToFit="1"/>
    </xf>
    <xf numFmtId="182" fontId="2" fillId="0" borderId="66" xfId="0" applyNumberFormat="1" applyFont="1" applyBorder="1" applyAlignment="1">
      <alignment horizontal="right" vertical="center" shrinkToFit="1"/>
    </xf>
    <xf numFmtId="181" fontId="7" fillId="0" borderId="0" xfId="0" applyNumberFormat="1" applyFont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shrinkToFi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182" fontId="2" fillId="0" borderId="130" xfId="0" applyNumberFormat="1" applyFont="1" applyBorder="1" applyAlignment="1">
      <alignment horizontal="right" vertical="center" shrinkToFit="1"/>
    </xf>
    <xf numFmtId="182" fontId="2" fillId="0" borderId="130" xfId="0" applyNumberFormat="1" applyFont="1" applyFill="1" applyBorder="1" applyAlignment="1">
      <alignment horizontal="right" vertical="center" shrinkToFit="1"/>
    </xf>
    <xf numFmtId="182" fontId="2" fillId="0" borderId="14" xfId="0" applyNumberFormat="1" applyFont="1" applyFill="1" applyBorder="1" applyAlignment="1">
      <alignment horizontal="right" vertical="center" shrinkToFit="1"/>
    </xf>
    <xf numFmtId="182" fontId="2" fillId="0" borderId="132" xfId="0" applyNumberFormat="1" applyFont="1" applyFill="1" applyBorder="1" applyAlignment="1">
      <alignment horizontal="right" vertical="center" shrinkToFit="1"/>
    </xf>
    <xf numFmtId="182" fontId="2" fillId="0" borderId="151" xfId="0" applyNumberFormat="1" applyFont="1" applyFill="1" applyBorder="1" applyAlignment="1">
      <alignment horizontal="right" vertical="center" shrinkToFit="1"/>
    </xf>
    <xf numFmtId="182" fontId="2" fillId="0" borderId="133" xfId="0" applyNumberFormat="1" applyFont="1" applyFill="1" applyBorder="1" applyAlignment="1">
      <alignment horizontal="right" vertical="center" shrinkToFit="1"/>
    </xf>
    <xf numFmtId="182" fontId="2" fillId="0" borderId="32" xfId="0" applyNumberFormat="1" applyFont="1" applyBorder="1" applyAlignment="1">
      <alignment horizontal="right" vertical="center" shrinkToFit="1"/>
    </xf>
    <xf numFmtId="176" fontId="2" fillId="0" borderId="32" xfId="0" applyNumberFormat="1" applyFont="1" applyBorder="1" applyAlignment="1">
      <alignment horizontal="right" vertical="center" shrinkToFit="1"/>
    </xf>
    <xf numFmtId="176" fontId="2" fillId="0" borderId="63" xfId="0" applyNumberFormat="1" applyFont="1" applyBorder="1" applyAlignment="1">
      <alignment horizontal="right" vertical="center" shrinkToFit="1"/>
    </xf>
    <xf numFmtId="182" fontId="2" fillId="0" borderId="153" xfId="0" applyNumberFormat="1" applyFont="1" applyFill="1" applyBorder="1" applyAlignment="1">
      <alignment horizontal="right" vertical="center" shrinkToFit="1"/>
    </xf>
    <xf numFmtId="182" fontId="2" fillId="0" borderId="134" xfId="0" applyNumberFormat="1" applyFont="1" applyBorder="1" applyAlignment="1">
      <alignment horizontal="right" vertical="center" shrinkToFit="1"/>
    </xf>
    <xf numFmtId="182" fontId="2" fillId="0" borderId="37" xfId="0" applyNumberFormat="1" applyFont="1" applyBorder="1" applyAlignment="1">
      <alignment horizontal="right" vertical="center" shrinkToFit="1"/>
    </xf>
    <xf numFmtId="182" fontId="2" fillId="0" borderId="134" xfId="0" applyNumberFormat="1" applyFont="1" applyFill="1" applyBorder="1" applyAlignment="1">
      <alignment horizontal="right" vertical="center" shrinkToFit="1"/>
    </xf>
    <xf numFmtId="182" fontId="2" fillId="0" borderId="32" xfId="0" applyNumberFormat="1" applyFont="1" applyFill="1" applyBorder="1" applyAlignment="1">
      <alignment horizontal="right" vertical="center" shrinkToFit="1"/>
    </xf>
    <xf numFmtId="182" fontId="2" fillId="0" borderId="37" xfId="0" applyNumberFormat="1" applyFont="1" applyFill="1" applyBorder="1" applyAlignment="1">
      <alignment horizontal="right" vertical="center" shrinkToFit="1"/>
    </xf>
    <xf numFmtId="176" fontId="2" fillId="0" borderId="34" xfId="0" applyNumberFormat="1" applyFont="1" applyBorder="1" applyAlignment="1">
      <alignment horizontal="right" vertical="center" shrinkToFit="1"/>
    </xf>
    <xf numFmtId="176" fontId="2" fillId="0" borderId="60" xfId="0" applyNumberFormat="1" applyFont="1" applyBorder="1" applyAlignment="1">
      <alignment horizontal="right" vertical="center" shrinkToFit="1"/>
    </xf>
    <xf numFmtId="176" fontId="2" fillId="0" borderId="39" xfId="0" applyNumberFormat="1" applyFont="1" applyBorder="1" applyAlignment="1">
      <alignment horizontal="right" vertical="center" shrinkToFit="1"/>
    </xf>
    <xf numFmtId="182" fontId="2" fillId="0" borderId="62" xfId="0" applyNumberFormat="1" applyFont="1" applyBorder="1" applyAlignment="1">
      <alignment horizontal="right" vertical="center" shrinkToFit="1"/>
    </xf>
    <xf numFmtId="182" fontId="2" fillId="0" borderId="39" xfId="0" applyNumberFormat="1" applyFont="1" applyBorder="1" applyAlignment="1">
      <alignment horizontal="right" vertical="center" shrinkToFit="1"/>
    </xf>
    <xf numFmtId="182" fontId="2" fillId="0" borderId="61" xfId="0" applyNumberFormat="1" applyFont="1" applyBorder="1" applyAlignment="1">
      <alignment horizontal="right" vertical="center" shrinkToFit="1"/>
    </xf>
    <xf numFmtId="182" fontId="2" fillId="0" borderId="123" xfId="0" applyNumberFormat="1" applyFont="1" applyBorder="1" applyAlignment="1">
      <alignment horizontal="right" vertical="center" shrinkToFit="1"/>
    </xf>
    <xf numFmtId="176" fontId="2" fillId="0" borderId="123" xfId="0" applyNumberFormat="1" applyFont="1" applyBorder="1" applyAlignment="1">
      <alignment horizontal="right" vertical="center" shrinkToFit="1"/>
    </xf>
    <xf numFmtId="176" fontId="2" fillId="0" borderId="65" xfId="0" applyNumberFormat="1" applyFont="1" applyBorder="1" applyAlignment="1">
      <alignment horizontal="right" vertical="center" shrinkToFit="1"/>
    </xf>
    <xf numFmtId="176" fontId="2" fillId="0" borderId="42" xfId="0" applyNumberFormat="1" applyFont="1" applyBorder="1" applyAlignment="1">
      <alignment horizontal="right" vertical="center" shrinkToFit="1"/>
    </xf>
    <xf numFmtId="182" fontId="2" fillId="0" borderId="115" xfId="0" applyNumberFormat="1" applyFont="1" applyFill="1" applyBorder="1" applyAlignment="1">
      <alignment horizontal="right" vertical="center" shrinkToFit="1"/>
    </xf>
    <xf numFmtId="182" fontId="2" fillId="0" borderId="116" xfId="0" applyNumberFormat="1" applyFont="1" applyBorder="1" applyAlignment="1">
      <alignment horizontal="right" vertical="center" shrinkToFit="1"/>
    </xf>
    <xf numFmtId="182" fontId="2" fillId="0" borderId="42" xfId="0" applyNumberFormat="1" applyFont="1" applyBorder="1" applyAlignment="1">
      <alignment horizontal="right" vertical="center" shrinkToFit="1"/>
    </xf>
    <xf numFmtId="182" fontId="2" fillId="0" borderId="115" xfId="0" applyNumberFormat="1" applyFont="1" applyBorder="1" applyAlignment="1">
      <alignment horizontal="right" vertical="center" shrinkToFit="1"/>
    </xf>
    <xf numFmtId="182" fontId="2" fillId="0" borderId="122" xfId="0" applyNumberFormat="1" applyFont="1" applyBorder="1" applyAlignment="1">
      <alignment horizontal="right" vertical="center" shrinkToFit="1"/>
    </xf>
    <xf numFmtId="176" fontId="2" fillId="0" borderId="122" xfId="0" applyNumberFormat="1" applyFont="1" applyBorder="1" applyAlignment="1">
      <alignment horizontal="right" vertical="center" shrinkToFit="1"/>
    </xf>
    <xf numFmtId="176" fontId="2" fillId="0" borderId="64" xfId="0" applyNumberFormat="1" applyFont="1" applyBorder="1" applyAlignment="1">
      <alignment horizontal="right" vertical="center" shrinkToFit="1"/>
    </xf>
    <xf numFmtId="176" fontId="2" fillId="0" borderId="40" xfId="0" applyNumberFormat="1" applyFont="1" applyBorder="1" applyAlignment="1">
      <alignment horizontal="right" vertical="center" shrinkToFit="1"/>
    </xf>
    <xf numFmtId="182" fontId="2" fillId="0" borderId="81" xfId="0" applyNumberFormat="1" applyFont="1" applyFill="1" applyBorder="1" applyAlignment="1">
      <alignment horizontal="right" vertical="center" shrinkToFit="1"/>
    </xf>
    <xf numFmtId="182" fontId="2" fillId="0" borderId="82" xfId="0" applyNumberFormat="1" applyFont="1" applyBorder="1" applyAlignment="1">
      <alignment horizontal="right" vertical="center" shrinkToFit="1"/>
    </xf>
    <xf numFmtId="182" fontId="2" fillId="0" borderId="40" xfId="0" applyNumberFormat="1" applyFont="1" applyBorder="1" applyAlignment="1">
      <alignment horizontal="right" vertical="center" shrinkToFit="1"/>
    </xf>
    <xf numFmtId="182" fontId="2" fillId="0" borderId="81" xfId="0" applyNumberFormat="1" applyFont="1" applyBorder="1" applyAlignment="1">
      <alignment horizontal="right" vertical="center" shrinkToFit="1"/>
    </xf>
    <xf numFmtId="182" fontId="2" fillId="0" borderId="103" xfId="0" applyNumberFormat="1" applyFont="1" applyBorder="1" applyAlignment="1">
      <alignment horizontal="right" vertical="center" shrinkToFit="1"/>
    </xf>
    <xf numFmtId="182" fontId="2" fillId="0" borderId="106" xfId="0" applyNumberFormat="1" applyFont="1" applyBorder="1" applyAlignment="1">
      <alignment horizontal="right" vertical="center" shrinkToFit="1"/>
    </xf>
    <xf numFmtId="182" fontId="2" fillId="0" borderId="105" xfId="0" applyNumberFormat="1" applyFont="1" applyBorder="1" applyAlignment="1">
      <alignment horizontal="right" vertical="center" shrinkToFit="1"/>
    </xf>
    <xf numFmtId="182" fontId="2" fillId="0" borderId="35" xfId="0" applyNumberFormat="1" applyFont="1" applyBorder="1" applyAlignment="1">
      <alignment horizontal="right" vertical="center" shrinkToFit="1"/>
    </xf>
    <xf numFmtId="182" fontId="2" fillId="0" borderId="41" xfId="0" applyNumberFormat="1" applyFont="1" applyBorder="1" applyAlignment="1">
      <alignment horizontal="right" vertical="center" shrinkToFit="1"/>
    </xf>
    <xf numFmtId="182" fontId="2" fillId="0" borderId="43" xfId="0" applyNumberFormat="1" applyFont="1" applyBorder="1" applyAlignment="1">
      <alignment horizontal="right" vertical="center" shrinkToFit="1"/>
    </xf>
    <xf numFmtId="182" fontId="2" fillId="0" borderId="104" xfId="0" applyNumberFormat="1" applyFont="1" applyBorder="1" applyAlignment="1">
      <alignment horizontal="right" vertical="center" shrinkToFit="1"/>
    </xf>
    <xf numFmtId="182" fontId="2" fillId="0" borderId="114" xfId="0" applyNumberFormat="1" applyFont="1" applyBorder="1" applyAlignment="1">
      <alignment horizontal="right" vertical="center" shrinkToFit="1"/>
    </xf>
    <xf numFmtId="182" fontId="2" fillId="0" borderId="45" xfId="0" applyNumberFormat="1" applyFont="1" applyBorder="1" applyAlignment="1">
      <alignment horizontal="right" vertical="center" shrinkToFit="1"/>
    </xf>
    <xf numFmtId="182" fontId="2" fillId="0" borderId="147" xfId="0" applyNumberFormat="1" applyFont="1" applyFill="1" applyBorder="1" applyAlignment="1">
      <alignment horizontal="right" vertical="center" shrinkToFit="1"/>
    </xf>
    <xf numFmtId="182" fontId="2" fillId="0" borderId="144" xfId="0" applyNumberFormat="1" applyFont="1" applyBorder="1" applyAlignment="1">
      <alignment horizontal="right" vertical="center" shrinkToFit="1"/>
    </xf>
    <xf numFmtId="182" fontId="2" fillId="0" borderId="46" xfId="0" applyNumberFormat="1" applyFont="1" applyBorder="1" applyAlignment="1">
      <alignment horizontal="right" vertical="center" shrinkToFit="1"/>
    </xf>
    <xf numFmtId="182" fontId="2" fillId="0" borderId="147" xfId="0" applyNumberFormat="1" applyFont="1" applyBorder="1" applyAlignment="1">
      <alignment horizontal="right" vertical="center" shrinkToFit="1"/>
    </xf>
    <xf numFmtId="182" fontId="7" fillId="0" borderId="0" xfId="0" applyNumberFormat="1" applyFont="1" applyBorder="1" applyAlignment="1">
      <alignment vertical="center" shrinkToFit="1"/>
    </xf>
    <xf numFmtId="181" fontId="4" fillId="0" borderId="130" xfId="0" applyNumberFormat="1" applyFont="1" applyBorder="1" applyAlignment="1">
      <alignment horizontal="right" vertical="center" shrinkToFit="1"/>
    </xf>
    <xf numFmtId="182" fontId="4" fillId="0" borderId="10" xfId="0" applyNumberFormat="1" applyFont="1" applyFill="1" applyBorder="1" applyAlignment="1">
      <alignment horizontal="right" vertical="center" shrinkToFit="1"/>
    </xf>
    <xf numFmtId="182" fontId="4" fillId="0" borderId="197" xfId="0" applyNumberFormat="1" applyFont="1" applyFill="1" applyBorder="1" applyAlignment="1">
      <alignment horizontal="right" vertical="center" shrinkToFit="1"/>
    </xf>
    <xf numFmtId="181" fontId="4" fillId="0" borderId="198" xfId="0" applyNumberFormat="1" applyFont="1" applyFill="1" applyBorder="1" applyAlignment="1">
      <alignment horizontal="right" vertical="center" shrinkToFit="1"/>
    </xf>
    <xf numFmtId="181" fontId="4" fillId="34" borderId="32" xfId="0" applyNumberFormat="1" applyFont="1" applyFill="1" applyBorder="1" applyAlignment="1">
      <alignment horizontal="right" vertical="center" shrinkToFit="1"/>
    </xf>
    <xf numFmtId="181" fontId="4" fillId="0" borderId="15" xfId="0" applyNumberFormat="1" applyFont="1" applyBorder="1" applyAlignment="1">
      <alignment horizontal="right" vertical="center" shrinkToFit="1"/>
    </xf>
    <xf numFmtId="176" fontId="4" fillId="0" borderId="199" xfId="0" applyNumberFormat="1" applyFont="1" applyFill="1" applyBorder="1" applyAlignment="1">
      <alignment horizontal="right" vertical="center" shrinkToFit="1"/>
    </xf>
    <xf numFmtId="181" fontId="4" fillId="0" borderId="200" xfId="0" applyNumberFormat="1" applyFont="1" applyFill="1" applyBorder="1" applyAlignment="1">
      <alignment horizontal="right" vertical="center" shrinkToFit="1"/>
    </xf>
    <xf numFmtId="181" fontId="4" fillId="34" borderId="15" xfId="0" applyNumberFormat="1" applyFont="1" applyFill="1" applyBorder="1" applyAlignment="1">
      <alignment horizontal="right" vertical="center" shrinkToFit="1"/>
    </xf>
    <xf numFmtId="176" fontId="4" fillId="0" borderId="201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29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181" fontId="4" fillId="0" borderId="203" xfId="0" applyNumberFormat="1" applyFont="1" applyBorder="1" applyAlignment="1">
      <alignment horizontal="right" vertical="center" shrinkToFit="1"/>
    </xf>
    <xf numFmtId="181" fontId="4" fillId="0" borderId="204" xfId="0" applyNumberFormat="1" applyFont="1" applyBorder="1" applyAlignment="1">
      <alignment horizontal="right" vertical="center" shrinkToFit="1"/>
    </xf>
    <xf numFmtId="181" fontId="4" fillId="0" borderId="205" xfId="0" applyNumberFormat="1" applyFont="1" applyBorder="1" applyAlignment="1">
      <alignment horizontal="right" vertical="center" shrinkToFit="1"/>
    </xf>
    <xf numFmtId="181" fontId="4" fillId="0" borderId="206" xfId="0" applyNumberFormat="1" applyFont="1" applyBorder="1" applyAlignment="1">
      <alignment horizontal="right" vertical="center" shrinkToFit="1"/>
    </xf>
    <xf numFmtId="181" fontId="4" fillId="0" borderId="207" xfId="0" applyNumberFormat="1" applyFont="1" applyBorder="1" applyAlignment="1">
      <alignment horizontal="right" vertical="center" shrinkToFit="1"/>
    </xf>
    <xf numFmtId="181" fontId="4" fillId="0" borderId="124" xfId="0" applyNumberFormat="1" applyFont="1" applyBorder="1" applyAlignment="1">
      <alignment horizontal="right" vertical="center" shrinkToFit="1"/>
    </xf>
    <xf numFmtId="181" fontId="4" fillId="0" borderId="67" xfId="0" applyNumberFormat="1" applyFont="1" applyBorder="1" applyAlignment="1">
      <alignment horizontal="right" vertical="center" shrinkToFit="1"/>
    </xf>
    <xf numFmtId="181" fontId="4" fillId="0" borderId="208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/>
    </xf>
    <xf numFmtId="0" fontId="4" fillId="0" borderId="98" xfId="0" applyFont="1" applyBorder="1" applyAlignment="1">
      <alignment horizontal="center" vertical="center" shrinkToFit="1"/>
    </xf>
    <xf numFmtId="181" fontId="4" fillId="0" borderId="52" xfId="0" applyNumberFormat="1" applyFont="1" applyBorder="1" applyAlignment="1">
      <alignment horizontal="right" vertical="center" shrinkToFit="1"/>
    </xf>
    <xf numFmtId="181" fontId="4" fillId="0" borderId="94" xfId="0" applyNumberFormat="1" applyFont="1" applyBorder="1" applyAlignment="1">
      <alignment horizontal="right" vertical="center" shrinkToFit="1"/>
    </xf>
    <xf numFmtId="181" fontId="4" fillId="0" borderId="97" xfId="0" applyNumberFormat="1" applyFont="1" applyBorder="1" applyAlignment="1">
      <alignment horizontal="right" vertical="center" shrinkToFit="1"/>
    </xf>
    <xf numFmtId="181" fontId="4" fillId="0" borderId="98" xfId="0" applyNumberFormat="1" applyFont="1" applyBorder="1" applyAlignment="1">
      <alignment horizontal="right" vertical="center" shrinkToFit="1"/>
    </xf>
    <xf numFmtId="0" fontId="4" fillId="0" borderId="62" xfId="0" applyFont="1" applyBorder="1" applyAlignment="1">
      <alignment horizontal="center" vertical="center" shrinkToFit="1"/>
    </xf>
    <xf numFmtId="181" fontId="4" fillId="0" borderId="39" xfId="0" applyNumberFormat="1" applyFont="1" applyBorder="1" applyAlignment="1">
      <alignment horizontal="right" vertical="center" shrinkToFit="1"/>
    </xf>
    <xf numFmtId="181" fontId="4" fillId="0" borderId="61" xfId="0" applyNumberFormat="1" applyFont="1" applyBorder="1" applyAlignment="1">
      <alignment horizontal="right" vertical="center" shrinkToFit="1"/>
    </xf>
    <xf numFmtId="181" fontId="4" fillId="0" borderId="99" xfId="0" applyNumberFormat="1" applyFont="1" applyBorder="1" applyAlignment="1">
      <alignment horizontal="right" vertical="center" shrinkToFit="1"/>
    </xf>
    <xf numFmtId="181" fontId="4" fillId="0" borderId="62" xfId="0" applyNumberFormat="1" applyFont="1" applyBorder="1" applyAlignment="1">
      <alignment horizontal="right" vertical="center" shrinkToFit="1"/>
    </xf>
    <xf numFmtId="0" fontId="2" fillId="0" borderId="117" xfId="0" applyFont="1" applyBorder="1" applyAlignment="1">
      <alignment/>
    </xf>
    <xf numFmtId="0" fontId="4" fillId="0" borderId="82" xfId="0" applyFont="1" applyBorder="1" applyAlignment="1">
      <alignment horizontal="center" vertical="center" shrinkToFit="1"/>
    </xf>
    <xf numFmtId="181" fontId="4" fillId="0" borderId="40" xfId="0" applyNumberFormat="1" applyFont="1" applyBorder="1" applyAlignment="1">
      <alignment horizontal="right" vertical="center" shrinkToFit="1"/>
    </xf>
    <xf numFmtId="181" fontId="4" fillId="0" borderId="81" xfId="0" applyNumberFormat="1" applyFont="1" applyBorder="1" applyAlignment="1">
      <alignment horizontal="right" vertical="center" shrinkToFit="1"/>
    </xf>
    <xf numFmtId="181" fontId="4" fillId="0" borderId="96" xfId="0" applyNumberFormat="1" applyFont="1" applyBorder="1" applyAlignment="1">
      <alignment horizontal="right" vertical="center" shrinkToFit="1"/>
    </xf>
    <xf numFmtId="181" fontId="4" fillId="0" borderId="82" xfId="0" applyNumberFormat="1" applyFont="1" applyBorder="1" applyAlignment="1">
      <alignment horizontal="right" vertical="center" shrinkToFit="1"/>
    </xf>
    <xf numFmtId="179" fontId="4" fillId="0" borderId="55" xfId="0" applyNumberFormat="1" applyFont="1" applyBorder="1" applyAlignment="1">
      <alignment horizontal="right" vertical="center"/>
    </xf>
    <xf numFmtId="179" fontId="4" fillId="0" borderId="56" xfId="0" applyNumberFormat="1" applyFont="1" applyBorder="1" applyAlignment="1">
      <alignment horizontal="right" vertical="center" shrinkToFit="1"/>
    </xf>
    <xf numFmtId="178" fontId="4" fillId="0" borderId="56" xfId="0" applyNumberFormat="1" applyFont="1" applyBorder="1" applyAlignment="1">
      <alignment vertical="center" shrinkToFit="1"/>
    </xf>
    <xf numFmtId="178" fontId="4" fillId="0" borderId="209" xfId="0" applyNumberFormat="1" applyFont="1" applyBorder="1" applyAlignment="1">
      <alignment vertical="center" shrinkToFit="1"/>
    </xf>
    <xf numFmtId="178" fontId="4" fillId="0" borderId="57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184" fontId="6" fillId="0" borderId="0" xfId="0" applyNumberFormat="1" applyFont="1" applyBorder="1" applyAlignment="1">
      <alignment vertical="center" shrinkToFit="1"/>
    </xf>
    <xf numFmtId="0" fontId="2" fillId="0" borderId="0" xfId="60" applyFont="1" applyAlignment="1">
      <alignment/>
      <protection/>
    </xf>
    <xf numFmtId="0" fontId="6" fillId="0" borderId="0" xfId="60" applyFont="1" applyAlignment="1">
      <alignment horizontal="center" vertical="center" shrinkToFit="1"/>
      <protection/>
    </xf>
    <xf numFmtId="0" fontId="6" fillId="0" borderId="0" xfId="60" applyFont="1" applyAlignment="1">
      <alignment shrinkToFit="1"/>
      <protection/>
    </xf>
    <xf numFmtId="0" fontId="2" fillId="0" borderId="0" xfId="0" applyFont="1" applyAlignment="1">
      <alignment vertical="center"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" fillId="34" borderId="21" xfId="0" applyFont="1" applyFill="1" applyBorder="1" applyAlignment="1">
      <alignment shrinkToFit="1"/>
    </xf>
    <xf numFmtId="0" fontId="2" fillId="34" borderId="18" xfId="0" applyFont="1" applyFill="1" applyBorder="1" applyAlignment="1">
      <alignment horizontal="center" shrinkToFit="1"/>
    </xf>
    <xf numFmtId="49" fontId="2" fillId="34" borderId="210" xfId="0" applyNumberFormat="1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/>
    </xf>
    <xf numFmtId="49" fontId="2" fillId="34" borderId="211" xfId="0" applyNumberFormat="1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49" fontId="2" fillId="34" borderId="212" xfId="0" applyNumberFormat="1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shrinkToFit="1"/>
    </xf>
    <xf numFmtId="0" fontId="2" fillId="34" borderId="16" xfId="0" applyFont="1" applyFill="1" applyBorder="1" applyAlignment="1">
      <alignment horizontal="center" vertical="center" shrinkToFit="1"/>
    </xf>
    <xf numFmtId="182" fontId="6" fillId="34" borderId="32" xfId="0" applyNumberFormat="1" applyFont="1" applyFill="1" applyBorder="1" applyAlignment="1">
      <alignment horizontal="right" vertical="center" shrinkToFit="1"/>
    </xf>
    <xf numFmtId="182" fontId="6" fillId="34" borderId="135" xfId="0" applyNumberFormat="1" applyFont="1" applyFill="1" applyBorder="1" applyAlignment="1">
      <alignment horizontal="right" vertical="center" shrinkToFit="1"/>
    </xf>
    <xf numFmtId="182" fontId="6" fillId="34" borderId="213" xfId="0" applyNumberFormat="1" applyFont="1" applyFill="1" applyBorder="1" applyAlignment="1">
      <alignment horizontal="right" vertical="center" shrinkToFit="1"/>
    </xf>
    <xf numFmtId="198" fontId="6" fillId="34" borderId="32" xfId="0" applyNumberFormat="1" applyFont="1" applyFill="1" applyBorder="1" applyAlignment="1">
      <alignment horizontal="right" vertical="center" shrinkToFit="1"/>
    </xf>
    <xf numFmtId="182" fontId="6" fillId="0" borderId="32" xfId="0" applyNumberFormat="1" applyFont="1" applyFill="1" applyBorder="1" applyAlignment="1">
      <alignment horizontal="right" vertical="center" shrinkToFit="1"/>
    </xf>
    <xf numFmtId="182" fontId="6" fillId="34" borderId="34" xfId="0" applyNumberFormat="1" applyFont="1" applyFill="1" applyBorder="1" applyAlignment="1">
      <alignment horizontal="right" vertical="center" shrinkToFit="1"/>
    </xf>
    <xf numFmtId="182" fontId="6" fillId="34" borderId="33" xfId="0" applyNumberFormat="1" applyFont="1" applyFill="1" applyBorder="1" applyAlignment="1">
      <alignment horizontal="right" vertical="center" shrinkToFit="1"/>
    </xf>
    <xf numFmtId="182" fontId="6" fillId="34" borderId="214" xfId="0" applyNumberFormat="1" applyFont="1" applyFill="1" applyBorder="1" applyAlignment="1">
      <alignment horizontal="right" vertical="center" shrinkToFit="1"/>
    </xf>
    <xf numFmtId="198" fontId="6" fillId="34" borderId="34" xfId="0" applyNumberFormat="1" applyFont="1" applyFill="1" applyBorder="1" applyAlignment="1">
      <alignment horizontal="right" vertical="center" shrinkToFit="1"/>
    </xf>
    <xf numFmtId="182" fontId="6" fillId="0" borderId="34" xfId="0" applyNumberFormat="1" applyFont="1" applyFill="1" applyBorder="1" applyAlignment="1">
      <alignment horizontal="right" vertical="center" shrinkToFit="1"/>
    </xf>
    <xf numFmtId="0" fontId="7" fillId="34" borderId="0" xfId="0" applyFont="1" applyFill="1" applyBorder="1" applyAlignment="1">
      <alignment shrinkToFit="1"/>
    </xf>
    <xf numFmtId="182" fontId="6" fillId="34" borderId="114" xfId="0" applyNumberFormat="1" applyFont="1" applyFill="1" applyBorder="1" applyAlignment="1">
      <alignment horizontal="right" vertical="center" shrinkToFit="1"/>
    </xf>
    <xf numFmtId="182" fontId="6" fillId="34" borderId="145" xfId="0" applyNumberFormat="1" applyFont="1" applyFill="1" applyBorder="1" applyAlignment="1">
      <alignment horizontal="right" vertical="center" shrinkToFit="1"/>
    </xf>
    <xf numFmtId="182" fontId="6" fillId="34" borderId="215" xfId="0" applyNumberFormat="1" applyFont="1" applyFill="1" applyBorder="1" applyAlignment="1">
      <alignment horizontal="right" vertical="center" shrinkToFit="1"/>
    </xf>
    <xf numFmtId="198" fontId="6" fillId="34" borderId="114" xfId="0" applyNumberFormat="1" applyFont="1" applyFill="1" applyBorder="1" applyAlignment="1">
      <alignment horizontal="right" vertical="center" shrinkToFit="1"/>
    </xf>
    <xf numFmtId="182" fontId="6" fillId="0" borderId="114" xfId="0" applyNumberFormat="1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distributed" vertical="center"/>
    </xf>
    <xf numFmtId="217" fontId="2" fillId="0" borderId="32" xfId="0" applyNumberFormat="1" applyFont="1" applyFill="1" applyBorder="1" applyAlignment="1">
      <alignment horizontal="right" shrinkToFit="1"/>
    </xf>
    <xf numFmtId="217" fontId="2" fillId="0" borderId="135" xfId="0" applyNumberFormat="1" applyFont="1" applyFill="1" applyBorder="1" applyAlignment="1">
      <alignment horizontal="right" shrinkToFit="1"/>
    </xf>
    <xf numFmtId="217" fontId="2" fillId="0" borderId="213" xfId="0" applyNumberFormat="1" applyFont="1" applyFill="1" applyBorder="1" applyAlignment="1">
      <alignment horizontal="right" shrinkToFit="1"/>
    </xf>
    <xf numFmtId="192" fontId="2" fillId="0" borderId="32" xfId="0" applyNumberFormat="1" applyFont="1" applyFill="1" applyBorder="1" applyAlignment="1">
      <alignment horizontal="right" shrinkToFit="1"/>
    </xf>
    <xf numFmtId="217" fontId="2" fillId="0" borderId="38" xfId="0" applyNumberFormat="1" applyFont="1" applyFill="1" applyBorder="1" applyAlignment="1">
      <alignment horizontal="right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distributed" vertical="center"/>
    </xf>
    <xf numFmtId="217" fontId="2" fillId="0" borderId="34" xfId="0" applyNumberFormat="1" applyFont="1" applyFill="1" applyBorder="1" applyAlignment="1">
      <alignment horizontal="right" shrinkToFit="1"/>
    </xf>
    <xf numFmtId="217" fontId="2" fillId="0" borderId="33" xfId="0" applyNumberFormat="1" applyFont="1" applyFill="1" applyBorder="1" applyAlignment="1">
      <alignment horizontal="right" shrinkToFit="1"/>
    </xf>
    <xf numFmtId="217" fontId="2" fillId="0" borderId="214" xfId="0" applyNumberFormat="1" applyFont="1" applyFill="1" applyBorder="1" applyAlignment="1">
      <alignment horizontal="right" shrinkToFit="1"/>
    </xf>
    <xf numFmtId="192" fontId="2" fillId="0" borderId="34" xfId="0" applyNumberFormat="1" applyFont="1" applyFill="1" applyBorder="1" applyAlignment="1">
      <alignment horizontal="right" shrinkToFit="1"/>
    </xf>
    <xf numFmtId="217" fontId="2" fillId="0" borderId="35" xfId="0" applyNumberFormat="1" applyFont="1" applyFill="1" applyBorder="1" applyAlignment="1">
      <alignment horizontal="right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distributed" vertical="center"/>
    </xf>
    <xf numFmtId="217" fontId="2" fillId="0" borderId="122" xfId="0" applyNumberFormat="1" applyFont="1" applyFill="1" applyBorder="1" applyAlignment="1">
      <alignment horizontal="right" shrinkToFit="1"/>
    </xf>
    <xf numFmtId="217" fontId="2" fillId="0" borderId="101" xfId="0" applyNumberFormat="1" applyFont="1" applyFill="1" applyBorder="1" applyAlignment="1">
      <alignment horizontal="right" shrinkToFit="1"/>
    </xf>
    <xf numFmtId="217" fontId="2" fillId="0" borderId="216" xfId="0" applyNumberFormat="1" applyFont="1" applyFill="1" applyBorder="1" applyAlignment="1">
      <alignment horizontal="right" shrinkToFit="1"/>
    </xf>
    <xf numFmtId="192" fontId="2" fillId="0" borderId="122" xfId="0" applyNumberFormat="1" applyFont="1" applyFill="1" applyBorder="1" applyAlignment="1">
      <alignment horizontal="right" shrinkToFit="1"/>
    </xf>
    <xf numFmtId="0" fontId="2" fillId="0" borderId="217" xfId="0" applyFont="1" applyFill="1" applyBorder="1" applyAlignment="1">
      <alignment horizontal="center" vertical="center" shrinkToFit="1"/>
    </xf>
    <xf numFmtId="0" fontId="2" fillId="0" borderId="218" xfId="0" applyFont="1" applyFill="1" applyBorder="1" applyAlignment="1">
      <alignment horizontal="distributed" vertical="center"/>
    </xf>
    <xf numFmtId="217" fontId="2" fillId="0" borderId="219" xfId="0" applyNumberFormat="1" applyFont="1" applyFill="1" applyBorder="1" applyAlignment="1">
      <alignment horizontal="right" shrinkToFit="1"/>
    </xf>
    <xf numFmtId="217" fontId="2" fillId="0" borderId="220" xfId="0" applyNumberFormat="1" applyFont="1" applyFill="1" applyBorder="1" applyAlignment="1">
      <alignment horizontal="right" shrinkToFit="1"/>
    </xf>
    <xf numFmtId="217" fontId="2" fillId="0" borderId="221" xfId="0" applyNumberFormat="1" applyFont="1" applyFill="1" applyBorder="1" applyAlignment="1">
      <alignment horizontal="right" shrinkToFit="1"/>
    </xf>
    <xf numFmtId="192" fontId="2" fillId="0" borderId="219" xfId="0" applyNumberFormat="1" applyFont="1" applyFill="1" applyBorder="1" applyAlignment="1">
      <alignment horizontal="right" shrinkToFit="1"/>
    </xf>
    <xf numFmtId="217" fontId="2" fillId="0" borderId="222" xfId="0" applyNumberFormat="1" applyFont="1" applyFill="1" applyBorder="1" applyAlignment="1">
      <alignment horizontal="right" shrinkToFit="1"/>
    </xf>
    <xf numFmtId="0" fontId="4" fillId="0" borderId="223" xfId="0" applyFont="1" applyFill="1" applyBorder="1" applyAlignment="1">
      <alignment horizontal="right" vertical="center" shrinkToFit="1"/>
    </xf>
    <xf numFmtId="217" fontId="2" fillId="0" borderId="224" xfId="0" applyNumberFormat="1" applyFont="1" applyFill="1" applyBorder="1" applyAlignment="1">
      <alignment horizontal="right" shrinkToFit="1"/>
    </xf>
    <xf numFmtId="217" fontId="2" fillId="0" borderId="225" xfId="0" applyNumberFormat="1" applyFont="1" applyFill="1" applyBorder="1" applyAlignment="1">
      <alignment horizontal="right" shrinkToFit="1"/>
    </xf>
    <xf numFmtId="217" fontId="2" fillId="0" borderId="226" xfId="0" applyNumberFormat="1" applyFont="1" applyFill="1" applyBorder="1" applyAlignment="1">
      <alignment horizontal="right" shrinkToFit="1"/>
    </xf>
    <xf numFmtId="192" fontId="2" fillId="0" borderId="224" xfId="0" applyNumberFormat="1" applyFont="1" applyFill="1" applyBorder="1" applyAlignment="1">
      <alignment horizontal="right" shrinkToFit="1"/>
    </xf>
    <xf numFmtId="0" fontId="2" fillId="0" borderId="118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right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distributed" vertical="center"/>
    </xf>
    <xf numFmtId="217" fontId="2" fillId="0" borderId="155" xfId="0" applyNumberFormat="1" applyFont="1" applyFill="1" applyBorder="1" applyAlignment="1">
      <alignment horizontal="right" shrinkToFit="1"/>
    </xf>
    <xf numFmtId="217" fontId="2" fillId="0" borderId="53" xfId="0" applyNumberFormat="1" applyFont="1" applyFill="1" applyBorder="1" applyAlignment="1">
      <alignment horizontal="right" shrinkToFit="1"/>
    </xf>
    <xf numFmtId="217" fontId="2" fillId="0" borderId="227" xfId="0" applyNumberFormat="1" applyFont="1" applyFill="1" applyBorder="1" applyAlignment="1">
      <alignment horizontal="right" shrinkToFit="1"/>
    </xf>
    <xf numFmtId="192" fontId="2" fillId="0" borderId="155" xfId="0" applyNumberFormat="1" applyFont="1" applyFill="1" applyBorder="1" applyAlignment="1">
      <alignment horizontal="right" shrinkToFit="1"/>
    </xf>
    <xf numFmtId="217" fontId="2" fillId="0" borderId="44" xfId="0" applyNumberFormat="1" applyFont="1" applyFill="1" applyBorder="1" applyAlignment="1">
      <alignment horizontal="right" shrinkToFit="1"/>
    </xf>
    <xf numFmtId="0" fontId="6" fillId="0" borderId="0" xfId="0" applyFont="1" applyFill="1" applyAlignment="1">
      <alignment horizontal="left" wrapText="1" shrinkToFit="1"/>
    </xf>
    <xf numFmtId="0" fontId="2" fillId="0" borderId="80" xfId="0" applyFont="1" applyFill="1" applyBorder="1" applyAlignment="1">
      <alignment horizontal="distributed" vertical="center"/>
    </xf>
    <xf numFmtId="0" fontId="2" fillId="0" borderId="103" xfId="0" applyFont="1" applyFill="1" applyBorder="1" applyAlignment="1">
      <alignment horizontal="center" vertical="center" shrinkToFit="1"/>
    </xf>
    <xf numFmtId="0" fontId="2" fillId="0" borderId="125" xfId="0" applyFont="1" applyFill="1" applyBorder="1" applyAlignment="1">
      <alignment horizontal="distributed" vertical="center"/>
    </xf>
    <xf numFmtId="217" fontId="2" fillId="0" borderId="104" xfId="0" applyNumberFormat="1" applyFont="1" applyFill="1" applyBorder="1" applyAlignment="1">
      <alignment horizontal="right" shrinkToFit="1"/>
    </xf>
    <xf numFmtId="217" fontId="2" fillId="0" borderId="121" xfId="0" applyNumberFormat="1" applyFont="1" applyFill="1" applyBorder="1" applyAlignment="1">
      <alignment horizontal="right" shrinkToFit="1"/>
    </xf>
    <xf numFmtId="0" fontId="2" fillId="0" borderId="228" xfId="0" applyFont="1" applyFill="1" applyBorder="1" applyAlignment="1">
      <alignment horizontal="right" vertical="center"/>
    </xf>
    <xf numFmtId="217" fontId="2" fillId="0" borderId="229" xfId="0" applyNumberFormat="1" applyFont="1" applyFill="1" applyBorder="1" applyAlignment="1">
      <alignment horizontal="right" shrinkToFit="1"/>
    </xf>
    <xf numFmtId="0" fontId="2" fillId="0" borderId="62" xfId="0" applyFont="1" applyFill="1" applyBorder="1" applyAlignment="1">
      <alignment horizontal="right" vertical="center"/>
    </xf>
    <xf numFmtId="0" fontId="2" fillId="0" borderId="81" xfId="0" applyFont="1" applyFill="1" applyBorder="1" applyAlignment="1">
      <alignment horizontal="right" vertical="center"/>
    </xf>
    <xf numFmtId="217" fontId="2" fillId="0" borderId="41" xfId="0" applyNumberFormat="1" applyFont="1" applyFill="1" applyBorder="1" applyAlignment="1">
      <alignment horizontal="right" shrinkToFit="1"/>
    </xf>
    <xf numFmtId="0" fontId="2" fillId="0" borderId="82" xfId="0" applyFont="1" applyFill="1" applyBorder="1" applyAlignment="1">
      <alignment horizontal="right" vertical="center"/>
    </xf>
    <xf numFmtId="0" fontId="2" fillId="0" borderId="230" xfId="0" applyFont="1" applyFill="1" applyBorder="1" applyAlignment="1">
      <alignment horizontal="right" vertical="center"/>
    </xf>
    <xf numFmtId="0" fontId="2" fillId="0" borderId="99" xfId="0" applyFont="1" applyFill="1" applyBorder="1" applyAlignment="1">
      <alignment horizontal="right" vertical="center"/>
    </xf>
    <xf numFmtId="0" fontId="2" fillId="0" borderId="96" xfId="0" applyFont="1" applyFill="1" applyBorder="1" applyAlignment="1">
      <alignment horizontal="right" vertical="center"/>
    </xf>
    <xf numFmtId="0" fontId="2" fillId="0" borderId="231" xfId="0" applyFont="1" applyFill="1" applyBorder="1" applyAlignment="1">
      <alignment horizontal="distributed" vertical="center"/>
    </xf>
    <xf numFmtId="0" fontId="2" fillId="0" borderId="232" xfId="0" applyFont="1" applyFill="1" applyBorder="1" applyAlignment="1">
      <alignment horizontal="center" vertical="center" shrinkToFit="1"/>
    </xf>
    <xf numFmtId="0" fontId="2" fillId="0" borderId="233" xfId="0" applyFont="1" applyFill="1" applyBorder="1" applyAlignment="1">
      <alignment horizontal="center" vertical="center" shrinkToFit="1"/>
    </xf>
    <xf numFmtId="0" fontId="0" fillId="0" borderId="234" xfId="0" applyFont="1" applyFill="1" applyBorder="1" applyAlignment="1">
      <alignment horizontal="distributed" vertical="center"/>
    </xf>
    <xf numFmtId="217" fontId="2" fillId="0" borderId="234" xfId="0" applyNumberFormat="1" applyFont="1" applyFill="1" applyBorder="1" applyAlignment="1">
      <alignment horizontal="right" shrinkToFit="1"/>
    </xf>
    <xf numFmtId="217" fontId="2" fillId="0" borderId="235" xfId="0" applyNumberFormat="1" applyFont="1" applyFill="1" applyBorder="1" applyAlignment="1">
      <alignment horizontal="right" shrinkToFit="1"/>
    </xf>
    <xf numFmtId="217" fontId="2" fillId="0" borderId="236" xfId="0" applyNumberFormat="1" applyFont="1" applyFill="1" applyBorder="1" applyAlignment="1">
      <alignment horizontal="right" shrinkToFit="1"/>
    </xf>
    <xf numFmtId="217" fontId="2" fillId="0" borderId="237" xfId="0" applyNumberFormat="1" applyFont="1" applyFill="1" applyBorder="1" applyAlignment="1">
      <alignment horizontal="right" shrinkToFit="1"/>
    </xf>
    <xf numFmtId="192" fontId="2" fillId="0" borderId="235" xfId="0" applyNumberFormat="1" applyFont="1" applyFill="1" applyBorder="1" applyAlignment="1">
      <alignment horizontal="right" shrinkToFit="1"/>
    </xf>
    <xf numFmtId="0" fontId="0" fillId="0" borderId="228" xfId="0" applyFont="1" applyFill="1" applyBorder="1" applyAlignment="1">
      <alignment horizontal="right" vertical="center"/>
    </xf>
    <xf numFmtId="217" fontId="2" fillId="0" borderId="238" xfId="0" applyNumberFormat="1" applyFont="1" applyFill="1" applyBorder="1" applyAlignment="1">
      <alignment horizontal="right" shrinkToFit="1"/>
    </xf>
    <xf numFmtId="0" fontId="0" fillId="0" borderId="62" xfId="0" applyFont="1" applyFill="1" applyBorder="1" applyAlignment="1">
      <alignment horizontal="right" vertical="center"/>
    </xf>
    <xf numFmtId="217" fontId="2" fillId="0" borderId="60" xfId="0" applyNumberFormat="1" applyFont="1" applyFill="1" applyBorder="1" applyAlignment="1">
      <alignment horizontal="right" shrinkToFit="1"/>
    </xf>
    <xf numFmtId="0" fontId="0" fillId="0" borderId="144" xfId="0" applyFont="1" applyFill="1" applyBorder="1" applyAlignment="1">
      <alignment horizontal="right" vertical="center"/>
    </xf>
    <xf numFmtId="217" fontId="2" fillId="0" borderId="66" xfId="0" applyNumberFormat="1" applyFont="1" applyFill="1" applyBorder="1" applyAlignment="1">
      <alignment horizontal="right" shrinkToFit="1"/>
    </xf>
    <xf numFmtId="217" fontId="2" fillId="0" borderId="114" xfId="0" applyNumberFormat="1" applyFont="1" applyFill="1" applyBorder="1" applyAlignment="1">
      <alignment horizontal="right" shrinkToFit="1"/>
    </xf>
    <xf numFmtId="217" fontId="2" fillId="0" borderId="145" xfId="0" applyNumberFormat="1" applyFont="1" applyFill="1" applyBorder="1" applyAlignment="1">
      <alignment horizontal="right" shrinkToFit="1"/>
    </xf>
    <xf numFmtId="217" fontId="2" fillId="0" borderId="215" xfId="0" applyNumberFormat="1" applyFont="1" applyFill="1" applyBorder="1" applyAlignment="1">
      <alignment horizontal="right" shrinkToFit="1"/>
    </xf>
    <xf numFmtId="192" fontId="2" fillId="0" borderId="114" xfId="0" applyNumberFormat="1" applyFont="1" applyFill="1" applyBorder="1" applyAlignment="1">
      <alignment horizontal="right" shrinkToFit="1"/>
    </xf>
    <xf numFmtId="217" fontId="2" fillId="0" borderId="46" xfId="0" applyNumberFormat="1" applyFont="1" applyFill="1" applyBorder="1" applyAlignment="1">
      <alignment horizontal="right" shrinkToFi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186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/>
    </xf>
    <xf numFmtId="0" fontId="2" fillId="0" borderId="18" xfId="0" applyFont="1" applyFill="1" applyBorder="1" applyAlignment="1">
      <alignment horizontal="center" shrinkToFit="1"/>
    </xf>
    <xf numFmtId="49" fontId="2" fillId="0" borderId="2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shrinkToFit="1"/>
    </xf>
    <xf numFmtId="49" fontId="2" fillId="0" borderId="211" xfId="0" applyNumberFormat="1" applyFont="1" applyFill="1" applyBorder="1" applyAlignment="1">
      <alignment horizontal="center" vertical="center"/>
    </xf>
    <xf numFmtId="49" fontId="2" fillId="0" borderId="2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222" xfId="0" applyFont="1" applyFill="1" applyBorder="1" applyAlignment="1">
      <alignment horizontal="distributed" vertical="center"/>
    </xf>
    <xf numFmtId="0" fontId="0" fillId="0" borderId="82" xfId="0" applyFont="1" applyFill="1" applyBorder="1" applyAlignment="1">
      <alignment horizontal="right" vertical="center"/>
    </xf>
    <xf numFmtId="217" fontId="2" fillId="0" borderId="64" xfId="0" applyNumberFormat="1" applyFont="1" applyFill="1" applyBorder="1" applyAlignment="1">
      <alignment horizontal="right" shrinkToFit="1"/>
    </xf>
    <xf numFmtId="0" fontId="0" fillId="0" borderId="231" xfId="0" applyFont="1" applyFill="1" applyBorder="1" applyAlignment="1">
      <alignment horizontal="distributed" vertical="center"/>
    </xf>
    <xf numFmtId="0" fontId="0" fillId="0" borderId="230" xfId="0" applyFont="1" applyFill="1" applyBorder="1" applyAlignment="1">
      <alignment horizontal="right" vertical="center"/>
    </xf>
    <xf numFmtId="0" fontId="0" fillId="0" borderId="99" xfId="0" applyFont="1" applyFill="1" applyBorder="1" applyAlignment="1">
      <alignment horizontal="right" vertical="center"/>
    </xf>
    <xf numFmtId="0" fontId="0" fillId="0" borderId="96" xfId="0" applyFont="1" applyFill="1" applyBorder="1" applyAlignment="1">
      <alignment horizontal="right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217" xfId="0" applyFont="1" applyFill="1" applyBorder="1" applyAlignment="1">
      <alignment horizontal="center" vertical="center"/>
    </xf>
    <xf numFmtId="217" fontId="2" fillId="0" borderId="231" xfId="0" applyNumberFormat="1" applyFont="1" applyFill="1" applyBorder="1" applyAlignment="1">
      <alignment horizontal="right" shrinkToFit="1"/>
    </xf>
    <xf numFmtId="0" fontId="2" fillId="0" borderId="65" xfId="0" applyFont="1" applyFill="1" applyBorder="1" applyAlignment="1">
      <alignment horizontal="right" vertical="center"/>
    </xf>
    <xf numFmtId="217" fontId="2" fillId="0" borderId="123" xfId="0" applyNumberFormat="1" applyFont="1" applyFill="1" applyBorder="1" applyAlignment="1">
      <alignment horizontal="right" shrinkToFit="1"/>
    </xf>
    <xf numFmtId="217" fontId="2" fillId="0" borderId="102" xfId="0" applyNumberFormat="1" applyFont="1" applyFill="1" applyBorder="1" applyAlignment="1">
      <alignment horizontal="right" shrinkToFit="1"/>
    </xf>
    <xf numFmtId="217" fontId="2" fillId="0" borderId="239" xfId="0" applyNumberFormat="1" applyFont="1" applyFill="1" applyBorder="1" applyAlignment="1">
      <alignment horizontal="right" shrinkToFit="1"/>
    </xf>
    <xf numFmtId="192" fontId="2" fillId="0" borderId="123" xfId="0" applyNumberFormat="1" applyFont="1" applyFill="1" applyBorder="1" applyAlignment="1">
      <alignment horizontal="right" shrinkToFit="1"/>
    </xf>
    <xf numFmtId="217" fontId="2" fillId="0" borderId="43" xfId="0" applyNumberFormat="1" applyFont="1" applyFill="1" applyBorder="1" applyAlignment="1">
      <alignment horizontal="right" shrinkToFit="1"/>
    </xf>
    <xf numFmtId="0" fontId="2" fillId="0" borderId="108" xfId="0" applyFont="1" applyFill="1" applyBorder="1" applyAlignment="1">
      <alignment horizontal="right" vertical="center"/>
    </xf>
    <xf numFmtId="217" fontId="2" fillId="0" borderId="54" xfId="0" applyNumberFormat="1" applyFont="1" applyFill="1" applyBorder="1" applyAlignment="1">
      <alignment horizontal="right" shrinkToFit="1"/>
    </xf>
    <xf numFmtId="217" fontId="2" fillId="0" borderId="240" xfId="0" applyNumberFormat="1" applyFont="1" applyFill="1" applyBorder="1" applyAlignment="1">
      <alignment horizontal="right" shrinkToFit="1"/>
    </xf>
    <xf numFmtId="192" fontId="2" fillId="0" borderId="121" xfId="0" applyNumberFormat="1" applyFont="1" applyFill="1" applyBorder="1" applyAlignment="1">
      <alignment horizontal="right" shrinkToFit="1"/>
    </xf>
    <xf numFmtId="0" fontId="2" fillId="0" borderId="47" xfId="0" applyFont="1" applyFill="1" applyBorder="1" applyAlignment="1">
      <alignment horizontal="center" vertical="center"/>
    </xf>
    <xf numFmtId="0" fontId="0" fillId="0" borderId="241" xfId="0" applyFont="1" applyFill="1" applyBorder="1" applyAlignment="1">
      <alignment horizontal="distributed" vertical="center"/>
    </xf>
    <xf numFmtId="217" fontId="2" fillId="0" borderId="242" xfId="0" applyNumberFormat="1" applyFont="1" applyFill="1" applyBorder="1" applyAlignment="1">
      <alignment horizontal="right" shrinkToFit="1"/>
    </xf>
    <xf numFmtId="193" fontId="2" fillId="34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2" xfId="0" applyFont="1" applyBorder="1" applyAlignment="1">
      <alignment vertical="center" shrinkToFit="1"/>
    </xf>
    <xf numFmtId="0" fontId="6" fillId="0" borderId="243" xfId="0" applyFont="1" applyBorder="1" applyAlignment="1">
      <alignment horizontal="center" vertical="center" shrinkToFit="1"/>
    </xf>
    <xf numFmtId="176" fontId="6" fillId="0" borderId="152" xfId="0" applyNumberFormat="1" applyFont="1" applyBorder="1" applyAlignment="1">
      <alignment horizontal="right" vertical="center" shrinkToFit="1"/>
    </xf>
    <xf numFmtId="176" fontId="6" fillId="0" borderId="244" xfId="0" applyNumberFormat="1" applyFont="1" applyBorder="1" applyAlignment="1">
      <alignment horizontal="right" vertical="center" shrinkToFit="1"/>
    </xf>
    <xf numFmtId="176" fontId="6" fillId="0" borderId="245" xfId="0" applyNumberFormat="1" applyFont="1" applyBorder="1" applyAlignment="1">
      <alignment horizontal="right" vertical="center" shrinkToFit="1"/>
    </xf>
    <xf numFmtId="0" fontId="6" fillId="0" borderId="22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246" xfId="0" applyNumberFormat="1" applyFont="1" applyBorder="1" applyAlignment="1">
      <alignment horizontal="right" vertical="center" shrinkToFit="1"/>
    </xf>
    <xf numFmtId="176" fontId="6" fillId="0" borderId="247" xfId="0" applyNumberFormat="1" applyFont="1" applyBorder="1" applyAlignment="1">
      <alignment horizontal="right" vertical="center" shrinkToFit="1"/>
    </xf>
    <xf numFmtId="176" fontId="6" fillId="0" borderId="134" xfId="0" applyNumberFormat="1" applyFont="1" applyBorder="1" applyAlignment="1">
      <alignment horizontal="right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99" xfId="0" applyNumberFormat="1" applyFont="1" applyBorder="1" applyAlignment="1">
      <alignment horizontal="right" vertical="center" shrinkToFit="1"/>
    </xf>
    <xf numFmtId="176" fontId="6" fillId="0" borderId="248" xfId="0" applyNumberFormat="1" applyFont="1" applyBorder="1" applyAlignment="1">
      <alignment horizontal="right" vertical="center" shrinkToFit="1"/>
    </xf>
    <xf numFmtId="176" fontId="6" fillId="0" borderId="62" xfId="0" applyNumberFormat="1" applyFont="1" applyBorder="1" applyAlignment="1">
      <alignment horizontal="right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176" fontId="6" fillId="0" borderId="40" xfId="0" applyNumberFormat="1" applyFont="1" applyFill="1" applyBorder="1" applyAlignment="1">
      <alignment horizontal="right" vertical="center" shrinkToFit="1"/>
    </xf>
    <xf numFmtId="176" fontId="6" fillId="0" borderId="96" xfId="0" applyNumberFormat="1" applyFont="1" applyBorder="1" applyAlignment="1">
      <alignment horizontal="right" vertical="center" shrinkToFit="1"/>
    </xf>
    <xf numFmtId="176" fontId="6" fillId="0" borderId="249" xfId="0" applyNumberFormat="1" applyFont="1" applyBorder="1" applyAlignment="1">
      <alignment horizontal="right" vertical="center" shrinkToFit="1"/>
    </xf>
    <xf numFmtId="176" fontId="6" fillId="0" borderId="82" xfId="0" applyNumberFormat="1" applyFont="1" applyBorder="1" applyAlignment="1">
      <alignment horizontal="right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176" fontId="6" fillId="0" borderId="42" xfId="0" applyNumberFormat="1" applyFont="1" applyFill="1" applyBorder="1" applyAlignment="1">
      <alignment horizontal="right" vertical="center" shrinkToFit="1"/>
    </xf>
    <xf numFmtId="176" fontId="6" fillId="0" borderId="250" xfId="0" applyNumberFormat="1" applyFont="1" applyBorder="1" applyAlignment="1">
      <alignment horizontal="right" vertical="center" shrinkToFit="1"/>
    </xf>
    <xf numFmtId="176" fontId="6" fillId="0" borderId="251" xfId="0" applyNumberFormat="1" applyFont="1" applyBorder="1" applyAlignment="1">
      <alignment horizontal="right" vertical="center" shrinkToFit="1"/>
    </xf>
    <xf numFmtId="176" fontId="6" fillId="0" borderId="116" xfId="0" applyNumberFormat="1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4" xfId="0" applyFont="1" applyBorder="1" applyAlignment="1">
      <alignment horizontal="distributed" vertical="center"/>
    </xf>
    <xf numFmtId="176" fontId="6" fillId="0" borderId="103" xfId="0" applyNumberFormat="1" applyFont="1" applyFill="1" applyBorder="1" applyAlignment="1">
      <alignment horizontal="right" vertical="center" shrinkToFit="1"/>
    </xf>
    <xf numFmtId="176" fontId="6" fillId="0" borderId="100" xfId="0" applyNumberFormat="1" applyFont="1" applyBorder="1" applyAlignment="1">
      <alignment horizontal="right" vertical="center" shrinkToFit="1"/>
    </xf>
    <xf numFmtId="176" fontId="6" fillId="0" borderId="252" xfId="0" applyNumberFormat="1" applyFont="1" applyBorder="1" applyAlignment="1">
      <alignment horizontal="right" vertical="center" shrinkToFit="1"/>
    </xf>
    <xf numFmtId="176" fontId="6" fillId="0" borderId="106" xfId="0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horizontal="right" vertical="center" shrinkToFit="1"/>
    </xf>
    <xf numFmtId="176" fontId="6" fillId="0" borderId="39" xfId="0" applyNumberFormat="1" applyFont="1" applyBorder="1" applyAlignment="1">
      <alignment horizontal="right" vertical="center" shrinkToFit="1"/>
    </xf>
    <xf numFmtId="0" fontId="6" fillId="0" borderId="103" xfId="0" applyFont="1" applyBorder="1" applyAlignment="1">
      <alignment horizontal="center" vertical="center"/>
    </xf>
    <xf numFmtId="176" fontId="6" fillId="0" borderId="103" xfId="0" applyNumberFormat="1" applyFont="1" applyBorder="1" applyAlignment="1">
      <alignment horizontal="right" vertical="center" shrinkToFit="1"/>
    </xf>
    <xf numFmtId="0" fontId="6" fillId="0" borderId="1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202" xfId="0" applyNumberFormat="1" applyFont="1" applyBorder="1" applyAlignment="1">
      <alignment horizontal="right" vertical="center" shrinkToFit="1"/>
    </xf>
    <xf numFmtId="176" fontId="6" fillId="0" borderId="253" xfId="0" applyNumberFormat="1" applyFont="1" applyBorder="1" applyAlignment="1">
      <alignment horizontal="right" vertical="center" shrinkToFit="1"/>
    </xf>
    <xf numFmtId="176" fontId="6" fillId="0" borderId="59" xfId="0" applyNumberFormat="1" applyFont="1" applyBorder="1" applyAlignment="1">
      <alignment horizontal="right"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distributed" vertical="center"/>
    </xf>
    <xf numFmtId="176" fontId="6" fillId="0" borderId="45" xfId="0" applyNumberFormat="1" applyFont="1" applyFill="1" applyBorder="1" applyAlignment="1">
      <alignment horizontal="right" vertical="center" shrinkToFit="1"/>
    </xf>
    <xf numFmtId="176" fontId="6" fillId="0" borderId="254" xfId="0" applyNumberFormat="1" applyFont="1" applyBorder="1" applyAlignment="1">
      <alignment horizontal="right" vertical="center" shrinkToFit="1"/>
    </xf>
    <xf numFmtId="176" fontId="6" fillId="0" borderId="255" xfId="0" applyNumberFormat="1" applyFont="1" applyBorder="1" applyAlignment="1">
      <alignment horizontal="right" vertical="center" shrinkToFit="1"/>
    </xf>
    <xf numFmtId="176" fontId="6" fillId="0" borderId="144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2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11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20" xfId="60" applyFont="1" applyBorder="1" applyAlignment="1">
      <alignment horizontal="left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horizontal="left" vertical="center" shrinkToFit="1"/>
      <protection/>
    </xf>
    <xf numFmtId="38" fontId="6" fillId="0" borderId="86" xfId="48" applyFont="1" applyBorder="1" applyAlignment="1">
      <alignment horizontal="center" vertical="center" shrinkToFit="1"/>
      <protection/>
    </xf>
    <xf numFmtId="38" fontId="6" fillId="0" borderId="77" xfId="48" applyFont="1" applyBorder="1" applyAlignment="1">
      <alignment horizontal="center" vertical="center" shrinkToFit="1"/>
      <protection/>
    </xf>
    <xf numFmtId="38" fontId="6" fillId="0" borderId="87" xfId="48" applyFont="1" applyBorder="1" applyAlignment="1">
      <alignment horizontal="center" vertical="center" shrinkToFit="1"/>
      <protection/>
    </xf>
    <xf numFmtId="176" fontId="6" fillId="0" borderId="86" xfId="60" applyNumberFormat="1" applyFont="1" applyBorder="1" applyAlignment="1">
      <alignment horizontal="center" vertical="center" shrinkToFit="1"/>
      <protection/>
    </xf>
    <xf numFmtId="176" fontId="6" fillId="0" borderId="77" xfId="60" applyNumberFormat="1" applyFont="1" applyBorder="1" applyAlignment="1">
      <alignment horizontal="center" vertical="center" shrinkToFit="1"/>
      <protection/>
    </xf>
    <xf numFmtId="176" fontId="6" fillId="0" borderId="87" xfId="60" applyNumberFormat="1" applyFont="1" applyBorder="1" applyAlignment="1">
      <alignment horizontal="center" vertical="center" shrinkToFit="1"/>
      <protection/>
    </xf>
    <xf numFmtId="0" fontId="6" fillId="0" borderId="256" xfId="60" applyFont="1" applyBorder="1" applyAlignment="1">
      <alignment horizontal="left" vertical="center" shrinkToFit="1"/>
      <protection/>
    </xf>
    <xf numFmtId="0" fontId="6" fillId="0" borderId="257" xfId="60" applyFont="1" applyBorder="1" applyAlignment="1">
      <alignment horizontal="left" vertical="center" shrinkToFit="1"/>
      <protection/>
    </xf>
    <xf numFmtId="0" fontId="6" fillId="0" borderId="258" xfId="60" applyFont="1" applyBorder="1" applyAlignment="1">
      <alignment horizontal="left" vertical="center" shrinkToFit="1"/>
      <protection/>
    </xf>
    <xf numFmtId="0" fontId="6" fillId="0" borderId="256" xfId="60" applyFont="1" applyBorder="1" applyAlignment="1">
      <alignment horizontal="center" vertical="center" shrinkToFit="1"/>
      <protection/>
    </xf>
    <xf numFmtId="0" fontId="6" fillId="0" borderId="257" xfId="60" applyFont="1" applyBorder="1" applyAlignment="1">
      <alignment horizontal="center" vertical="center" shrinkToFit="1"/>
      <protection/>
    </xf>
    <xf numFmtId="0" fontId="6" fillId="0" borderId="258" xfId="60" applyFont="1" applyBorder="1" applyAlignment="1">
      <alignment horizontal="center" vertical="center" shrinkToFit="1"/>
      <protection/>
    </xf>
    <xf numFmtId="192" fontId="6" fillId="0" borderId="256" xfId="60" applyNumberFormat="1" applyFont="1" applyBorder="1" applyAlignment="1">
      <alignment horizontal="center" vertical="center" shrinkToFit="1"/>
      <protection/>
    </xf>
    <xf numFmtId="192" fontId="6" fillId="0" borderId="257" xfId="60" applyNumberFormat="1" applyFont="1" applyBorder="1" applyAlignment="1">
      <alignment horizontal="center" vertical="center" shrinkToFit="1"/>
      <protection/>
    </xf>
    <xf numFmtId="192" fontId="6" fillId="0" borderId="258" xfId="60" applyNumberFormat="1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wrapText="1" shrinkToFit="1"/>
      <protection/>
    </xf>
    <xf numFmtId="0" fontId="6" fillId="0" borderId="14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84" xfId="60" applyFont="1" applyBorder="1" applyAlignment="1">
      <alignment horizontal="left" vertical="center" shrinkToFit="1"/>
      <protection/>
    </xf>
    <xf numFmtId="0" fontId="6" fillId="0" borderId="74" xfId="60" applyFont="1" applyBorder="1" applyAlignment="1">
      <alignment horizontal="left" vertical="center" shrinkToFit="1"/>
      <protection/>
    </xf>
    <xf numFmtId="0" fontId="6" fillId="0" borderId="85" xfId="60" applyFont="1" applyBorder="1" applyAlignment="1">
      <alignment horizontal="left" vertical="center" shrinkToFit="1"/>
      <protection/>
    </xf>
    <xf numFmtId="38" fontId="6" fillId="0" borderId="84" xfId="48" applyFont="1" applyBorder="1" applyAlignment="1">
      <alignment horizontal="center" vertical="center" shrinkToFit="1"/>
      <protection/>
    </xf>
    <xf numFmtId="38" fontId="6" fillId="0" borderId="74" xfId="48" applyFont="1" applyBorder="1" applyAlignment="1">
      <alignment horizontal="center" vertical="center" shrinkToFit="1"/>
      <protection/>
    </xf>
    <xf numFmtId="38" fontId="6" fillId="0" borderId="85" xfId="48" applyFont="1" applyBorder="1" applyAlignment="1">
      <alignment horizontal="center" vertical="center" shrinkToFit="1"/>
      <protection/>
    </xf>
    <xf numFmtId="176" fontId="6" fillId="0" borderId="84" xfId="60" applyNumberFormat="1" applyFont="1" applyBorder="1" applyAlignment="1">
      <alignment horizontal="center" vertical="center" shrinkToFit="1"/>
      <protection/>
    </xf>
    <xf numFmtId="176" fontId="6" fillId="0" borderId="74" xfId="60" applyNumberFormat="1" applyFont="1" applyBorder="1" applyAlignment="1">
      <alignment horizontal="center" vertical="center" shrinkToFit="1"/>
      <protection/>
    </xf>
    <xf numFmtId="176" fontId="6" fillId="0" borderId="85" xfId="60" applyNumberFormat="1" applyFont="1" applyBorder="1" applyAlignment="1">
      <alignment horizontal="center" vertical="center" shrinkToFit="1"/>
      <protection/>
    </xf>
    <xf numFmtId="0" fontId="6" fillId="0" borderId="86" xfId="60" applyFont="1" applyBorder="1" applyAlignment="1">
      <alignment horizontal="left" vertical="center" shrinkToFit="1"/>
      <protection/>
    </xf>
    <xf numFmtId="0" fontId="6" fillId="0" borderId="77" xfId="60" applyFont="1" applyBorder="1" applyAlignment="1">
      <alignment horizontal="left" vertical="center" shrinkToFit="1"/>
      <protection/>
    </xf>
    <xf numFmtId="0" fontId="6" fillId="0" borderId="87" xfId="60" applyFont="1" applyBorder="1" applyAlignment="1">
      <alignment horizontal="left" vertical="center" shrinkToFit="1"/>
      <protection/>
    </xf>
    <xf numFmtId="0" fontId="6" fillId="0" borderId="84" xfId="60" applyFont="1" applyBorder="1" applyAlignment="1">
      <alignment horizontal="center" vertical="center" shrinkToFit="1"/>
      <protection/>
    </xf>
    <xf numFmtId="0" fontId="6" fillId="0" borderId="74" xfId="60" applyFont="1" applyBorder="1" applyAlignment="1">
      <alignment horizontal="center" vertical="center" shrinkToFit="1"/>
      <protection/>
    </xf>
    <xf numFmtId="0" fontId="6" fillId="0" borderId="85" xfId="60" applyFont="1" applyBorder="1" applyAlignment="1">
      <alignment horizontal="center" vertical="center" shrinkToFit="1"/>
      <protection/>
    </xf>
    <xf numFmtId="0" fontId="6" fillId="0" borderId="86" xfId="60" applyFont="1" applyBorder="1" applyAlignment="1">
      <alignment horizontal="center" vertical="center" shrinkToFit="1"/>
      <protection/>
    </xf>
    <xf numFmtId="0" fontId="6" fillId="0" borderId="77" xfId="60" applyFont="1" applyBorder="1" applyAlignment="1">
      <alignment horizontal="center" vertical="center" shrinkToFit="1"/>
      <protection/>
    </xf>
    <xf numFmtId="0" fontId="6" fillId="0" borderId="87" xfId="60" applyFont="1" applyBorder="1" applyAlignment="1">
      <alignment horizontal="center" vertical="center" shrinkToFit="1"/>
      <protection/>
    </xf>
    <xf numFmtId="0" fontId="6" fillId="0" borderId="23" xfId="60" applyFont="1" applyBorder="1" applyAlignment="1">
      <alignment horizontal="center" vertical="center" wrapText="1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2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5" fillId="0" borderId="0" xfId="60" applyFont="1" applyAlignment="1">
      <alignment horizontal="center" vertical="center" shrinkToFit="1"/>
      <protection/>
    </xf>
    <xf numFmtId="0" fontId="6" fillId="0" borderId="0" xfId="60" applyFont="1" applyBorder="1" applyAlignment="1">
      <alignment horizontal="right" vertical="center"/>
      <protection/>
    </xf>
    <xf numFmtId="0" fontId="0" fillId="0" borderId="0" xfId="60" applyFont="1" applyBorder="1" applyAlignment="1">
      <alignment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24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59" xfId="0" applyFont="1" applyBorder="1" applyAlignment="1">
      <alignment horizontal="center" vertical="center" shrinkToFit="1"/>
    </xf>
    <xf numFmtId="0" fontId="6" fillId="0" borderId="260" xfId="0" applyFont="1" applyBorder="1" applyAlignment="1">
      <alignment horizontal="center" vertical="center" shrinkToFit="1"/>
    </xf>
    <xf numFmtId="0" fontId="6" fillId="0" borderId="126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26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shrinkToFit="1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 shrinkToFit="1"/>
    </xf>
    <xf numFmtId="0" fontId="6" fillId="0" borderId="59" xfId="0" applyFont="1" applyFill="1" applyBorder="1" applyAlignment="1">
      <alignment horizontal="center" vertical="center" textRotation="255" shrinkToFit="1"/>
    </xf>
    <xf numFmtId="0" fontId="6" fillId="0" borderId="57" xfId="0" applyFont="1" applyFill="1" applyBorder="1" applyAlignment="1">
      <alignment horizontal="center" vertical="center" textRotation="255" shrinkToFit="1"/>
    </xf>
    <xf numFmtId="0" fontId="6" fillId="0" borderId="28" xfId="0" applyFont="1" applyFill="1" applyBorder="1" applyAlignment="1">
      <alignment horizontal="center" vertical="center" textRotation="255" shrinkToFit="1"/>
    </xf>
    <xf numFmtId="0" fontId="6" fillId="0" borderId="29" xfId="0" applyFont="1" applyFill="1" applyBorder="1" applyAlignment="1">
      <alignment horizontal="center" vertical="center" textRotation="255" shrinkToFit="1"/>
    </xf>
    <xf numFmtId="0" fontId="6" fillId="0" borderId="55" xfId="0" applyFont="1" applyFill="1" applyBorder="1" applyAlignment="1">
      <alignment horizontal="center" vertical="center" textRotation="255" shrinkToFit="1"/>
    </xf>
    <xf numFmtId="0" fontId="6" fillId="34" borderId="18" xfId="0" applyFont="1" applyFill="1" applyBorder="1" applyAlignment="1">
      <alignment horizontal="center" vertical="center" wrapText="1" shrinkToFi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right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2" xfId="0" applyFont="1" applyFill="1" applyBorder="1" applyAlignment="1">
      <alignment horizontal="center" vertical="center" shrinkToFit="1"/>
    </xf>
    <xf numFmtId="0" fontId="6" fillId="0" borderId="26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9" fillId="34" borderId="0" xfId="0" applyFont="1" applyFill="1" applyAlignment="1">
      <alignment horizontal="left"/>
    </xf>
    <xf numFmtId="0" fontId="7" fillId="0" borderId="0" xfId="0" applyFont="1" applyAlignment="1">
      <alignment horizontal="left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06" xfId="60" applyFont="1" applyBorder="1" applyAlignment="1">
      <alignment horizontal="center" vertical="center"/>
      <protection/>
    </xf>
    <xf numFmtId="0" fontId="0" fillId="0" borderId="208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124" xfId="60" applyFont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54" fillId="0" borderId="145" xfId="0" applyFont="1" applyFill="1" applyBorder="1" applyAlignment="1">
      <alignment horizontal="center" vertical="center" shrinkToFit="1"/>
    </xf>
    <xf numFmtId="0" fontId="54" fillId="0" borderId="66" xfId="0" applyFont="1" applyFill="1" applyBorder="1" applyAlignment="1">
      <alignment horizontal="center" vertical="center" shrinkToFit="1"/>
    </xf>
    <xf numFmtId="217" fontId="2" fillId="0" borderId="264" xfId="0" applyNumberFormat="1" applyFont="1" applyFill="1" applyBorder="1" applyAlignment="1">
      <alignment horizontal="right" vertical="center" shrinkToFit="1"/>
    </xf>
    <xf numFmtId="217" fontId="2" fillId="0" borderId="265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shrinkToFit="1"/>
    </xf>
    <xf numFmtId="0" fontId="6" fillId="0" borderId="2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186" fontId="2" fillId="0" borderId="18" xfId="0" applyNumberFormat="1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 shrinkToFit="1"/>
    </xf>
    <xf numFmtId="0" fontId="2" fillId="34" borderId="22" xfId="0" applyFont="1" applyFill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49" fontId="4" fillId="0" borderId="0" xfId="0" applyNumberFormat="1" applyFont="1" applyBorder="1" applyAlignment="1">
      <alignment horizontal="left" vertical="center" wrapText="1"/>
    </xf>
    <xf numFmtId="0" fontId="6" fillId="0" borderId="119" xfId="0" applyFont="1" applyBorder="1" applyAlignment="1">
      <alignment horizontal="center" vertical="center" wrapText="1" shrinkToFit="1"/>
    </xf>
    <xf numFmtId="0" fontId="6" fillId="0" borderId="1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2" fillId="0" borderId="128" xfId="0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119" xfId="0" applyFont="1" applyBorder="1" applyAlignment="1">
      <alignment horizontal="center" vertical="center" wrapText="1" shrinkToFit="1"/>
    </xf>
    <xf numFmtId="0" fontId="2" fillId="0" borderId="1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20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wrapText="1" shrinkToFit="1"/>
    </xf>
    <xf numFmtId="0" fontId="6" fillId="0" borderId="207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2" fillId="0" borderId="266" xfId="0" applyFont="1" applyBorder="1" applyAlignment="1">
      <alignment horizontal="right" vertical="top" shrinkToFit="1"/>
    </xf>
    <xf numFmtId="0" fontId="2" fillId="0" borderId="267" xfId="0" applyFont="1" applyBorder="1" applyAlignment="1">
      <alignment horizontal="right" vertical="top" shrinkToFit="1"/>
    </xf>
    <xf numFmtId="0" fontId="2" fillId="0" borderId="268" xfId="0" applyFont="1" applyBorder="1" applyAlignment="1">
      <alignment horizontal="right" vertical="top" shrinkToFit="1"/>
    </xf>
    <xf numFmtId="182" fontId="4" fillId="0" borderId="269" xfId="0" applyNumberFormat="1" applyFont="1" applyBorder="1" applyAlignment="1">
      <alignment horizontal="center" vertical="center" shrinkToFit="1"/>
    </xf>
    <xf numFmtId="182" fontId="4" fillId="0" borderId="83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6" fillId="0" borderId="205" xfId="0" applyFont="1" applyBorder="1" applyAlignment="1">
      <alignment horizontal="center" vertical="center" shrinkToFit="1"/>
    </xf>
    <xf numFmtId="0" fontId="6" fillId="0" borderId="270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wrapText="1" shrinkToFit="1"/>
    </xf>
    <xf numFmtId="0" fontId="6" fillId="0" borderId="271" xfId="0" applyFont="1" applyBorder="1" applyAlignment="1">
      <alignment horizontal="center" vertical="center" wrapText="1" shrinkToFit="1"/>
    </xf>
    <xf numFmtId="0" fontId="6" fillId="0" borderId="272" xfId="0" applyFont="1" applyBorder="1" applyAlignment="1">
      <alignment horizontal="center" vertical="center" wrapText="1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82" fontId="4" fillId="0" borderId="273" xfId="0" applyNumberFormat="1" applyFont="1" applyBorder="1" applyAlignment="1">
      <alignment horizontal="center" vertical="center" shrinkToFit="1"/>
    </xf>
    <xf numFmtId="182" fontId="4" fillId="0" borderId="79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top" shrinkToFit="1"/>
    </xf>
    <xf numFmtId="0" fontId="6" fillId="0" borderId="259" xfId="0" applyFont="1" applyBorder="1" applyAlignment="1">
      <alignment horizontal="distributed" vertical="center" indent="1" shrinkToFit="1"/>
    </xf>
    <xf numFmtId="0" fontId="6" fillId="0" borderId="270" xfId="0" applyFont="1" applyBorder="1" applyAlignment="1">
      <alignment horizontal="distributed" vertical="center" indent="1" shrinkToFit="1"/>
    </xf>
    <xf numFmtId="0" fontId="6" fillId="0" borderId="260" xfId="0" applyFont="1" applyBorder="1" applyAlignment="1">
      <alignment horizontal="distributed" vertical="center" indent="1" shrinkToFit="1"/>
    </xf>
    <xf numFmtId="0" fontId="2" fillId="0" borderId="19" xfId="0" applyFont="1" applyBorder="1" applyAlignment="1">
      <alignment horizontal="center" vertical="top" shrinkToFit="1"/>
    </xf>
    <xf numFmtId="0" fontId="2" fillId="0" borderId="21" xfId="0" applyFont="1" applyBorder="1" applyAlignment="1">
      <alignment horizontal="center" vertical="top" shrinkToFit="1"/>
    </xf>
    <xf numFmtId="49" fontId="6" fillId="0" borderId="0" xfId="0" applyNumberFormat="1" applyFont="1" applyBorder="1" applyAlignment="1">
      <alignment horizontal="right" vertical="top" shrinkToFit="1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59" xfId="0" applyFont="1" applyFill="1" applyBorder="1" applyAlignment="1">
      <alignment horizontal="center" vertical="center" shrinkToFit="1"/>
    </xf>
    <xf numFmtId="0" fontId="4" fillId="0" borderId="26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4" fillId="0" borderId="27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shrinkToFit="1"/>
    </xf>
    <xf numFmtId="0" fontId="6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 shrinkToFit="1"/>
    </xf>
    <xf numFmtId="0" fontId="6" fillId="0" borderId="149" xfId="0" applyFont="1" applyBorder="1" applyAlignment="1">
      <alignment horizontal="center" vertical="center" shrinkToFit="1"/>
    </xf>
    <xf numFmtId="0" fontId="2" fillId="0" borderId="274" xfId="0" applyFont="1" applyBorder="1" applyAlignment="1">
      <alignment horizontal="center" vertical="center" shrinkToFit="1"/>
    </xf>
    <xf numFmtId="0" fontId="2" fillId="0" borderId="15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59" xfId="0" applyFont="1" applyBorder="1" applyAlignment="1">
      <alignment horizontal="center" vertical="center" shrinkToFit="1"/>
    </xf>
    <xf numFmtId="0" fontId="2" fillId="0" borderId="129" xfId="0" applyFont="1" applyBorder="1" applyAlignment="1">
      <alignment horizontal="center" vertical="center" textRotation="255" wrapText="1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128" xfId="0" applyFont="1" applyBorder="1" applyAlignment="1">
      <alignment horizontal="center" vertical="center" textRotation="255" shrinkToFit="1"/>
    </xf>
    <xf numFmtId="0" fontId="2" fillId="0" borderId="56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275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/>
    </xf>
    <xf numFmtId="0" fontId="6" fillId="0" borderId="24" xfId="0" applyFont="1" applyBorder="1" applyAlignment="1">
      <alignment horizontal="right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textRotation="255" shrinkToFit="1"/>
    </xf>
    <xf numFmtId="0" fontId="2" fillId="0" borderId="271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distributed" shrinkToFit="1"/>
    </xf>
    <xf numFmtId="0" fontId="2" fillId="0" borderId="13" xfId="0" applyFont="1" applyFill="1" applyBorder="1" applyAlignment="1">
      <alignment horizontal="center" vertical="distributed" shrinkToFit="1"/>
    </xf>
    <xf numFmtId="0" fontId="2" fillId="0" borderId="14" xfId="0" applyFont="1" applyFill="1" applyBorder="1" applyAlignment="1">
      <alignment horizontal="center" vertical="distributed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distributed" shrinkToFit="1"/>
    </xf>
    <xf numFmtId="0" fontId="2" fillId="0" borderId="13" xfId="0" applyFont="1" applyBorder="1" applyAlignment="1">
      <alignment horizontal="center" vertical="distributed" shrinkToFit="1"/>
    </xf>
    <xf numFmtId="0" fontId="2" fillId="0" borderId="14" xfId="0" applyFont="1" applyBorder="1" applyAlignment="1">
      <alignment horizontal="center" vertical="distributed" shrinkToFit="1"/>
    </xf>
    <xf numFmtId="0" fontId="6" fillId="0" borderId="130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wrapText="1" shrinkToFit="1"/>
    </xf>
    <xf numFmtId="0" fontId="6" fillId="0" borderId="20" xfId="0" applyFont="1" applyBorder="1" applyAlignment="1">
      <alignment vertical="center" wrapText="1" shrinkToFit="1"/>
    </xf>
    <xf numFmtId="0" fontId="6" fillId="0" borderId="21" xfId="0" applyFont="1" applyBorder="1" applyAlignment="1">
      <alignment vertical="center" wrapText="1" shrinkToFit="1"/>
    </xf>
    <xf numFmtId="0" fontId="10" fillId="0" borderId="0" xfId="0" applyFont="1" applyAlignment="1">
      <alignment horizontal="right" vertical="center" indent="1"/>
    </xf>
    <xf numFmtId="0" fontId="2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49" fontId="6" fillId="34" borderId="18" xfId="0" applyNumberFormat="1" applyFont="1" applyFill="1" applyBorder="1" applyAlignment="1">
      <alignment horizontal="center" vertical="center" wrapText="1" shrinkToFit="1"/>
    </xf>
    <xf numFmtId="49" fontId="6" fillId="34" borderId="15" xfId="0" applyNumberFormat="1" applyFont="1" applyFill="1" applyBorder="1" applyAlignment="1">
      <alignment horizontal="center" vertical="center" shrinkToFit="1"/>
    </xf>
    <xf numFmtId="49" fontId="6" fillId="34" borderId="16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0</xdr:rowOff>
    </xdr:from>
    <xdr:to>
      <xdr:col>4</xdr:col>
      <xdr:colOff>714375</xdr:colOff>
      <xdr:row>12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1333500" y="1419225"/>
          <a:ext cx="6667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3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28650" y="409575"/>
          <a:ext cx="1047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114300</xdr:rowOff>
    </xdr:from>
    <xdr:to>
      <xdr:col>1</xdr:col>
      <xdr:colOff>9525</xdr:colOff>
      <xdr:row>38</xdr:row>
      <xdr:rowOff>323850</xdr:rowOff>
    </xdr:to>
    <xdr:sp>
      <xdr:nvSpPr>
        <xdr:cNvPr id="2" name="テキスト ボックス 2"/>
        <xdr:cNvSpPr txBox="1">
          <a:spLocks noChangeArrowheads="1"/>
        </xdr:cNvSpPr>
      </xdr:nvSpPr>
      <xdr:spPr>
        <a:xfrm flipH="1">
          <a:off x="0" y="611505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9525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0" y="800100"/>
          <a:ext cx="13335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5</xdr:row>
      <xdr:rowOff>285750</xdr:rowOff>
    </xdr:to>
    <xdr:sp>
      <xdr:nvSpPr>
        <xdr:cNvPr id="1" name="直線コネクタ 2"/>
        <xdr:cNvSpPr>
          <a:spLocks/>
        </xdr:cNvSpPr>
      </xdr:nvSpPr>
      <xdr:spPr>
        <a:xfrm>
          <a:off x="0" y="447675"/>
          <a:ext cx="12763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41"/>
  <sheetViews>
    <sheetView view="pageBreakPreview" zoomScale="60" zoomScalePageLayoutView="0" workbookViewId="0" topLeftCell="A1">
      <selection activeCell="C47" sqref="C47"/>
    </sheetView>
  </sheetViews>
  <sheetFormatPr defaultColWidth="9.00390625" defaultRowHeight="13.5"/>
  <cols>
    <col min="1" max="1" width="3.00390625" style="1" customWidth="1"/>
    <col min="2" max="2" width="12.375" style="1" bestFit="1" customWidth="1"/>
    <col min="3" max="3" width="4.875" style="1" bestFit="1" customWidth="1"/>
    <col min="4" max="13" width="5.875" style="1" bestFit="1" customWidth="1"/>
    <col min="14" max="19" width="4.875" style="1" bestFit="1" customWidth="1"/>
    <col min="20" max="16384" width="9.00390625" style="1" customWidth="1"/>
  </cols>
  <sheetData>
    <row r="1" spans="1:19" ht="21">
      <c r="A1" s="1114" t="s">
        <v>591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  <c r="O1" s="1114"/>
      <c r="P1" s="1114"/>
      <c r="Q1" s="1114"/>
      <c r="R1" s="1114"/>
      <c r="S1" s="1114"/>
    </row>
    <row r="2" spans="2:14" ht="9.75" customHeight="1">
      <c r="B2" s="785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7"/>
      <c r="N2" s="787"/>
    </row>
    <row r="3" spans="2:19" ht="14.25" thickBot="1">
      <c r="B3" s="788"/>
      <c r="C3" s="788"/>
      <c r="D3" s="788"/>
      <c r="E3" s="788"/>
      <c r="F3" s="788"/>
      <c r="G3" s="788"/>
      <c r="H3" s="788"/>
      <c r="I3" s="788"/>
      <c r="J3" s="788"/>
      <c r="K3" s="1106" t="s">
        <v>592</v>
      </c>
      <c r="L3" s="1106"/>
      <c r="M3" s="1106"/>
      <c r="N3" s="1106"/>
      <c r="O3" s="1106"/>
      <c r="P3" s="1106"/>
      <c r="Q3" s="1106"/>
      <c r="R3" s="1106"/>
      <c r="S3" s="1106"/>
    </row>
    <row r="4" spans="1:19" ht="13.5">
      <c r="A4" s="1107" t="s">
        <v>593</v>
      </c>
      <c r="B4" s="1108"/>
      <c r="C4" s="789" t="s">
        <v>594</v>
      </c>
      <c r="D4" s="89"/>
      <c r="E4" s="89"/>
      <c r="F4" s="89"/>
      <c r="G4" s="89"/>
      <c r="H4" s="89"/>
      <c r="I4" s="89"/>
      <c r="J4" s="790" t="s">
        <v>595</v>
      </c>
      <c r="K4" s="89"/>
      <c r="L4" s="89"/>
      <c r="M4" s="89"/>
      <c r="N4" s="791"/>
      <c r="O4" s="791"/>
      <c r="P4" s="791"/>
      <c r="Q4" s="790" t="s">
        <v>596</v>
      </c>
      <c r="R4" s="792"/>
      <c r="S4" s="792"/>
    </row>
    <row r="5" spans="1:19" ht="14.25" customHeight="1" thickBot="1">
      <c r="A5" s="1100"/>
      <c r="B5" s="1101"/>
      <c r="C5" s="793" t="s">
        <v>306</v>
      </c>
      <c r="D5" s="794" t="s">
        <v>597</v>
      </c>
      <c r="E5" s="795" t="s">
        <v>598</v>
      </c>
      <c r="F5" s="795" t="s">
        <v>599</v>
      </c>
      <c r="G5" s="795" t="s">
        <v>600</v>
      </c>
      <c r="H5" s="795" t="s">
        <v>601</v>
      </c>
      <c r="I5" s="795" t="s">
        <v>602</v>
      </c>
      <c r="J5" s="795" t="s">
        <v>603</v>
      </c>
      <c r="K5" s="795" t="s">
        <v>604</v>
      </c>
      <c r="L5" s="795" t="s">
        <v>605</v>
      </c>
      <c r="M5" s="795" t="s">
        <v>606</v>
      </c>
      <c r="N5" s="795" t="s">
        <v>304</v>
      </c>
      <c r="O5" s="795" t="s">
        <v>324</v>
      </c>
      <c r="P5" s="795" t="s">
        <v>438</v>
      </c>
      <c r="Q5" s="796" t="s">
        <v>581</v>
      </c>
      <c r="R5" s="797" t="s">
        <v>603</v>
      </c>
      <c r="S5" s="797" t="s">
        <v>607</v>
      </c>
    </row>
    <row r="6" spans="1:19" ht="27" customHeight="1">
      <c r="A6" s="1109" t="s">
        <v>608</v>
      </c>
      <c r="B6" s="1110"/>
      <c r="C6" s="798">
        <v>325</v>
      </c>
      <c r="D6" s="799">
        <v>95</v>
      </c>
      <c r="E6" s="799">
        <v>94</v>
      </c>
      <c r="F6" s="799">
        <v>93</v>
      </c>
      <c r="G6" s="799">
        <v>92</v>
      </c>
      <c r="H6" s="799">
        <v>92</v>
      </c>
      <c r="I6" s="799">
        <v>92</v>
      </c>
      <c r="J6" s="799">
        <v>92</v>
      </c>
      <c r="K6" s="799">
        <v>92</v>
      </c>
      <c r="L6" s="799">
        <v>92</v>
      </c>
      <c r="M6" s="799">
        <v>85</v>
      </c>
      <c r="N6" s="799">
        <v>64</v>
      </c>
      <c r="O6" s="799">
        <v>63</v>
      </c>
      <c r="P6" s="799">
        <v>63</v>
      </c>
      <c r="Q6" s="800">
        <v>63</v>
      </c>
      <c r="R6" s="801">
        <v>63</v>
      </c>
      <c r="S6" s="801">
        <v>63</v>
      </c>
    </row>
    <row r="7" spans="1:19" ht="27" customHeight="1">
      <c r="A7" s="1111" t="s">
        <v>609</v>
      </c>
      <c r="B7" s="1112"/>
      <c r="C7" s="802">
        <v>5</v>
      </c>
      <c r="D7" s="803">
        <v>14</v>
      </c>
      <c r="E7" s="803">
        <v>24</v>
      </c>
      <c r="F7" s="803">
        <v>44</v>
      </c>
      <c r="G7" s="803">
        <v>79</v>
      </c>
      <c r="H7" s="803">
        <v>87</v>
      </c>
      <c r="I7" s="803">
        <v>90</v>
      </c>
      <c r="J7" s="803">
        <v>90</v>
      </c>
      <c r="K7" s="803">
        <v>90</v>
      </c>
      <c r="L7" s="803">
        <v>91</v>
      </c>
      <c r="M7" s="803">
        <v>84</v>
      </c>
      <c r="N7" s="803">
        <v>64</v>
      </c>
      <c r="O7" s="803">
        <v>63</v>
      </c>
      <c r="P7" s="803">
        <v>63</v>
      </c>
      <c r="Q7" s="804">
        <v>63</v>
      </c>
      <c r="R7" s="805">
        <v>63</v>
      </c>
      <c r="S7" s="805">
        <v>63</v>
      </c>
    </row>
    <row r="8" spans="1:19" ht="27" customHeight="1">
      <c r="A8" s="806"/>
      <c r="B8" s="807" t="s">
        <v>610</v>
      </c>
      <c r="C8" s="808">
        <v>5</v>
      </c>
      <c r="D8" s="809">
        <v>14</v>
      </c>
      <c r="E8" s="809">
        <v>24</v>
      </c>
      <c r="F8" s="809">
        <v>39</v>
      </c>
      <c r="G8" s="809">
        <v>31</v>
      </c>
      <c r="H8" s="809">
        <v>32</v>
      </c>
      <c r="I8" s="809">
        <v>34</v>
      </c>
      <c r="J8" s="809">
        <v>34</v>
      </c>
      <c r="K8" s="809">
        <v>30</v>
      </c>
      <c r="L8" s="809">
        <v>25</v>
      </c>
      <c r="M8" s="809">
        <v>23</v>
      </c>
      <c r="N8" s="809">
        <v>24</v>
      </c>
      <c r="O8" s="809">
        <v>16</v>
      </c>
      <c r="P8" s="809">
        <v>14</v>
      </c>
      <c r="Q8" s="810">
        <v>14</v>
      </c>
      <c r="R8" s="811">
        <v>14</v>
      </c>
      <c r="S8" s="811">
        <v>14</v>
      </c>
    </row>
    <row r="9" spans="1:19" ht="27" customHeight="1">
      <c r="A9" s="806"/>
      <c r="B9" s="812" t="s">
        <v>611</v>
      </c>
      <c r="C9" s="813"/>
      <c r="D9" s="814"/>
      <c r="E9" s="814"/>
      <c r="F9" s="814">
        <v>5</v>
      </c>
      <c r="G9" s="814">
        <v>48</v>
      </c>
      <c r="H9" s="814">
        <v>55</v>
      </c>
      <c r="I9" s="814">
        <v>56</v>
      </c>
      <c r="J9" s="814">
        <v>56</v>
      </c>
      <c r="K9" s="814">
        <v>60</v>
      </c>
      <c r="L9" s="814">
        <v>66</v>
      </c>
      <c r="M9" s="814">
        <v>61</v>
      </c>
      <c r="N9" s="814">
        <v>39</v>
      </c>
      <c r="O9" s="814">
        <v>46</v>
      </c>
      <c r="P9" s="814">
        <v>48</v>
      </c>
      <c r="Q9" s="815">
        <v>48</v>
      </c>
      <c r="R9" s="816">
        <v>48</v>
      </c>
      <c r="S9" s="816">
        <v>48</v>
      </c>
    </row>
    <row r="10" spans="1:19" ht="27" customHeight="1">
      <c r="A10" s="817"/>
      <c r="B10" s="818" t="s">
        <v>612</v>
      </c>
      <c r="C10" s="819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>
        <v>1</v>
      </c>
      <c r="O10" s="820">
        <v>1</v>
      </c>
      <c r="P10" s="820">
        <v>1</v>
      </c>
      <c r="Q10" s="821">
        <v>1</v>
      </c>
      <c r="R10" s="822">
        <v>1</v>
      </c>
      <c r="S10" s="822">
        <v>1</v>
      </c>
    </row>
    <row r="11" spans="1:19" ht="27" customHeight="1">
      <c r="A11" s="1113" t="s">
        <v>613</v>
      </c>
      <c r="B11" s="1112"/>
      <c r="C11" s="802"/>
      <c r="D11" s="803"/>
      <c r="E11" s="803"/>
      <c r="F11" s="803">
        <v>2</v>
      </c>
      <c r="G11" s="803">
        <v>13</v>
      </c>
      <c r="H11" s="803">
        <v>15</v>
      </c>
      <c r="I11" s="803">
        <v>15</v>
      </c>
      <c r="J11" s="803">
        <v>15</v>
      </c>
      <c r="K11" s="803">
        <v>15</v>
      </c>
      <c r="L11" s="803">
        <v>16</v>
      </c>
      <c r="M11" s="803">
        <v>16</v>
      </c>
      <c r="N11" s="803">
        <v>12</v>
      </c>
      <c r="O11" s="803">
        <v>12</v>
      </c>
      <c r="P11" s="803">
        <v>13</v>
      </c>
      <c r="Q11" s="804">
        <v>13</v>
      </c>
      <c r="R11" s="805">
        <v>13</v>
      </c>
      <c r="S11" s="805">
        <v>13</v>
      </c>
    </row>
    <row r="12" spans="1:19" ht="26.25" customHeight="1" thickBot="1">
      <c r="A12" s="1100" t="s">
        <v>614</v>
      </c>
      <c r="B12" s="1101"/>
      <c r="C12" s="823">
        <v>1.5</v>
      </c>
      <c r="D12" s="824">
        <v>14.7</v>
      </c>
      <c r="E12" s="824">
        <v>25.5</v>
      </c>
      <c r="F12" s="824">
        <v>47.3</v>
      </c>
      <c r="G12" s="824">
        <v>85.9</v>
      </c>
      <c r="H12" s="824">
        <v>94.6</v>
      </c>
      <c r="I12" s="824">
        <v>97.8</v>
      </c>
      <c r="J12" s="824">
        <v>97.8</v>
      </c>
      <c r="K12" s="824">
        <v>97.8</v>
      </c>
      <c r="L12" s="824">
        <v>98.9</v>
      </c>
      <c r="M12" s="824">
        <v>98.8</v>
      </c>
      <c r="N12" s="825">
        <v>100</v>
      </c>
      <c r="O12" s="825">
        <v>100</v>
      </c>
      <c r="P12" s="825">
        <v>100</v>
      </c>
      <c r="Q12" s="826">
        <v>100</v>
      </c>
      <c r="R12" s="827">
        <v>100</v>
      </c>
      <c r="S12" s="827">
        <v>100</v>
      </c>
    </row>
    <row r="13" spans="2:16" ht="26.25" customHeight="1">
      <c r="B13" s="828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16"/>
      <c r="P13" s="16"/>
    </row>
    <row r="14" spans="1:18" ht="24.75" customHeight="1">
      <c r="A14" s="1102" t="s">
        <v>615</v>
      </c>
      <c r="B14" s="1102"/>
      <c r="C14" s="1102"/>
      <c r="D14" s="1102"/>
      <c r="E14" s="1102"/>
      <c r="F14" s="1102"/>
      <c r="G14" s="1102"/>
      <c r="H14" s="1102"/>
      <c r="I14" s="1102"/>
      <c r="J14" s="1102"/>
      <c r="K14" s="1102"/>
      <c r="L14" s="1102"/>
      <c r="M14" s="1102"/>
      <c r="N14" s="1102"/>
      <c r="O14" s="1102"/>
      <c r="P14" s="1102"/>
      <c r="Q14" s="1102"/>
      <c r="R14" s="1102"/>
    </row>
    <row r="15" spans="1:17" ht="9.75" customHeight="1">
      <c r="A15" s="830"/>
      <c r="B15" s="831"/>
      <c r="C15" s="831"/>
      <c r="D15" s="831"/>
      <c r="E15" s="831"/>
      <c r="F15" s="831"/>
      <c r="G15" s="831"/>
      <c r="H15" s="831"/>
      <c r="I15" s="831"/>
      <c r="J15" s="831"/>
      <c r="K15" s="831"/>
      <c r="L15" s="831"/>
      <c r="M15" s="832"/>
      <c r="N15" s="832"/>
      <c r="O15" s="832"/>
      <c r="P15" s="832"/>
      <c r="Q15" s="830"/>
    </row>
    <row r="16" spans="1:17" ht="12.75" customHeight="1" thickBot="1">
      <c r="A16" s="830"/>
      <c r="B16" s="832"/>
      <c r="C16" s="832"/>
      <c r="D16" s="832"/>
      <c r="E16" s="832"/>
      <c r="F16" s="832"/>
      <c r="G16" s="832"/>
      <c r="H16" s="832"/>
      <c r="I16" s="832"/>
      <c r="J16" s="832"/>
      <c r="K16" s="1103" t="s">
        <v>592</v>
      </c>
      <c r="L16" s="1103"/>
      <c r="M16" s="1103"/>
      <c r="N16" s="1103"/>
      <c r="O16" s="1103"/>
      <c r="P16" s="1104"/>
      <c r="Q16" s="1104"/>
    </row>
    <row r="17" spans="1:18" ht="15.75" customHeight="1" thickBot="1">
      <c r="A17" s="1079" t="s">
        <v>616</v>
      </c>
      <c r="B17" s="1105"/>
      <c r="C17" s="1105"/>
      <c r="D17" s="1105"/>
      <c r="E17" s="1105"/>
      <c r="F17" s="1078"/>
      <c r="G17" s="1079" t="s">
        <v>617</v>
      </c>
      <c r="H17" s="1105"/>
      <c r="I17" s="1105"/>
      <c r="J17" s="1078"/>
      <c r="K17" s="1079" t="s">
        <v>323</v>
      </c>
      <c r="L17" s="1105"/>
      <c r="M17" s="1105"/>
      <c r="N17" s="1078"/>
      <c r="O17" s="1079" t="s">
        <v>618</v>
      </c>
      <c r="P17" s="1105"/>
      <c r="Q17" s="1105"/>
      <c r="R17" s="1078"/>
    </row>
    <row r="18" spans="1:18" ht="17.25" customHeight="1" thickBot="1">
      <c r="A18" s="1098" t="s">
        <v>619</v>
      </c>
      <c r="B18" s="1099"/>
      <c r="C18" s="1080" t="s">
        <v>620</v>
      </c>
      <c r="D18" s="1081"/>
      <c r="E18" s="1081"/>
      <c r="F18" s="1082"/>
      <c r="G18" s="1092">
        <v>972</v>
      </c>
      <c r="H18" s="1093"/>
      <c r="I18" s="1093"/>
      <c r="J18" s="1094"/>
      <c r="K18" s="1092">
        <v>877</v>
      </c>
      <c r="L18" s="1093"/>
      <c r="M18" s="1093"/>
      <c r="N18" s="1094"/>
      <c r="O18" s="1086">
        <v>918</v>
      </c>
      <c r="P18" s="1087"/>
      <c r="Q18" s="1087"/>
      <c r="R18" s="1088"/>
    </row>
    <row r="19" spans="1:18" ht="17.25" customHeight="1" thickBot="1">
      <c r="A19" s="1079"/>
      <c r="B19" s="1078"/>
      <c r="C19" s="1089" t="s">
        <v>621</v>
      </c>
      <c r="D19" s="1090"/>
      <c r="E19" s="1090"/>
      <c r="F19" s="1091"/>
      <c r="G19" s="1095">
        <v>910</v>
      </c>
      <c r="H19" s="1096"/>
      <c r="I19" s="1096"/>
      <c r="J19" s="1097"/>
      <c r="K19" s="1095">
        <v>875</v>
      </c>
      <c r="L19" s="1096"/>
      <c r="M19" s="1096"/>
      <c r="N19" s="1097"/>
      <c r="O19" s="1065">
        <v>869</v>
      </c>
      <c r="P19" s="1066"/>
      <c r="Q19" s="1066"/>
      <c r="R19" s="1067"/>
    </row>
    <row r="20" spans="1:18" ht="17.25" customHeight="1" thickBot="1">
      <c r="A20" s="1079"/>
      <c r="B20" s="1078"/>
      <c r="C20" s="1068" t="s">
        <v>622</v>
      </c>
      <c r="D20" s="1069"/>
      <c r="E20" s="1069"/>
      <c r="F20" s="1070"/>
      <c r="G20" s="1071">
        <v>93.6</v>
      </c>
      <c r="H20" s="1072"/>
      <c r="I20" s="1072"/>
      <c r="J20" s="1073"/>
      <c r="K20" s="1071">
        <v>99.8</v>
      </c>
      <c r="L20" s="1072"/>
      <c r="M20" s="1072"/>
      <c r="N20" s="1073"/>
      <c r="O20" s="1074">
        <v>94.7</v>
      </c>
      <c r="P20" s="1075"/>
      <c r="Q20" s="1075"/>
      <c r="R20" s="1076"/>
    </row>
    <row r="21" spans="1:18" ht="17.25" customHeight="1" thickBot="1">
      <c r="A21" s="1077" t="s">
        <v>623</v>
      </c>
      <c r="B21" s="1078"/>
      <c r="C21" s="1080" t="s">
        <v>620</v>
      </c>
      <c r="D21" s="1081"/>
      <c r="E21" s="1081"/>
      <c r="F21" s="1082"/>
      <c r="G21" s="1092">
        <v>68</v>
      </c>
      <c r="H21" s="1093"/>
      <c r="I21" s="1093"/>
      <c r="J21" s="1094"/>
      <c r="K21" s="1092">
        <v>64</v>
      </c>
      <c r="L21" s="1093"/>
      <c r="M21" s="1093"/>
      <c r="N21" s="1094"/>
      <c r="O21" s="1086">
        <v>60</v>
      </c>
      <c r="P21" s="1087"/>
      <c r="Q21" s="1087"/>
      <c r="R21" s="1088"/>
    </row>
    <row r="22" spans="1:18" ht="17.25" customHeight="1" thickBot="1">
      <c r="A22" s="1079"/>
      <c r="B22" s="1078"/>
      <c r="C22" s="1089" t="s">
        <v>621</v>
      </c>
      <c r="D22" s="1090"/>
      <c r="E22" s="1090"/>
      <c r="F22" s="1091"/>
      <c r="G22" s="1095">
        <v>61</v>
      </c>
      <c r="H22" s="1096"/>
      <c r="I22" s="1096"/>
      <c r="J22" s="1097"/>
      <c r="K22" s="1095">
        <v>61</v>
      </c>
      <c r="L22" s="1096"/>
      <c r="M22" s="1096"/>
      <c r="N22" s="1097"/>
      <c r="O22" s="1065">
        <v>60</v>
      </c>
      <c r="P22" s="1066"/>
      <c r="Q22" s="1066"/>
      <c r="R22" s="1067"/>
    </row>
    <row r="23" spans="1:18" ht="17.25" customHeight="1" thickBot="1">
      <c r="A23" s="1079"/>
      <c r="B23" s="1078"/>
      <c r="C23" s="1068" t="s">
        <v>622</v>
      </c>
      <c r="D23" s="1069"/>
      <c r="E23" s="1069"/>
      <c r="F23" s="1070"/>
      <c r="G23" s="1071">
        <v>89.7</v>
      </c>
      <c r="H23" s="1072"/>
      <c r="I23" s="1072"/>
      <c r="J23" s="1073"/>
      <c r="K23" s="1071">
        <v>95.3</v>
      </c>
      <c r="L23" s="1072"/>
      <c r="M23" s="1072"/>
      <c r="N23" s="1073"/>
      <c r="O23" s="1074">
        <v>100</v>
      </c>
      <c r="P23" s="1075"/>
      <c r="Q23" s="1075"/>
      <c r="R23" s="1076"/>
    </row>
    <row r="24" spans="1:18" ht="17.25" customHeight="1" thickBot="1">
      <c r="A24" s="1077" t="s">
        <v>624</v>
      </c>
      <c r="B24" s="1078"/>
      <c r="C24" s="1080" t="s">
        <v>620</v>
      </c>
      <c r="D24" s="1081"/>
      <c r="E24" s="1081"/>
      <c r="F24" s="1082"/>
      <c r="G24" s="1092">
        <v>46</v>
      </c>
      <c r="H24" s="1093"/>
      <c r="I24" s="1093"/>
      <c r="J24" s="1094"/>
      <c r="K24" s="1092">
        <v>43</v>
      </c>
      <c r="L24" s="1093"/>
      <c r="M24" s="1093"/>
      <c r="N24" s="1094"/>
      <c r="O24" s="1086">
        <v>40</v>
      </c>
      <c r="P24" s="1087"/>
      <c r="Q24" s="1087"/>
      <c r="R24" s="1088"/>
    </row>
    <row r="25" spans="1:18" ht="17.25" customHeight="1" thickBot="1">
      <c r="A25" s="1079"/>
      <c r="B25" s="1078"/>
      <c r="C25" s="1089" t="s">
        <v>621</v>
      </c>
      <c r="D25" s="1090"/>
      <c r="E25" s="1090"/>
      <c r="F25" s="1091"/>
      <c r="G25" s="1095">
        <v>46</v>
      </c>
      <c r="H25" s="1096"/>
      <c r="I25" s="1096"/>
      <c r="J25" s="1097"/>
      <c r="K25" s="1095">
        <v>42</v>
      </c>
      <c r="L25" s="1096"/>
      <c r="M25" s="1096"/>
      <c r="N25" s="1097"/>
      <c r="O25" s="1065">
        <v>41</v>
      </c>
      <c r="P25" s="1066"/>
      <c r="Q25" s="1066"/>
      <c r="R25" s="1067"/>
    </row>
    <row r="26" spans="1:18" ht="17.25" customHeight="1" thickBot="1">
      <c r="A26" s="1079"/>
      <c r="B26" s="1078"/>
      <c r="C26" s="1068" t="s">
        <v>622</v>
      </c>
      <c r="D26" s="1069"/>
      <c r="E26" s="1069"/>
      <c r="F26" s="1070"/>
      <c r="G26" s="1071">
        <v>100</v>
      </c>
      <c r="H26" s="1072"/>
      <c r="I26" s="1072"/>
      <c r="J26" s="1073"/>
      <c r="K26" s="1071">
        <v>97.7</v>
      </c>
      <c r="L26" s="1072"/>
      <c r="M26" s="1072"/>
      <c r="N26" s="1073"/>
      <c r="O26" s="1074">
        <v>102.5</v>
      </c>
      <c r="P26" s="1075"/>
      <c r="Q26" s="1075"/>
      <c r="R26" s="1076"/>
    </row>
    <row r="27" spans="1:18" ht="17.25" customHeight="1" thickBot="1">
      <c r="A27" s="1077" t="s">
        <v>625</v>
      </c>
      <c r="B27" s="1078"/>
      <c r="C27" s="1080" t="s">
        <v>620</v>
      </c>
      <c r="D27" s="1081"/>
      <c r="E27" s="1081"/>
      <c r="F27" s="1082"/>
      <c r="G27" s="1092">
        <v>231</v>
      </c>
      <c r="H27" s="1093"/>
      <c r="I27" s="1093"/>
      <c r="J27" s="1094"/>
      <c r="K27" s="1092">
        <v>238</v>
      </c>
      <c r="L27" s="1093"/>
      <c r="M27" s="1093"/>
      <c r="N27" s="1094"/>
      <c r="O27" s="1086">
        <v>236</v>
      </c>
      <c r="P27" s="1087"/>
      <c r="Q27" s="1087"/>
      <c r="R27" s="1088"/>
    </row>
    <row r="28" spans="1:18" ht="17.25" customHeight="1" thickBot="1">
      <c r="A28" s="1079"/>
      <c r="B28" s="1078"/>
      <c r="C28" s="1089" t="s">
        <v>621</v>
      </c>
      <c r="D28" s="1090"/>
      <c r="E28" s="1090"/>
      <c r="F28" s="1091"/>
      <c r="G28" s="1095">
        <v>219</v>
      </c>
      <c r="H28" s="1096"/>
      <c r="I28" s="1096"/>
      <c r="J28" s="1097"/>
      <c r="K28" s="1095">
        <v>219</v>
      </c>
      <c r="L28" s="1096"/>
      <c r="M28" s="1096"/>
      <c r="N28" s="1097"/>
      <c r="O28" s="1065">
        <v>222</v>
      </c>
      <c r="P28" s="1066"/>
      <c r="Q28" s="1066"/>
      <c r="R28" s="1067"/>
    </row>
    <row r="29" spans="1:18" ht="17.25" customHeight="1" thickBot="1">
      <c r="A29" s="1079"/>
      <c r="B29" s="1078"/>
      <c r="C29" s="1068" t="s">
        <v>622</v>
      </c>
      <c r="D29" s="1069"/>
      <c r="E29" s="1069"/>
      <c r="F29" s="1070"/>
      <c r="G29" s="1071">
        <v>94.8</v>
      </c>
      <c r="H29" s="1072"/>
      <c r="I29" s="1072"/>
      <c r="J29" s="1073"/>
      <c r="K29" s="1071">
        <v>92</v>
      </c>
      <c r="L29" s="1072"/>
      <c r="M29" s="1072"/>
      <c r="N29" s="1073"/>
      <c r="O29" s="1074">
        <v>94.1</v>
      </c>
      <c r="P29" s="1075"/>
      <c r="Q29" s="1075"/>
      <c r="R29" s="1076"/>
    </row>
    <row r="30" spans="1:18" ht="17.25" customHeight="1" thickBot="1">
      <c r="A30" s="1077" t="s">
        <v>626</v>
      </c>
      <c r="B30" s="1078"/>
      <c r="C30" s="1080" t="s">
        <v>620</v>
      </c>
      <c r="D30" s="1081"/>
      <c r="E30" s="1081"/>
      <c r="F30" s="1082"/>
      <c r="G30" s="1092">
        <v>64</v>
      </c>
      <c r="H30" s="1093"/>
      <c r="I30" s="1093"/>
      <c r="J30" s="1094"/>
      <c r="K30" s="1092">
        <v>65</v>
      </c>
      <c r="L30" s="1093"/>
      <c r="M30" s="1093"/>
      <c r="N30" s="1094"/>
      <c r="O30" s="1086">
        <v>61</v>
      </c>
      <c r="P30" s="1087"/>
      <c r="Q30" s="1087"/>
      <c r="R30" s="1088"/>
    </row>
    <row r="31" spans="1:18" ht="17.25" customHeight="1" thickBot="1">
      <c r="A31" s="1079"/>
      <c r="B31" s="1078"/>
      <c r="C31" s="1089" t="s">
        <v>621</v>
      </c>
      <c r="D31" s="1090"/>
      <c r="E31" s="1090"/>
      <c r="F31" s="1091"/>
      <c r="G31" s="1095">
        <v>63</v>
      </c>
      <c r="H31" s="1096"/>
      <c r="I31" s="1096"/>
      <c r="J31" s="1097"/>
      <c r="K31" s="1095">
        <v>61</v>
      </c>
      <c r="L31" s="1096"/>
      <c r="M31" s="1096"/>
      <c r="N31" s="1097"/>
      <c r="O31" s="1065">
        <v>59</v>
      </c>
      <c r="P31" s="1066"/>
      <c r="Q31" s="1066"/>
      <c r="R31" s="1067"/>
    </row>
    <row r="32" spans="1:18" ht="17.25" customHeight="1" thickBot="1">
      <c r="A32" s="1079"/>
      <c r="B32" s="1078"/>
      <c r="C32" s="1068" t="s">
        <v>622</v>
      </c>
      <c r="D32" s="1069"/>
      <c r="E32" s="1069"/>
      <c r="F32" s="1070"/>
      <c r="G32" s="1071">
        <v>98.4</v>
      </c>
      <c r="H32" s="1072"/>
      <c r="I32" s="1072"/>
      <c r="J32" s="1073"/>
      <c r="K32" s="1071">
        <v>93.8</v>
      </c>
      <c r="L32" s="1072"/>
      <c r="M32" s="1072"/>
      <c r="N32" s="1073"/>
      <c r="O32" s="1074">
        <v>96.7</v>
      </c>
      <c r="P32" s="1075"/>
      <c r="Q32" s="1075"/>
      <c r="R32" s="1076"/>
    </row>
    <row r="33" spans="1:18" ht="17.25" customHeight="1" thickBot="1">
      <c r="A33" s="1077" t="s">
        <v>627</v>
      </c>
      <c r="B33" s="1078"/>
      <c r="C33" s="1080" t="s">
        <v>620</v>
      </c>
      <c r="D33" s="1081"/>
      <c r="E33" s="1081"/>
      <c r="F33" s="1082"/>
      <c r="G33" s="1083">
        <v>66535</v>
      </c>
      <c r="H33" s="1084"/>
      <c r="I33" s="1084"/>
      <c r="J33" s="1085"/>
      <c r="K33" s="1083">
        <v>59334</v>
      </c>
      <c r="L33" s="1084"/>
      <c r="M33" s="1084"/>
      <c r="N33" s="1085"/>
      <c r="O33" s="1086">
        <v>59732</v>
      </c>
      <c r="P33" s="1087"/>
      <c r="Q33" s="1087"/>
      <c r="R33" s="1088"/>
    </row>
    <row r="34" spans="1:18" ht="17.25" customHeight="1" thickBot="1">
      <c r="A34" s="1079"/>
      <c r="B34" s="1078"/>
      <c r="C34" s="1089" t="s">
        <v>621</v>
      </c>
      <c r="D34" s="1090"/>
      <c r="E34" s="1090"/>
      <c r="F34" s="1091"/>
      <c r="G34" s="1062">
        <v>47715</v>
      </c>
      <c r="H34" s="1063"/>
      <c r="I34" s="1063"/>
      <c r="J34" s="1064"/>
      <c r="K34" s="1062">
        <v>46198</v>
      </c>
      <c r="L34" s="1063"/>
      <c r="M34" s="1063"/>
      <c r="N34" s="1064"/>
      <c r="O34" s="1065">
        <v>46745</v>
      </c>
      <c r="P34" s="1066"/>
      <c r="Q34" s="1066"/>
      <c r="R34" s="1067"/>
    </row>
    <row r="35" spans="1:18" ht="17.25" customHeight="1" thickBot="1">
      <c r="A35" s="1079"/>
      <c r="B35" s="1078"/>
      <c r="C35" s="1068" t="s">
        <v>622</v>
      </c>
      <c r="D35" s="1069"/>
      <c r="E35" s="1069"/>
      <c r="F35" s="1070"/>
      <c r="G35" s="1071">
        <v>71.7</v>
      </c>
      <c r="H35" s="1072"/>
      <c r="I35" s="1072"/>
      <c r="J35" s="1073"/>
      <c r="K35" s="1071">
        <v>77.9</v>
      </c>
      <c r="L35" s="1072"/>
      <c r="M35" s="1072"/>
      <c r="N35" s="1073"/>
      <c r="O35" s="1074">
        <v>78.3</v>
      </c>
      <c r="P35" s="1075"/>
      <c r="Q35" s="1075"/>
      <c r="R35" s="1076"/>
    </row>
    <row r="36" spans="1:18" ht="17.25" customHeight="1">
      <c r="A36" s="1059" t="s">
        <v>628</v>
      </c>
      <c r="B36" s="1059"/>
      <c r="C36" s="1059"/>
      <c r="D36" s="1059"/>
      <c r="E36" s="1059"/>
      <c r="F36" s="1059"/>
      <c r="G36" s="1059"/>
      <c r="H36" s="1059"/>
      <c r="I36" s="1059"/>
      <c r="J36" s="1059"/>
      <c r="K36" s="1059"/>
      <c r="L36" s="1059"/>
      <c r="M36" s="1059"/>
      <c r="N36" s="1059"/>
      <c r="O36" s="1059"/>
      <c r="P36" s="1059"/>
      <c r="Q36" s="1059"/>
      <c r="R36" s="833"/>
    </row>
    <row r="37" spans="1:18" ht="17.25" customHeight="1">
      <c r="A37" s="1060" t="s">
        <v>629</v>
      </c>
      <c r="B37" s="1060"/>
      <c r="C37" s="1060"/>
      <c r="D37" s="1060"/>
      <c r="E37" s="1060"/>
      <c r="F37" s="1060"/>
      <c r="G37" s="1060"/>
      <c r="H37" s="1060"/>
      <c r="I37" s="1060"/>
      <c r="J37" s="1060"/>
      <c r="K37" s="1060"/>
      <c r="L37" s="1060"/>
      <c r="M37" s="1060"/>
      <c r="N37" s="1060"/>
      <c r="O37" s="1060"/>
      <c r="P37" s="1060"/>
      <c r="Q37" s="1060"/>
      <c r="R37" s="833"/>
    </row>
    <row r="38" spans="1:18" ht="17.25" customHeight="1">
      <c r="A38" s="1060" t="s">
        <v>630</v>
      </c>
      <c r="B38" s="1060"/>
      <c r="C38" s="1060"/>
      <c r="D38" s="1060"/>
      <c r="E38" s="1060"/>
      <c r="F38" s="1060"/>
      <c r="G38" s="1060"/>
      <c r="H38" s="1060"/>
      <c r="I38" s="1060"/>
      <c r="J38" s="1060"/>
      <c r="K38" s="1060"/>
      <c r="L38" s="1060"/>
      <c r="M38" s="1060"/>
      <c r="N38" s="1060"/>
      <c r="O38" s="1060"/>
      <c r="P38" s="1060"/>
      <c r="Q38" s="1060"/>
      <c r="R38" s="833"/>
    </row>
    <row r="39" spans="1:18" ht="17.25" customHeight="1">
      <c r="A39" s="1060" t="s">
        <v>631</v>
      </c>
      <c r="B39" s="1060"/>
      <c r="C39" s="1060"/>
      <c r="D39" s="1060"/>
      <c r="E39" s="1060"/>
      <c r="F39" s="1060"/>
      <c r="G39" s="1060"/>
      <c r="H39" s="1060"/>
      <c r="I39" s="1060"/>
      <c r="J39" s="1060"/>
      <c r="K39" s="1060"/>
      <c r="L39" s="1060"/>
      <c r="M39" s="1060"/>
      <c r="N39" s="1060"/>
      <c r="O39" s="1060"/>
      <c r="P39" s="1060"/>
      <c r="Q39" s="1060"/>
      <c r="R39" s="833"/>
    </row>
    <row r="40" spans="1:18" ht="17.25" customHeight="1">
      <c r="A40" s="1061" t="s">
        <v>632</v>
      </c>
      <c r="B40" s="1061"/>
      <c r="C40" s="1061"/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833"/>
    </row>
    <row r="41" spans="1:18" ht="17.25" customHeight="1">
      <c r="A41" s="1061" t="s">
        <v>633</v>
      </c>
      <c r="B41" s="1061"/>
      <c r="C41" s="1061"/>
      <c r="D41" s="1061"/>
      <c r="E41" s="1061"/>
      <c r="F41" s="1061"/>
      <c r="G41" s="1061"/>
      <c r="H41" s="1061"/>
      <c r="I41" s="1061"/>
      <c r="J41" s="1061"/>
      <c r="K41" s="1061"/>
      <c r="L41" s="1061"/>
      <c r="M41" s="1061"/>
      <c r="N41" s="1061"/>
      <c r="O41" s="1061"/>
      <c r="P41" s="1061"/>
      <c r="Q41" s="1061"/>
      <c r="R41" s="1061"/>
    </row>
  </sheetData>
  <sheetProtection/>
  <mergeCells count="97">
    <mergeCell ref="K3:S3"/>
    <mergeCell ref="A4:B5"/>
    <mergeCell ref="A6:B6"/>
    <mergeCell ref="A7:B7"/>
    <mergeCell ref="A11:B11"/>
    <mergeCell ref="A1:S1"/>
    <mergeCell ref="A12:B12"/>
    <mergeCell ref="A14:R14"/>
    <mergeCell ref="K16:Q16"/>
    <mergeCell ref="A17:F17"/>
    <mergeCell ref="G17:J17"/>
    <mergeCell ref="K17:N17"/>
    <mergeCell ref="O17:R17"/>
    <mergeCell ref="A18:B20"/>
    <mergeCell ref="C18:F18"/>
    <mergeCell ref="G18:J18"/>
    <mergeCell ref="K18:N18"/>
    <mergeCell ref="O18:R18"/>
    <mergeCell ref="C19:F19"/>
    <mergeCell ref="G19:J19"/>
    <mergeCell ref="K19:N19"/>
    <mergeCell ref="O19:R19"/>
    <mergeCell ref="C20:F20"/>
    <mergeCell ref="G20:J20"/>
    <mergeCell ref="K20:N20"/>
    <mergeCell ref="O20:R20"/>
    <mergeCell ref="A21:B23"/>
    <mergeCell ref="C21:F21"/>
    <mergeCell ref="G21:J21"/>
    <mergeCell ref="K21:N21"/>
    <mergeCell ref="O21:R21"/>
    <mergeCell ref="C22:F22"/>
    <mergeCell ref="G22:J22"/>
    <mergeCell ref="K22:N22"/>
    <mergeCell ref="O22:R22"/>
    <mergeCell ref="C23:F23"/>
    <mergeCell ref="G23:J23"/>
    <mergeCell ref="K23:N23"/>
    <mergeCell ref="O23:R23"/>
    <mergeCell ref="A24:B26"/>
    <mergeCell ref="C24:F24"/>
    <mergeCell ref="G24:J24"/>
    <mergeCell ref="K24:N24"/>
    <mergeCell ref="O24:R24"/>
    <mergeCell ref="C25:F25"/>
    <mergeCell ref="G25:J25"/>
    <mergeCell ref="K25:N25"/>
    <mergeCell ref="O25:R25"/>
    <mergeCell ref="C26:F26"/>
    <mergeCell ref="G26:J26"/>
    <mergeCell ref="K26:N26"/>
    <mergeCell ref="O26:R26"/>
    <mergeCell ref="A27:B29"/>
    <mergeCell ref="C27:F27"/>
    <mergeCell ref="G27:J27"/>
    <mergeCell ref="K27:N27"/>
    <mergeCell ref="O27:R27"/>
    <mergeCell ref="C28:F28"/>
    <mergeCell ref="G28:J28"/>
    <mergeCell ref="K28:N28"/>
    <mergeCell ref="O28:R28"/>
    <mergeCell ref="C29:F29"/>
    <mergeCell ref="G29:J29"/>
    <mergeCell ref="K29:N29"/>
    <mergeCell ref="O29:R29"/>
    <mergeCell ref="A30:B32"/>
    <mergeCell ref="C30:F30"/>
    <mergeCell ref="G30:J30"/>
    <mergeCell ref="K30:N30"/>
    <mergeCell ref="O30:R30"/>
    <mergeCell ref="C31:F31"/>
    <mergeCell ref="G31:J31"/>
    <mergeCell ref="K31:N31"/>
    <mergeCell ref="O31:R31"/>
    <mergeCell ref="C32:F32"/>
    <mergeCell ref="G32:J32"/>
    <mergeCell ref="K32:N32"/>
    <mergeCell ref="O32:R32"/>
    <mergeCell ref="A33:B35"/>
    <mergeCell ref="C33:F33"/>
    <mergeCell ref="G33:J33"/>
    <mergeCell ref="K33:N33"/>
    <mergeCell ref="O33:R33"/>
    <mergeCell ref="C34:F34"/>
    <mergeCell ref="G34:J34"/>
    <mergeCell ref="K34:N34"/>
    <mergeCell ref="O34:R34"/>
    <mergeCell ref="C35:F35"/>
    <mergeCell ref="G35:J35"/>
    <mergeCell ref="K35:N35"/>
    <mergeCell ref="O35:R35"/>
    <mergeCell ref="A36:Q36"/>
    <mergeCell ref="A37:Q37"/>
    <mergeCell ref="A38:Q38"/>
    <mergeCell ref="A39:Q39"/>
    <mergeCell ref="A40:Q40"/>
    <mergeCell ref="A41:R4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spans="1:16" ht="12.75">
      <c r="A1" s="2" t="s">
        <v>414</v>
      </c>
      <c r="P1" s="327" t="s">
        <v>422</v>
      </c>
    </row>
    <row r="2" spans="4:16" ht="51.75">
      <c r="D2" s="5" t="s">
        <v>412</v>
      </c>
      <c r="E2" s="5" t="s">
        <v>193</v>
      </c>
      <c r="F2" s="5" t="s">
        <v>194</v>
      </c>
      <c r="G2" s="5" t="s">
        <v>195</v>
      </c>
      <c r="H2" s="5" t="s">
        <v>196</v>
      </c>
      <c r="I2" s="5" t="s">
        <v>197</v>
      </c>
      <c r="J2" s="5" t="s">
        <v>409</v>
      </c>
      <c r="K2" s="5" t="s">
        <v>410</v>
      </c>
      <c r="L2" s="5" t="s">
        <v>411</v>
      </c>
      <c r="M2" s="5" t="s">
        <v>198</v>
      </c>
      <c r="N2" s="5" t="s">
        <v>199</v>
      </c>
      <c r="O2" s="5" t="s">
        <v>200</v>
      </c>
      <c r="P2" s="3" t="s">
        <v>421</v>
      </c>
    </row>
    <row r="3" spans="1:16" ht="12.75">
      <c r="A3" s="2">
        <v>1</v>
      </c>
      <c r="B3" s="2" t="s">
        <v>413</v>
      </c>
      <c r="C3" s="2" t="s">
        <v>234</v>
      </c>
      <c r="D3" s="2">
        <v>4264</v>
      </c>
      <c r="E3" s="2">
        <v>4</v>
      </c>
      <c r="F3" s="2">
        <v>30</v>
      </c>
      <c r="G3" s="2">
        <v>2</v>
      </c>
      <c r="H3" s="2">
        <v>35</v>
      </c>
      <c r="I3" s="2">
        <v>0</v>
      </c>
      <c r="J3" s="2">
        <v>70</v>
      </c>
      <c r="K3" s="2">
        <v>24</v>
      </c>
      <c r="L3" s="2">
        <v>77</v>
      </c>
      <c r="M3" s="2">
        <v>4157</v>
      </c>
      <c r="N3" s="2">
        <v>38</v>
      </c>
      <c r="O3" s="2">
        <v>0</v>
      </c>
      <c r="P3" s="2">
        <v>13</v>
      </c>
    </row>
    <row r="4" spans="1:16" ht="12.75">
      <c r="A4" s="2">
        <v>1</v>
      </c>
      <c r="B4" s="2" t="s">
        <v>413</v>
      </c>
      <c r="C4" s="2" t="s">
        <v>204</v>
      </c>
      <c r="D4" s="2">
        <v>896</v>
      </c>
      <c r="E4" s="2">
        <v>0</v>
      </c>
      <c r="F4" s="2">
        <v>0</v>
      </c>
      <c r="G4" s="2">
        <v>0</v>
      </c>
      <c r="H4" s="2">
        <v>2</v>
      </c>
      <c r="I4" s="2">
        <v>0</v>
      </c>
      <c r="J4" s="2">
        <v>3</v>
      </c>
      <c r="K4" s="2">
        <v>1</v>
      </c>
      <c r="L4" s="2">
        <v>9</v>
      </c>
      <c r="M4" s="2">
        <v>894</v>
      </c>
      <c r="N4" s="2">
        <v>0</v>
      </c>
      <c r="O4" s="2">
        <v>0</v>
      </c>
      <c r="P4" s="2">
        <v>6</v>
      </c>
    </row>
    <row r="5" spans="1:16" ht="12.75">
      <c r="A5" s="2">
        <v>1</v>
      </c>
      <c r="B5" s="2" t="s">
        <v>413</v>
      </c>
      <c r="C5" s="2" t="s">
        <v>205</v>
      </c>
      <c r="D5" s="2">
        <v>83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3</v>
      </c>
      <c r="K5" s="2">
        <v>1</v>
      </c>
      <c r="L5" s="2">
        <v>4</v>
      </c>
      <c r="M5" s="2">
        <v>82</v>
      </c>
      <c r="N5" s="2">
        <v>0</v>
      </c>
      <c r="O5" s="2">
        <v>0</v>
      </c>
      <c r="P5" s="2">
        <v>0</v>
      </c>
    </row>
    <row r="6" spans="1:16" ht="12.75">
      <c r="A6" s="2">
        <v>1</v>
      </c>
      <c r="B6" s="2" t="s">
        <v>413</v>
      </c>
      <c r="C6" s="2" t="s">
        <v>206</v>
      </c>
      <c r="D6" s="2">
        <v>229</v>
      </c>
      <c r="E6" s="2">
        <v>0</v>
      </c>
      <c r="F6" s="2">
        <v>0</v>
      </c>
      <c r="G6" s="2">
        <v>0</v>
      </c>
      <c r="H6" s="2">
        <v>2</v>
      </c>
      <c r="I6" s="2">
        <v>0</v>
      </c>
      <c r="J6" s="2">
        <v>3</v>
      </c>
      <c r="K6" s="2">
        <v>1</v>
      </c>
      <c r="L6" s="2">
        <v>4</v>
      </c>
      <c r="M6" s="2">
        <v>227</v>
      </c>
      <c r="N6" s="2">
        <v>0</v>
      </c>
      <c r="O6" s="2">
        <v>0</v>
      </c>
      <c r="P6" s="2">
        <v>0</v>
      </c>
    </row>
    <row r="7" spans="1:16" ht="12.75">
      <c r="A7" s="2">
        <v>1</v>
      </c>
      <c r="B7" s="2" t="s">
        <v>413</v>
      </c>
      <c r="C7" s="2" t="s">
        <v>207</v>
      </c>
      <c r="D7" s="2">
        <v>55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55</v>
      </c>
      <c r="N7" s="2">
        <v>0</v>
      </c>
      <c r="O7" s="2">
        <v>0</v>
      </c>
      <c r="P7" s="2">
        <v>0</v>
      </c>
    </row>
    <row r="8" spans="1:16" ht="12.75">
      <c r="A8" s="2">
        <v>1</v>
      </c>
      <c r="B8" s="2" t="s">
        <v>413</v>
      </c>
      <c r="C8" s="2" t="s">
        <v>208</v>
      </c>
      <c r="D8" s="2">
        <v>133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3</v>
      </c>
      <c r="K8" s="2">
        <v>1</v>
      </c>
      <c r="L8" s="2">
        <v>2</v>
      </c>
      <c r="M8" s="2">
        <v>132</v>
      </c>
      <c r="N8" s="2">
        <v>0</v>
      </c>
      <c r="O8" s="2">
        <v>0</v>
      </c>
      <c r="P8" s="2">
        <v>0</v>
      </c>
    </row>
    <row r="9" spans="1:16" ht="12.75">
      <c r="A9" s="2">
        <v>1</v>
      </c>
      <c r="B9" s="2" t="s">
        <v>413</v>
      </c>
      <c r="C9" s="2" t="s">
        <v>209</v>
      </c>
      <c r="D9" s="2">
        <v>39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1</v>
      </c>
      <c r="K9" s="2">
        <v>1</v>
      </c>
      <c r="L9" s="2">
        <v>2</v>
      </c>
      <c r="M9" s="2">
        <v>38</v>
      </c>
      <c r="N9" s="2">
        <v>0</v>
      </c>
      <c r="O9" s="2">
        <v>0</v>
      </c>
      <c r="P9" s="2">
        <v>0</v>
      </c>
    </row>
    <row r="10" spans="1:16" ht="12.75">
      <c r="A10" s="2">
        <v>1</v>
      </c>
      <c r="B10" s="2" t="s">
        <v>413</v>
      </c>
      <c r="C10" s="2" t="s">
        <v>210</v>
      </c>
      <c r="D10" s="2">
        <v>100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3</v>
      </c>
      <c r="K10" s="2">
        <v>1</v>
      </c>
      <c r="L10" s="2">
        <v>3</v>
      </c>
      <c r="M10" s="2">
        <v>99</v>
      </c>
      <c r="N10" s="2">
        <v>0</v>
      </c>
      <c r="O10" s="2">
        <v>0</v>
      </c>
      <c r="P10" s="2">
        <v>2</v>
      </c>
    </row>
    <row r="11" spans="1:16" ht="12.75">
      <c r="A11" s="2">
        <v>1</v>
      </c>
      <c r="B11" s="2" t="s">
        <v>413</v>
      </c>
      <c r="C11" s="2" t="s">
        <v>211</v>
      </c>
      <c r="D11" s="2">
        <v>167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3</v>
      </c>
      <c r="K11" s="2">
        <v>1</v>
      </c>
      <c r="L11" s="2">
        <v>3</v>
      </c>
      <c r="M11" s="2">
        <v>166</v>
      </c>
      <c r="N11" s="2">
        <v>0</v>
      </c>
      <c r="O11" s="2">
        <v>0</v>
      </c>
      <c r="P11" s="2">
        <v>1</v>
      </c>
    </row>
    <row r="12" spans="1:16" ht="12.75">
      <c r="A12" s="2">
        <v>1</v>
      </c>
      <c r="B12" s="2" t="s">
        <v>413</v>
      </c>
      <c r="C12" s="2" t="s">
        <v>212</v>
      </c>
      <c r="D12" s="2">
        <v>93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3</v>
      </c>
      <c r="K12" s="2">
        <v>1</v>
      </c>
      <c r="L12" s="2">
        <v>2</v>
      </c>
      <c r="M12" s="2">
        <v>92</v>
      </c>
      <c r="N12" s="2">
        <v>0</v>
      </c>
      <c r="O12" s="2">
        <v>0</v>
      </c>
      <c r="P12" s="2">
        <v>0</v>
      </c>
    </row>
    <row r="13" spans="1:16" ht="12.75">
      <c r="A13" s="2">
        <v>1</v>
      </c>
      <c r="B13" s="2" t="s">
        <v>413</v>
      </c>
      <c r="C13" s="2" t="s">
        <v>213</v>
      </c>
      <c r="D13" s="2">
        <v>43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3</v>
      </c>
      <c r="K13" s="2">
        <v>1</v>
      </c>
      <c r="L13" s="2">
        <v>2</v>
      </c>
      <c r="M13" s="2">
        <v>42</v>
      </c>
      <c r="N13" s="2">
        <v>0</v>
      </c>
      <c r="O13" s="2">
        <v>0</v>
      </c>
      <c r="P13" s="2">
        <v>0</v>
      </c>
    </row>
    <row r="14" spans="1:16" ht="12.75">
      <c r="A14" s="2">
        <v>1</v>
      </c>
      <c r="B14" s="2" t="s">
        <v>413</v>
      </c>
      <c r="C14" s="2" t="s">
        <v>214</v>
      </c>
      <c r="D14" s="2">
        <v>101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3</v>
      </c>
      <c r="K14" s="2">
        <v>1</v>
      </c>
      <c r="L14" s="2">
        <v>2</v>
      </c>
      <c r="M14" s="2">
        <v>100</v>
      </c>
      <c r="N14" s="2">
        <v>0</v>
      </c>
      <c r="O14" s="2">
        <v>0</v>
      </c>
      <c r="P14" s="2">
        <v>0</v>
      </c>
    </row>
    <row r="15" spans="1:16" ht="12.75">
      <c r="A15" s="2">
        <v>1</v>
      </c>
      <c r="B15" s="2" t="s">
        <v>413</v>
      </c>
      <c r="C15" s="2" t="s">
        <v>215</v>
      </c>
      <c r="D15" s="2">
        <v>48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3</v>
      </c>
      <c r="K15" s="2">
        <v>1</v>
      </c>
      <c r="L15" s="2">
        <v>2</v>
      </c>
      <c r="M15" s="2">
        <v>47</v>
      </c>
      <c r="N15" s="2">
        <v>0</v>
      </c>
      <c r="O15" s="2">
        <v>0</v>
      </c>
      <c r="P15" s="2">
        <v>0</v>
      </c>
    </row>
    <row r="16" spans="1:16" ht="12.75">
      <c r="A16" s="2">
        <v>1</v>
      </c>
      <c r="B16" s="2" t="s">
        <v>413</v>
      </c>
      <c r="C16" s="2" t="s">
        <v>216</v>
      </c>
      <c r="D16" s="2">
        <v>26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3</v>
      </c>
      <c r="K16" s="2">
        <v>1</v>
      </c>
      <c r="L16" s="2">
        <v>2</v>
      </c>
      <c r="M16" s="2">
        <v>25</v>
      </c>
      <c r="N16" s="2">
        <v>0</v>
      </c>
      <c r="O16" s="2">
        <v>0</v>
      </c>
      <c r="P16" s="2">
        <v>0</v>
      </c>
    </row>
    <row r="17" spans="1:16" ht="12.75">
      <c r="A17" s="2">
        <v>1</v>
      </c>
      <c r="B17" s="2" t="s">
        <v>413</v>
      </c>
      <c r="C17" s="2" t="s">
        <v>217</v>
      </c>
      <c r="D17" s="2">
        <v>45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45</v>
      </c>
      <c r="N17" s="2">
        <v>0</v>
      </c>
      <c r="O17" s="2">
        <v>0</v>
      </c>
      <c r="P17" s="2">
        <v>1</v>
      </c>
    </row>
    <row r="18" spans="1:16" ht="12.75">
      <c r="A18" s="2">
        <v>1</v>
      </c>
      <c r="B18" s="2" t="s">
        <v>413</v>
      </c>
      <c r="C18" s="2" t="s">
        <v>218</v>
      </c>
      <c r="D18" s="2">
        <v>247</v>
      </c>
      <c r="E18" s="2">
        <v>2</v>
      </c>
      <c r="F18" s="2">
        <v>30</v>
      </c>
      <c r="G18" s="2">
        <v>2</v>
      </c>
      <c r="H18" s="2">
        <v>1</v>
      </c>
      <c r="I18" s="2">
        <v>0</v>
      </c>
      <c r="J18" s="2">
        <v>3</v>
      </c>
      <c r="K18" s="2">
        <v>1</v>
      </c>
      <c r="L18" s="2">
        <v>3</v>
      </c>
      <c r="M18" s="2">
        <v>214</v>
      </c>
      <c r="N18" s="2">
        <v>0</v>
      </c>
      <c r="O18" s="2">
        <v>0</v>
      </c>
      <c r="P18" s="2">
        <v>0</v>
      </c>
    </row>
    <row r="19" spans="1:16" ht="12.75">
      <c r="A19" s="2">
        <v>1</v>
      </c>
      <c r="B19" s="2" t="s">
        <v>413</v>
      </c>
      <c r="C19" s="2" t="s">
        <v>219</v>
      </c>
      <c r="D19" s="2">
        <v>93</v>
      </c>
      <c r="E19" s="2">
        <v>0</v>
      </c>
      <c r="F19" s="2">
        <v>0</v>
      </c>
      <c r="G19" s="2">
        <v>0</v>
      </c>
      <c r="H19" s="2">
        <v>2</v>
      </c>
      <c r="I19" s="2">
        <v>0</v>
      </c>
      <c r="J19" s="2">
        <v>3</v>
      </c>
      <c r="K19" s="2">
        <v>1</v>
      </c>
      <c r="L19" s="2">
        <v>3</v>
      </c>
      <c r="M19" s="2">
        <v>53</v>
      </c>
      <c r="N19" s="2">
        <v>38</v>
      </c>
      <c r="O19" s="2">
        <v>0</v>
      </c>
      <c r="P19" s="2">
        <v>0</v>
      </c>
    </row>
    <row r="20" spans="1:16" ht="12.75">
      <c r="A20" s="2">
        <v>1</v>
      </c>
      <c r="B20" s="2" t="s">
        <v>413</v>
      </c>
      <c r="C20" s="2" t="s">
        <v>220</v>
      </c>
      <c r="D20" s="2">
        <v>123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3</v>
      </c>
      <c r="K20" s="2">
        <v>1</v>
      </c>
      <c r="L20" s="2">
        <v>2</v>
      </c>
      <c r="M20" s="2">
        <v>122</v>
      </c>
      <c r="N20" s="2">
        <v>0</v>
      </c>
      <c r="O20" s="2">
        <v>0</v>
      </c>
      <c r="P20" s="2">
        <v>0</v>
      </c>
    </row>
    <row r="21" spans="1:16" ht="12.75">
      <c r="A21" s="2">
        <v>1</v>
      </c>
      <c r="B21" s="2" t="s">
        <v>413</v>
      </c>
      <c r="C21" s="2" t="s">
        <v>221</v>
      </c>
      <c r="D21" s="2">
        <v>42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3</v>
      </c>
      <c r="K21" s="2">
        <v>1</v>
      </c>
      <c r="L21" s="2">
        <v>2</v>
      </c>
      <c r="M21" s="2">
        <v>41</v>
      </c>
      <c r="N21" s="2">
        <v>0</v>
      </c>
      <c r="O21" s="2">
        <v>0</v>
      </c>
      <c r="P21" s="2">
        <v>3</v>
      </c>
    </row>
    <row r="22" spans="1:16" ht="12.75">
      <c r="A22" s="2">
        <v>1</v>
      </c>
      <c r="B22" s="2" t="s">
        <v>413</v>
      </c>
      <c r="C22" s="2" t="s">
        <v>222</v>
      </c>
      <c r="D22" s="2">
        <v>124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3</v>
      </c>
      <c r="K22" s="2">
        <v>1</v>
      </c>
      <c r="L22" s="2">
        <v>2</v>
      </c>
      <c r="M22" s="2">
        <v>123</v>
      </c>
      <c r="N22" s="2">
        <v>0</v>
      </c>
      <c r="O22" s="2">
        <v>0</v>
      </c>
      <c r="P22" s="2">
        <v>0</v>
      </c>
    </row>
    <row r="23" spans="1:16" ht="12.75">
      <c r="A23" s="2">
        <v>1</v>
      </c>
      <c r="B23" s="2" t="s">
        <v>413</v>
      </c>
      <c r="C23" s="2" t="s">
        <v>223</v>
      </c>
      <c r="D23" s="2">
        <v>63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  <c r="J23" s="2">
        <v>3</v>
      </c>
      <c r="K23" s="2">
        <v>1</v>
      </c>
      <c r="L23" s="2">
        <v>4</v>
      </c>
      <c r="M23" s="2">
        <v>61</v>
      </c>
      <c r="N23" s="2">
        <v>0</v>
      </c>
      <c r="O23" s="2">
        <v>0</v>
      </c>
      <c r="P23" s="2">
        <v>0</v>
      </c>
    </row>
    <row r="24" spans="1:16" ht="12.75">
      <c r="A24" s="2">
        <v>1</v>
      </c>
      <c r="B24" s="2" t="s">
        <v>413</v>
      </c>
      <c r="C24" s="2" t="s">
        <v>224</v>
      </c>
      <c r="D24" s="2">
        <v>103</v>
      </c>
      <c r="E24" s="2">
        <v>0</v>
      </c>
      <c r="F24" s="2">
        <v>0</v>
      </c>
      <c r="G24" s="2">
        <v>0</v>
      </c>
      <c r="H24" s="2">
        <v>2</v>
      </c>
      <c r="I24" s="2">
        <v>0</v>
      </c>
      <c r="J24" s="2">
        <v>3</v>
      </c>
      <c r="K24" s="2">
        <v>1</v>
      </c>
      <c r="L24" s="2">
        <v>3</v>
      </c>
      <c r="M24" s="2">
        <v>101</v>
      </c>
      <c r="N24" s="2">
        <v>0</v>
      </c>
      <c r="O24" s="2">
        <v>0</v>
      </c>
      <c r="P24" s="2">
        <v>0</v>
      </c>
    </row>
    <row r="25" spans="1:16" ht="12.75">
      <c r="A25" s="2">
        <v>1</v>
      </c>
      <c r="B25" s="2" t="s">
        <v>413</v>
      </c>
      <c r="C25" s="2" t="s">
        <v>225</v>
      </c>
      <c r="D25" s="2">
        <v>120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3</v>
      </c>
      <c r="K25" s="2">
        <v>1</v>
      </c>
      <c r="L25" s="2">
        <v>3</v>
      </c>
      <c r="M25" s="2">
        <v>119</v>
      </c>
      <c r="N25" s="2">
        <v>0</v>
      </c>
      <c r="O25" s="2">
        <v>0</v>
      </c>
      <c r="P25" s="2">
        <v>0</v>
      </c>
    </row>
    <row r="26" spans="1:16" ht="12.75">
      <c r="A26" s="2">
        <v>1</v>
      </c>
      <c r="B26" s="2" t="s">
        <v>413</v>
      </c>
      <c r="C26" s="2" t="s">
        <v>226</v>
      </c>
      <c r="D26" s="2">
        <v>186</v>
      </c>
      <c r="E26" s="2">
        <v>0</v>
      </c>
      <c r="F26" s="2">
        <v>0</v>
      </c>
      <c r="G26" s="2">
        <v>0</v>
      </c>
      <c r="H26" s="2">
        <v>2</v>
      </c>
      <c r="I26" s="2">
        <v>0</v>
      </c>
      <c r="J26" s="2">
        <v>3</v>
      </c>
      <c r="K26" s="2">
        <v>1</v>
      </c>
      <c r="L26" s="2">
        <v>3</v>
      </c>
      <c r="M26" s="2">
        <v>184</v>
      </c>
      <c r="N26" s="2">
        <v>0</v>
      </c>
      <c r="O26" s="2">
        <v>0</v>
      </c>
      <c r="P26" s="2">
        <v>0</v>
      </c>
    </row>
    <row r="27" spans="1:16" ht="12.75">
      <c r="A27" s="2">
        <v>1</v>
      </c>
      <c r="B27" s="2" t="s">
        <v>413</v>
      </c>
      <c r="C27" s="2" t="s">
        <v>227</v>
      </c>
      <c r="D27" s="2">
        <v>54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54</v>
      </c>
      <c r="N27" s="2">
        <v>0</v>
      </c>
      <c r="O27" s="2">
        <v>0</v>
      </c>
      <c r="P27" s="2">
        <v>0</v>
      </c>
    </row>
    <row r="28" spans="1:16" ht="12.75">
      <c r="A28" s="2">
        <v>1</v>
      </c>
      <c r="B28" s="2" t="s">
        <v>413</v>
      </c>
      <c r="C28" s="2" t="s">
        <v>376</v>
      </c>
      <c r="D28" s="2">
        <v>413</v>
      </c>
      <c r="E28" s="2">
        <v>2</v>
      </c>
      <c r="F28" s="2">
        <v>0</v>
      </c>
      <c r="G28" s="2">
        <v>0</v>
      </c>
      <c r="H28" s="2">
        <v>6</v>
      </c>
      <c r="I28" s="2">
        <v>0</v>
      </c>
      <c r="J28" s="2">
        <v>3</v>
      </c>
      <c r="K28" s="2">
        <v>1</v>
      </c>
      <c r="L28" s="2">
        <v>6</v>
      </c>
      <c r="M28" s="2">
        <v>405</v>
      </c>
      <c r="N28" s="2">
        <v>0</v>
      </c>
      <c r="O28" s="2">
        <v>0</v>
      </c>
      <c r="P28" s="2">
        <v>0</v>
      </c>
    </row>
    <row r="29" spans="1:16" ht="12.75">
      <c r="A29" s="2">
        <v>1</v>
      </c>
      <c r="B29" s="2" t="s">
        <v>413</v>
      </c>
      <c r="C29" s="2" t="s">
        <v>377</v>
      </c>
      <c r="D29" s="2">
        <v>391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3</v>
      </c>
      <c r="K29" s="2">
        <v>1</v>
      </c>
      <c r="L29" s="2">
        <v>6</v>
      </c>
      <c r="M29" s="2">
        <v>390</v>
      </c>
      <c r="N29" s="2">
        <v>0</v>
      </c>
      <c r="O29" s="2">
        <v>0</v>
      </c>
      <c r="P29" s="2">
        <v>0</v>
      </c>
    </row>
    <row r="30" spans="1:16" ht="12.75">
      <c r="A30" s="2">
        <v>1</v>
      </c>
      <c r="B30" s="2" t="s">
        <v>413</v>
      </c>
      <c r="C30" s="2" t="s">
        <v>378</v>
      </c>
      <c r="D30" s="2">
        <v>247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3</v>
      </c>
      <c r="K30" s="2">
        <v>1</v>
      </c>
      <c r="L30" s="2">
        <v>3</v>
      </c>
      <c r="M30" s="2">
        <v>246</v>
      </c>
      <c r="N30" s="2">
        <v>0</v>
      </c>
      <c r="O30" s="2">
        <v>0</v>
      </c>
      <c r="P30" s="2">
        <v>0</v>
      </c>
    </row>
  </sheetData>
  <sheetProtection/>
  <autoFilter ref="A2:O19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P62"/>
  <sheetViews>
    <sheetView view="pageBreakPreview" zoomScale="60" zoomScalePageLayoutView="0" workbookViewId="0" topLeftCell="A1">
      <selection activeCell="M63" sqref="M63"/>
    </sheetView>
  </sheetViews>
  <sheetFormatPr defaultColWidth="9.00390625" defaultRowHeight="13.5"/>
  <cols>
    <col min="1" max="1" width="3.875" style="833" customWidth="1"/>
    <col min="2" max="2" width="5.625" style="78" customWidth="1"/>
    <col min="3" max="3" width="1.37890625" style="78" customWidth="1"/>
    <col min="4" max="4" width="17.875" style="78" customWidth="1"/>
    <col min="5" max="5" width="1.37890625" style="78" customWidth="1"/>
    <col min="6" max="7" width="13.00390625" style="833" customWidth="1"/>
    <col min="8" max="8" width="10.375" style="833" customWidth="1"/>
    <col min="9" max="9" width="13.00390625" style="833" customWidth="1"/>
    <col min="10" max="10" width="3.875" style="833" customWidth="1"/>
    <col min="11" max="16384" width="9.00390625" style="833" customWidth="1"/>
  </cols>
  <sheetData>
    <row r="1" spans="2:16" ht="33" customHeight="1">
      <c r="B1" s="1275" t="s">
        <v>735</v>
      </c>
      <c r="C1" s="1275"/>
      <c r="D1" s="1275"/>
      <c r="E1" s="1275"/>
      <c r="F1" s="1275"/>
      <c r="G1" s="1275"/>
      <c r="H1" s="1275"/>
      <c r="I1" s="1275"/>
      <c r="J1" s="981"/>
      <c r="K1" s="981"/>
      <c r="L1" s="981"/>
      <c r="M1" s="981"/>
      <c r="N1" s="981"/>
      <c r="O1" s="981"/>
      <c r="P1" s="981"/>
    </row>
    <row r="2" spans="2:16" s="982" customFormat="1" ht="23.25" customHeight="1" thickBot="1">
      <c r="B2" s="983"/>
      <c r="C2" s="983"/>
      <c r="D2" s="983"/>
      <c r="E2" s="983"/>
      <c r="F2" s="983"/>
      <c r="G2" s="1276" t="s">
        <v>736</v>
      </c>
      <c r="H2" s="1276"/>
      <c r="I2" s="1276"/>
      <c r="J2" s="984"/>
      <c r="K2" s="984"/>
      <c r="L2" s="984"/>
      <c r="M2" s="984"/>
      <c r="N2" s="984"/>
      <c r="O2" s="984"/>
      <c r="P2" s="984"/>
    </row>
    <row r="3" spans="2:9" s="982" customFormat="1" ht="25.5" customHeight="1">
      <c r="B3" s="1277" t="s">
        <v>71</v>
      </c>
      <c r="C3" s="1278"/>
      <c r="D3" s="1278"/>
      <c r="E3" s="1279"/>
      <c r="F3" s="1283" t="s">
        <v>737</v>
      </c>
      <c r="G3" s="1285" t="s">
        <v>738</v>
      </c>
      <c r="H3" s="1286"/>
      <c r="I3" s="1287" t="s">
        <v>739</v>
      </c>
    </row>
    <row r="4" spans="2:9" s="982" customFormat="1" ht="25.5" customHeight="1" thickBot="1">
      <c r="B4" s="1280"/>
      <c r="C4" s="1281"/>
      <c r="D4" s="1281"/>
      <c r="E4" s="1282"/>
      <c r="F4" s="1284"/>
      <c r="G4" s="985"/>
      <c r="H4" s="986" t="s">
        <v>740</v>
      </c>
      <c r="I4" s="1288"/>
    </row>
    <row r="5" spans="2:10" s="982" customFormat="1" ht="30" customHeight="1" thickBot="1">
      <c r="B5" s="1272" t="s">
        <v>741</v>
      </c>
      <c r="C5" s="1273"/>
      <c r="D5" s="1273"/>
      <c r="E5" s="1274"/>
      <c r="F5" s="987">
        <f>SUM(F6:F32)</f>
        <v>287</v>
      </c>
      <c r="G5" s="988">
        <f>SUM(G6:G32)</f>
        <v>339</v>
      </c>
      <c r="H5" s="989">
        <f>SUM(H6:H32)</f>
        <v>248</v>
      </c>
      <c r="I5" s="988">
        <f>SUM(I6:I32)</f>
        <v>61</v>
      </c>
      <c r="J5" s="990"/>
    </row>
    <row r="6" spans="2:9" s="982" customFormat="1" ht="21.75" customHeight="1">
      <c r="B6" s="991">
        <v>1</v>
      </c>
      <c r="C6" s="992"/>
      <c r="D6" s="993" t="s">
        <v>37</v>
      </c>
      <c r="E6" s="993"/>
      <c r="F6" s="994">
        <v>41</v>
      </c>
      <c r="G6" s="995">
        <v>40</v>
      </c>
      <c r="H6" s="996">
        <v>40</v>
      </c>
      <c r="I6" s="997">
        <v>7</v>
      </c>
    </row>
    <row r="7" spans="2:9" s="982" customFormat="1" ht="21.75" customHeight="1">
      <c r="B7" s="998">
        <v>2</v>
      </c>
      <c r="C7" s="999"/>
      <c r="D7" s="1000" t="s">
        <v>105</v>
      </c>
      <c r="E7" s="1000"/>
      <c r="F7" s="1001">
        <v>7</v>
      </c>
      <c r="G7" s="1002">
        <v>8</v>
      </c>
      <c r="H7" s="1003">
        <v>1</v>
      </c>
      <c r="I7" s="1004">
        <v>1</v>
      </c>
    </row>
    <row r="8" spans="2:9" s="982" customFormat="1" ht="21.75" customHeight="1">
      <c r="B8" s="998">
        <v>3</v>
      </c>
      <c r="C8" s="999"/>
      <c r="D8" s="1000" t="s">
        <v>48</v>
      </c>
      <c r="E8" s="1000"/>
      <c r="F8" s="1001">
        <v>18</v>
      </c>
      <c r="G8" s="1002">
        <v>14</v>
      </c>
      <c r="H8" s="1003">
        <v>14</v>
      </c>
      <c r="I8" s="1004">
        <v>3</v>
      </c>
    </row>
    <row r="9" spans="2:9" s="982" customFormat="1" ht="21.75" customHeight="1">
      <c r="B9" s="998">
        <v>4</v>
      </c>
      <c r="C9" s="999"/>
      <c r="D9" s="1000" t="s">
        <v>38</v>
      </c>
      <c r="E9" s="1000"/>
      <c r="F9" s="1001">
        <v>5</v>
      </c>
      <c r="G9" s="1002">
        <v>4</v>
      </c>
      <c r="H9" s="1003">
        <v>4</v>
      </c>
      <c r="I9" s="1004"/>
    </row>
    <row r="10" spans="2:9" s="982" customFormat="1" ht="21.75" customHeight="1">
      <c r="B10" s="1005">
        <v>5</v>
      </c>
      <c r="C10" s="1006"/>
      <c r="D10" s="1007" t="s">
        <v>39</v>
      </c>
      <c r="E10" s="1007"/>
      <c r="F10" s="1008">
        <v>9</v>
      </c>
      <c r="G10" s="1009">
        <v>17</v>
      </c>
      <c r="H10" s="1010"/>
      <c r="I10" s="1011"/>
    </row>
    <row r="11" spans="2:9" s="982" customFormat="1" ht="21.75" customHeight="1">
      <c r="B11" s="1012">
        <v>6</v>
      </c>
      <c r="C11" s="1013"/>
      <c r="D11" s="1014" t="s">
        <v>40</v>
      </c>
      <c r="E11" s="1014"/>
      <c r="F11" s="1015">
        <v>5</v>
      </c>
      <c r="G11" s="1016">
        <v>4</v>
      </c>
      <c r="H11" s="1017">
        <v>4</v>
      </c>
      <c r="I11" s="1018"/>
    </row>
    <row r="12" spans="2:9" s="982" customFormat="1" ht="21.75" customHeight="1">
      <c r="B12" s="998">
        <v>7</v>
      </c>
      <c r="C12" s="999"/>
      <c r="D12" s="1000" t="s">
        <v>49</v>
      </c>
      <c r="E12" s="1000"/>
      <c r="F12" s="1001">
        <v>10</v>
      </c>
      <c r="G12" s="1002">
        <v>10</v>
      </c>
      <c r="H12" s="1003"/>
      <c r="I12" s="1004"/>
    </row>
    <row r="13" spans="2:9" s="982" customFormat="1" ht="21.75" customHeight="1">
      <c r="B13" s="998">
        <v>8</v>
      </c>
      <c r="C13" s="999"/>
      <c r="D13" s="1000" t="s">
        <v>41</v>
      </c>
      <c r="E13" s="1000"/>
      <c r="F13" s="1001">
        <v>8</v>
      </c>
      <c r="G13" s="1002">
        <v>8</v>
      </c>
      <c r="H13" s="1003">
        <v>8</v>
      </c>
      <c r="I13" s="1004">
        <v>3</v>
      </c>
    </row>
    <row r="14" spans="2:9" s="982" customFormat="1" ht="21.75" customHeight="1">
      <c r="B14" s="1019">
        <v>9</v>
      </c>
      <c r="C14" s="1020"/>
      <c r="D14" s="1021" t="s">
        <v>42</v>
      </c>
      <c r="E14" s="1021"/>
      <c r="F14" s="1022">
        <v>10</v>
      </c>
      <c r="G14" s="1023">
        <v>18</v>
      </c>
      <c r="H14" s="1024">
        <v>18</v>
      </c>
      <c r="I14" s="1025">
        <v>3</v>
      </c>
    </row>
    <row r="15" spans="2:9" s="982" customFormat="1" ht="21.75" customHeight="1">
      <c r="B15" s="1005">
        <v>10</v>
      </c>
      <c r="C15" s="1006"/>
      <c r="D15" s="1007" t="s">
        <v>43</v>
      </c>
      <c r="E15" s="1007"/>
      <c r="F15" s="1026">
        <v>3</v>
      </c>
      <c r="G15" s="1009">
        <v>3</v>
      </c>
      <c r="H15" s="1010">
        <v>3</v>
      </c>
      <c r="I15" s="1011"/>
    </row>
    <row r="16" spans="2:9" s="982" customFormat="1" ht="21.75" customHeight="1">
      <c r="B16" s="1012">
        <v>11</v>
      </c>
      <c r="C16" s="1013"/>
      <c r="D16" s="1014" t="s">
        <v>44</v>
      </c>
      <c r="E16" s="1014"/>
      <c r="F16" s="1027">
        <v>6</v>
      </c>
      <c r="G16" s="1016">
        <v>11</v>
      </c>
      <c r="H16" s="1017">
        <v>6</v>
      </c>
      <c r="I16" s="1018"/>
    </row>
    <row r="17" spans="2:9" s="982" customFormat="1" ht="21.75" customHeight="1">
      <c r="B17" s="1012">
        <v>12</v>
      </c>
      <c r="C17" s="999"/>
      <c r="D17" s="1000" t="s">
        <v>45</v>
      </c>
      <c r="E17" s="1000"/>
      <c r="F17" s="1028">
        <v>6</v>
      </c>
      <c r="G17" s="1002">
        <v>12</v>
      </c>
      <c r="H17" s="1003">
        <v>12</v>
      </c>
      <c r="I17" s="1004">
        <v>1</v>
      </c>
    </row>
    <row r="18" spans="2:9" s="982" customFormat="1" ht="21.75" customHeight="1">
      <c r="B18" s="1029">
        <v>13</v>
      </c>
      <c r="C18" s="1020"/>
      <c r="D18" s="1021" t="s">
        <v>46</v>
      </c>
      <c r="E18" s="1021"/>
      <c r="F18" s="1030">
        <v>4</v>
      </c>
      <c r="G18" s="1023">
        <v>6</v>
      </c>
      <c r="H18" s="1024">
        <v>4</v>
      </c>
      <c r="I18" s="1025"/>
    </row>
    <row r="19" spans="2:9" s="982" customFormat="1" ht="21.75" customHeight="1">
      <c r="B19" s="998">
        <v>14</v>
      </c>
      <c r="C19" s="999"/>
      <c r="D19" s="1000" t="s">
        <v>47</v>
      </c>
      <c r="E19" s="1000"/>
      <c r="F19" s="1028">
        <v>3</v>
      </c>
      <c r="G19" s="1002">
        <v>4</v>
      </c>
      <c r="H19" s="1003">
        <v>4</v>
      </c>
      <c r="I19" s="1004"/>
    </row>
    <row r="20" spans="2:9" s="982" customFormat="1" ht="21.75" customHeight="1">
      <c r="B20" s="1031">
        <v>15</v>
      </c>
      <c r="C20" s="1006"/>
      <c r="D20" s="1007" t="s">
        <v>106</v>
      </c>
      <c r="E20" s="1007"/>
      <c r="F20" s="1026">
        <v>14</v>
      </c>
      <c r="G20" s="1009">
        <v>12</v>
      </c>
      <c r="H20" s="1010">
        <v>12</v>
      </c>
      <c r="I20" s="1011">
        <v>3</v>
      </c>
    </row>
    <row r="21" spans="2:9" s="982" customFormat="1" ht="21.75" customHeight="1">
      <c r="B21" s="1012">
        <v>16</v>
      </c>
      <c r="C21" s="1013"/>
      <c r="D21" s="1014" t="s">
        <v>107</v>
      </c>
      <c r="E21" s="1014"/>
      <c r="F21" s="1027">
        <v>11</v>
      </c>
      <c r="G21" s="1016">
        <v>10</v>
      </c>
      <c r="H21" s="1017"/>
      <c r="I21" s="1018">
        <v>2</v>
      </c>
    </row>
    <row r="22" spans="2:9" s="982" customFormat="1" ht="21.75" customHeight="1">
      <c r="B22" s="998">
        <v>17</v>
      </c>
      <c r="C22" s="999"/>
      <c r="D22" s="1000" t="s">
        <v>96</v>
      </c>
      <c r="E22" s="1000"/>
      <c r="F22" s="1028">
        <v>9</v>
      </c>
      <c r="G22" s="1002">
        <v>17</v>
      </c>
      <c r="H22" s="1003">
        <v>1</v>
      </c>
      <c r="I22" s="1004">
        <v>1</v>
      </c>
    </row>
    <row r="23" spans="2:9" s="982" customFormat="1" ht="21.75" customHeight="1">
      <c r="B23" s="1019">
        <v>18</v>
      </c>
      <c r="C23" s="1020"/>
      <c r="D23" s="1021" t="s">
        <v>108</v>
      </c>
      <c r="E23" s="1021"/>
      <c r="F23" s="1030">
        <v>5</v>
      </c>
      <c r="G23" s="1023">
        <v>9</v>
      </c>
      <c r="H23" s="1024">
        <v>9</v>
      </c>
      <c r="I23" s="1025"/>
    </row>
    <row r="24" spans="2:9" s="982" customFormat="1" ht="21.75" customHeight="1">
      <c r="B24" s="998">
        <v>19</v>
      </c>
      <c r="C24" s="999"/>
      <c r="D24" s="1000" t="s">
        <v>109</v>
      </c>
      <c r="E24" s="1000"/>
      <c r="F24" s="1028">
        <v>8</v>
      </c>
      <c r="G24" s="1002">
        <v>7</v>
      </c>
      <c r="H24" s="1003">
        <v>4</v>
      </c>
      <c r="I24" s="1004"/>
    </row>
    <row r="25" spans="2:9" s="982" customFormat="1" ht="21.75" customHeight="1">
      <c r="B25" s="1005">
        <v>20</v>
      </c>
      <c r="C25" s="1006"/>
      <c r="D25" s="1007" t="s">
        <v>110</v>
      </c>
      <c r="E25" s="1007"/>
      <c r="F25" s="1026">
        <v>7</v>
      </c>
      <c r="G25" s="1009">
        <v>6</v>
      </c>
      <c r="H25" s="1010">
        <v>6</v>
      </c>
      <c r="I25" s="1011">
        <v>2</v>
      </c>
    </row>
    <row r="26" spans="2:9" s="982" customFormat="1" ht="21.75" customHeight="1">
      <c r="B26" s="1012">
        <v>21</v>
      </c>
      <c r="C26" s="1013"/>
      <c r="D26" s="1014" t="s">
        <v>111</v>
      </c>
      <c r="E26" s="1014"/>
      <c r="F26" s="1027">
        <v>10</v>
      </c>
      <c r="G26" s="1016">
        <v>9</v>
      </c>
      <c r="H26" s="1017">
        <v>5</v>
      </c>
      <c r="I26" s="1018">
        <v>1</v>
      </c>
    </row>
    <row r="27" spans="2:9" s="982" customFormat="1" ht="21.75" customHeight="1">
      <c r="B27" s="998">
        <v>22</v>
      </c>
      <c r="C27" s="999"/>
      <c r="D27" s="1000" t="s">
        <v>112</v>
      </c>
      <c r="E27" s="1000"/>
      <c r="F27" s="1028">
        <v>12</v>
      </c>
      <c r="G27" s="1002">
        <v>11</v>
      </c>
      <c r="H27" s="1003">
        <v>11</v>
      </c>
      <c r="I27" s="1004">
        <v>13</v>
      </c>
    </row>
    <row r="28" spans="2:9" s="982" customFormat="1" ht="21.75" customHeight="1">
      <c r="B28" s="1029">
        <v>23</v>
      </c>
      <c r="C28" s="1020"/>
      <c r="D28" s="1021" t="s">
        <v>97</v>
      </c>
      <c r="E28" s="1021"/>
      <c r="F28" s="1030">
        <v>12</v>
      </c>
      <c r="G28" s="1023">
        <v>10</v>
      </c>
      <c r="H28" s="1024">
        <v>10</v>
      </c>
      <c r="I28" s="1025">
        <v>2</v>
      </c>
    </row>
    <row r="29" spans="2:9" s="982" customFormat="1" ht="21.75" customHeight="1">
      <c r="B29" s="998">
        <v>24</v>
      </c>
      <c r="C29" s="999"/>
      <c r="D29" s="1000" t="s">
        <v>113</v>
      </c>
      <c r="E29" s="1000"/>
      <c r="F29" s="1028">
        <v>4</v>
      </c>
      <c r="G29" s="1002">
        <v>4</v>
      </c>
      <c r="H29" s="1003">
        <v>4</v>
      </c>
      <c r="I29" s="1004">
        <v>1</v>
      </c>
    </row>
    <row r="30" spans="2:9" s="982" customFormat="1" ht="21.75" customHeight="1">
      <c r="B30" s="1005">
        <v>25</v>
      </c>
      <c r="C30" s="1006"/>
      <c r="D30" s="1007" t="s">
        <v>742</v>
      </c>
      <c r="E30" s="1007"/>
      <c r="F30" s="1026">
        <v>26</v>
      </c>
      <c r="G30" s="1009">
        <v>26</v>
      </c>
      <c r="H30" s="1010">
        <v>25</v>
      </c>
      <c r="I30" s="1011">
        <v>7</v>
      </c>
    </row>
    <row r="31" spans="2:9" s="982" customFormat="1" ht="21.75" customHeight="1">
      <c r="B31" s="1012">
        <v>26</v>
      </c>
      <c r="C31" s="1032"/>
      <c r="D31" s="1033" t="s">
        <v>743</v>
      </c>
      <c r="E31" s="1033"/>
      <c r="F31" s="1034">
        <v>22</v>
      </c>
      <c r="G31" s="1035">
        <v>39</v>
      </c>
      <c r="H31" s="1036">
        <v>23</v>
      </c>
      <c r="I31" s="1037">
        <v>2</v>
      </c>
    </row>
    <row r="32" spans="2:9" s="982" customFormat="1" ht="21.75" customHeight="1" thickBot="1">
      <c r="B32" s="1038">
        <v>27</v>
      </c>
      <c r="C32" s="1039"/>
      <c r="D32" s="1040" t="s">
        <v>744</v>
      </c>
      <c r="E32" s="1040"/>
      <c r="F32" s="1041">
        <v>12</v>
      </c>
      <c r="G32" s="1042">
        <v>20</v>
      </c>
      <c r="H32" s="1043">
        <v>20</v>
      </c>
      <c r="I32" s="1044">
        <v>9</v>
      </c>
    </row>
    <row r="33" spans="2:5" s="982" customFormat="1" ht="13.5">
      <c r="B33" s="1045"/>
      <c r="C33" s="1045"/>
      <c r="D33" s="1045"/>
      <c r="E33" s="1045"/>
    </row>
    <row r="34" spans="2:5" s="982" customFormat="1" ht="13.5">
      <c r="B34" s="1045"/>
      <c r="C34" s="1045"/>
      <c r="D34" s="1045"/>
      <c r="E34" s="1045"/>
    </row>
    <row r="35" spans="2:9" s="982" customFormat="1" ht="13.5" hidden="1">
      <c r="B35" s="1045"/>
      <c r="C35" s="1045"/>
      <c r="D35" s="1045"/>
      <c r="E35" s="1045"/>
      <c r="F35" s="982">
        <v>269</v>
      </c>
      <c r="G35" s="982">
        <v>312</v>
      </c>
      <c r="H35" s="982">
        <v>203</v>
      </c>
      <c r="I35" s="982">
        <v>62</v>
      </c>
    </row>
    <row r="36" spans="2:9" s="982" customFormat="1" ht="13.5" hidden="1">
      <c r="B36" s="1045"/>
      <c r="C36" s="1045"/>
      <c r="D36" s="1045" t="s">
        <v>37</v>
      </c>
      <c r="E36" s="1045"/>
      <c r="F36" s="982">
        <v>34</v>
      </c>
      <c r="G36" s="982">
        <v>28</v>
      </c>
      <c r="H36" s="982">
        <v>28</v>
      </c>
      <c r="I36" s="982">
        <v>7</v>
      </c>
    </row>
    <row r="37" spans="2:9" s="982" customFormat="1" ht="13.5" hidden="1">
      <c r="B37" s="1045"/>
      <c r="C37" s="1045"/>
      <c r="D37" s="1045" t="s">
        <v>105</v>
      </c>
      <c r="E37" s="1045"/>
      <c r="F37" s="982">
        <v>7</v>
      </c>
      <c r="G37" s="982">
        <v>7</v>
      </c>
      <c r="H37" s="982">
        <v>1</v>
      </c>
      <c r="I37" s="982">
        <v>1</v>
      </c>
    </row>
    <row r="38" spans="2:9" s="982" customFormat="1" ht="13.5" hidden="1">
      <c r="B38" s="1045"/>
      <c r="C38" s="1045"/>
      <c r="D38" s="1045" t="s">
        <v>48</v>
      </c>
      <c r="E38" s="1045"/>
      <c r="F38" s="982">
        <v>15</v>
      </c>
      <c r="G38" s="982">
        <v>12</v>
      </c>
      <c r="H38" s="982">
        <v>12</v>
      </c>
      <c r="I38" s="982">
        <v>3</v>
      </c>
    </row>
    <row r="39" spans="2:9" s="982" customFormat="1" ht="13.5" hidden="1">
      <c r="B39" s="1045"/>
      <c r="C39" s="1045"/>
      <c r="D39" s="1045" t="s">
        <v>38</v>
      </c>
      <c r="E39" s="1045"/>
      <c r="F39" s="982">
        <v>5</v>
      </c>
      <c r="G39" s="982">
        <v>4</v>
      </c>
      <c r="H39" s="982">
        <v>4</v>
      </c>
      <c r="I39" s="982">
        <v>0</v>
      </c>
    </row>
    <row r="40" spans="2:9" s="982" customFormat="1" ht="13.5" hidden="1">
      <c r="B40" s="1045"/>
      <c r="C40" s="1045"/>
      <c r="D40" s="1045" t="s">
        <v>39</v>
      </c>
      <c r="E40" s="1045"/>
      <c r="F40" s="982">
        <v>9</v>
      </c>
      <c r="G40" s="982">
        <v>16</v>
      </c>
      <c r="H40" s="982">
        <v>0</v>
      </c>
      <c r="I40" s="982">
        <v>0</v>
      </c>
    </row>
    <row r="41" spans="4:9" ht="12.75" hidden="1">
      <c r="D41" s="78" t="s">
        <v>40</v>
      </c>
      <c r="F41" s="833">
        <v>3</v>
      </c>
      <c r="G41" s="833">
        <v>3</v>
      </c>
      <c r="H41" s="833">
        <v>3</v>
      </c>
      <c r="I41" s="833">
        <v>0</v>
      </c>
    </row>
    <row r="42" spans="4:9" ht="12.75" hidden="1">
      <c r="D42" s="78" t="s">
        <v>49</v>
      </c>
      <c r="F42" s="833">
        <v>10</v>
      </c>
      <c r="G42" s="833">
        <v>10</v>
      </c>
      <c r="H42" s="833">
        <v>0</v>
      </c>
      <c r="I42" s="833">
        <v>0</v>
      </c>
    </row>
    <row r="43" spans="4:9" ht="12.75" hidden="1">
      <c r="D43" s="78" t="s">
        <v>41</v>
      </c>
      <c r="F43" s="833">
        <v>7</v>
      </c>
      <c r="G43" s="833">
        <v>7</v>
      </c>
      <c r="H43" s="833">
        <v>7</v>
      </c>
      <c r="I43" s="833">
        <v>3</v>
      </c>
    </row>
    <row r="44" spans="4:9" ht="12.75" hidden="1">
      <c r="D44" s="78" t="s">
        <v>42</v>
      </c>
      <c r="F44" s="833">
        <v>10</v>
      </c>
      <c r="G44" s="833">
        <v>18</v>
      </c>
      <c r="H44" s="833">
        <v>0</v>
      </c>
      <c r="I44" s="833">
        <v>3</v>
      </c>
    </row>
    <row r="45" spans="4:9" ht="12.75" hidden="1">
      <c r="D45" s="78" t="s">
        <v>43</v>
      </c>
      <c r="F45" s="833">
        <v>3</v>
      </c>
      <c r="G45" s="833">
        <v>6</v>
      </c>
      <c r="H45" s="833">
        <v>6</v>
      </c>
      <c r="I45" s="833">
        <v>0</v>
      </c>
    </row>
    <row r="46" spans="4:9" ht="12.75" hidden="1">
      <c r="D46" s="78" t="s">
        <v>44</v>
      </c>
      <c r="F46" s="833">
        <v>5</v>
      </c>
      <c r="G46" s="833">
        <v>9</v>
      </c>
      <c r="H46" s="833">
        <v>5</v>
      </c>
      <c r="I46" s="833">
        <v>0</v>
      </c>
    </row>
    <row r="47" spans="4:9" ht="12.75" hidden="1">
      <c r="D47" s="78" t="s">
        <v>45</v>
      </c>
      <c r="F47" s="833">
        <v>5</v>
      </c>
      <c r="G47" s="833">
        <v>10</v>
      </c>
      <c r="H47" s="833">
        <v>5</v>
      </c>
      <c r="I47" s="833">
        <v>1</v>
      </c>
    </row>
    <row r="48" spans="4:9" ht="12.75" hidden="1">
      <c r="D48" s="78" t="s">
        <v>46</v>
      </c>
      <c r="F48" s="833">
        <v>4</v>
      </c>
      <c r="G48" s="833">
        <v>6</v>
      </c>
      <c r="H48" s="833">
        <v>4</v>
      </c>
      <c r="I48" s="833">
        <v>0</v>
      </c>
    </row>
    <row r="49" spans="4:9" ht="12.75" hidden="1">
      <c r="D49" s="78" t="s">
        <v>47</v>
      </c>
      <c r="F49" s="833">
        <v>2</v>
      </c>
      <c r="G49" s="833">
        <v>4</v>
      </c>
      <c r="H49" s="833">
        <v>4</v>
      </c>
      <c r="I49" s="833">
        <v>0</v>
      </c>
    </row>
    <row r="50" spans="4:9" ht="12.75" hidden="1">
      <c r="D50" s="78" t="s">
        <v>106</v>
      </c>
      <c r="F50" s="833">
        <v>12</v>
      </c>
      <c r="G50" s="833">
        <v>10</v>
      </c>
      <c r="H50" s="833">
        <v>10</v>
      </c>
      <c r="I50" s="833">
        <v>3</v>
      </c>
    </row>
    <row r="51" spans="4:9" ht="12.75" hidden="1">
      <c r="D51" s="78" t="s">
        <v>107</v>
      </c>
      <c r="F51" s="833">
        <v>11</v>
      </c>
      <c r="G51" s="833">
        <v>11</v>
      </c>
      <c r="H51" s="833">
        <v>2</v>
      </c>
      <c r="I51" s="833">
        <v>7</v>
      </c>
    </row>
    <row r="52" spans="4:9" ht="12.75" hidden="1">
      <c r="D52" s="78" t="s">
        <v>96</v>
      </c>
      <c r="F52" s="833">
        <v>8</v>
      </c>
      <c r="G52" s="833">
        <v>7</v>
      </c>
      <c r="H52" s="833">
        <v>1</v>
      </c>
      <c r="I52" s="833">
        <v>1</v>
      </c>
    </row>
    <row r="53" spans="4:9" ht="12.75" hidden="1">
      <c r="D53" s="78" t="s">
        <v>108</v>
      </c>
      <c r="F53" s="833">
        <v>5</v>
      </c>
      <c r="G53" s="833">
        <v>8</v>
      </c>
      <c r="H53" s="833">
        <v>0</v>
      </c>
      <c r="I53" s="833">
        <v>0</v>
      </c>
    </row>
    <row r="54" spans="4:9" ht="12.75" hidden="1">
      <c r="D54" s="78" t="s">
        <v>109</v>
      </c>
      <c r="F54" s="833">
        <v>8</v>
      </c>
      <c r="G54" s="833">
        <v>7</v>
      </c>
      <c r="H54" s="833">
        <v>7</v>
      </c>
      <c r="I54" s="833">
        <v>0</v>
      </c>
    </row>
    <row r="55" spans="4:9" ht="12.75" hidden="1">
      <c r="D55" s="78" t="s">
        <v>110</v>
      </c>
      <c r="F55" s="833">
        <v>6</v>
      </c>
      <c r="G55" s="833">
        <v>5</v>
      </c>
      <c r="H55" s="833">
        <v>5</v>
      </c>
      <c r="I55" s="833">
        <v>2</v>
      </c>
    </row>
    <row r="56" spans="4:9" ht="12.75" hidden="1">
      <c r="D56" s="78" t="s">
        <v>111</v>
      </c>
      <c r="F56" s="833">
        <v>10</v>
      </c>
      <c r="G56" s="833">
        <v>9</v>
      </c>
      <c r="H56" s="833">
        <v>5</v>
      </c>
      <c r="I56" s="833">
        <v>1</v>
      </c>
    </row>
    <row r="57" spans="4:9" ht="12.75" hidden="1">
      <c r="D57" s="78" t="s">
        <v>112</v>
      </c>
      <c r="F57" s="833">
        <v>10</v>
      </c>
      <c r="G57" s="833">
        <v>10</v>
      </c>
      <c r="H57" s="833">
        <v>10</v>
      </c>
      <c r="I57" s="833">
        <v>5</v>
      </c>
    </row>
    <row r="58" spans="4:9" ht="12.75" hidden="1">
      <c r="D58" s="78" t="s">
        <v>97</v>
      </c>
      <c r="F58" s="833">
        <v>11</v>
      </c>
      <c r="G58" s="833">
        <v>10</v>
      </c>
      <c r="H58" s="833">
        <v>10</v>
      </c>
      <c r="I58" s="833">
        <v>2</v>
      </c>
    </row>
    <row r="59" spans="4:9" ht="12.75" hidden="1">
      <c r="D59" s="78" t="s">
        <v>113</v>
      </c>
      <c r="F59" s="833">
        <v>4</v>
      </c>
      <c r="G59" s="833">
        <v>3</v>
      </c>
      <c r="H59" s="833">
        <v>3</v>
      </c>
      <c r="I59" s="833">
        <v>1</v>
      </c>
    </row>
    <row r="60" spans="4:9" ht="12.75" hidden="1">
      <c r="D60" s="78" t="s">
        <v>742</v>
      </c>
      <c r="F60" s="833">
        <v>26</v>
      </c>
      <c r="G60" s="833">
        <v>25</v>
      </c>
      <c r="H60" s="833">
        <v>25</v>
      </c>
      <c r="I60" s="833">
        <v>6</v>
      </c>
    </row>
    <row r="61" spans="4:9" ht="12.75" hidden="1">
      <c r="D61" s="78" t="s">
        <v>743</v>
      </c>
      <c r="F61" s="833">
        <v>22</v>
      </c>
      <c r="G61" s="833">
        <v>39</v>
      </c>
      <c r="H61" s="833">
        <v>23</v>
      </c>
      <c r="I61" s="833">
        <v>2</v>
      </c>
    </row>
    <row r="62" spans="4:9" ht="12.75" hidden="1">
      <c r="D62" s="78" t="s">
        <v>744</v>
      </c>
      <c r="F62" s="833">
        <v>12</v>
      </c>
      <c r="G62" s="833">
        <v>20</v>
      </c>
      <c r="H62" s="833">
        <v>20</v>
      </c>
      <c r="I62" s="833">
        <v>9</v>
      </c>
    </row>
  </sheetData>
  <sheetProtection/>
  <mergeCells count="7">
    <mergeCell ref="B5:E5"/>
    <mergeCell ref="B1:I1"/>
    <mergeCell ref="G2:I2"/>
    <mergeCell ref="B3:E4"/>
    <mergeCell ref="F3:F4"/>
    <mergeCell ref="G3:H3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82"/>
  <sheetViews>
    <sheetView view="pageBreakPreview" zoomScaleSheetLayoutView="100" zoomScalePageLayoutView="0" workbookViewId="0" topLeftCell="A25">
      <selection activeCell="Q31" sqref="Q31"/>
    </sheetView>
  </sheetViews>
  <sheetFormatPr defaultColWidth="9.00390625" defaultRowHeight="13.5"/>
  <cols>
    <col min="1" max="1" width="3.50390625" style="1" bestFit="1" customWidth="1"/>
    <col min="2" max="2" width="1.00390625" style="1" customWidth="1"/>
    <col min="3" max="3" width="13.00390625" style="1" bestFit="1" customWidth="1"/>
    <col min="4" max="4" width="1.00390625" style="1" customWidth="1"/>
    <col min="5" max="5" width="8.00390625" style="1" customWidth="1"/>
    <col min="6" max="7" width="6.00390625" style="1" customWidth="1"/>
    <col min="8" max="8" width="6.125" style="1" customWidth="1"/>
    <col min="9" max="9" width="5.875" style="1" bestFit="1" customWidth="1"/>
    <col min="10" max="10" width="7.625" style="1" customWidth="1"/>
    <col min="11" max="11" width="7.125" style="1" customWidth="1"/>
    <col min="12" max="15" width="4.75390625" style="1" customWidth="1"/>
    <col min="16" max="16384" width="9.00390625" style="1" customWidth="1"/>
  </cols>
  <sheetData>
    <row r="1" spans="1:30" ht="28.5" customHeight="1">
      <c r="A1" s="1301" t="s">
        <v>327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1301"/>
      <c r="N1" s="1301"/>
      <c r="O1" s="1301"/>
      <c r="AD1" s="28"/>
    </row>
    <row r="2" spans="5:30" ht="9.75" customHeight="1">
      <c r="E2" s="35"/>
      <c r="I2" s="74"/>
      <c r="AD2" s="28"/>
    </row>
    <row r="3" spans="1:30" s="16" customFormat="1" ht="14.25" thickBot="1">
      <c r="A3" s="62"/>
      <c r="L3" s="1302" t="s">
        <v>584</v>
      </c>
      <c r="M3" s="1302"/>
      <c r="N3" s="1302"/>
      <c r="O3" s="1302"/>
      <c r="AD3" s="34"/>
    </row>
    <row r="4" spans="1:15" s="16" customFormat="1" ht="20.25" customHeight="1">
      <c r="A4" s="1303" t="s">
        <v>71</v>
      </c>
      <c r="B4" s="1304"/>
      <c r="C4" s="1304"/>
      <c r="D4" s="199"/>
      <c r="E4" s="1296" t="s">
        <v>310</v>
      </c>
      <c r="F4" s="1299"/>
      <c r="G4" s="1299"/>
      <c r="H4" s="200"/>
      <c r="I4" s="200"/>
      <c r="J4" s="73"/>
      <c r="K4" s="1296" t="s">
        <v>312</v>
      </c>
      <c r="L4" s="1299"/>
      <c r="M4" s="1299"/>
      <c r="N4" s="1299"/>
      <c r="O4" s="1300"/>
    </row>
    <row r="5" spans="1:15" s="16" customFormat="1" ht="72.75" customHeight="1">
      <c r="A5" s="1305"/>
      <c r="B5" s="1306"/>
      <c r="C5" s="1306"/>
      <c r="D5" s="201"/>
      <c r="E5" s="1297"/>
      <c r="F5" s="1307" t="s">
        <v>98</v>
      </c>
      <c r="G5" s="1308"/>
      <c r="H5" s="1291" t="s">
        <v>100</v>
      </c>
      <c r="I5" s="1291" t="s">
        <v>99</v>
      </c>
      <c r="J5" s="1289" t="s">
        <v>262</v>
      </c>
      <c r="K5" s="1298"/>
      <c r="L5" s="202"/>
      <c r="M5" s="1295" t="s">
        <v>313</v>
      </c>
      <c r="N5" s="1295"/>
      <c r="O5" s="203"/>
    </row>
    <row r="6" spans="1:15" s="16" customFormat="1" ht="65.25" customHeight="1" thickBot="1">
      <c r="A6" s="1305"/>
      <c r="B6" s="1306"/>
      <c r="C6" s="1306"/>
      <c r="D6" s="201"/>
      <c r="E6" s="137" t="s">
        <v>318</v>
      </c>
      <c r="F6" s="205" t="s">
        <v>284</v>
      </c>
      <c r="G6" s="206" t="s">
        <v>285</v>
      </c>
      <c r="H6" s="1292"/>
      <c r="I6" s="1292"/>
      <c r="J6" s="1290"/>
      <c r="K6" s="204" t="s">
        <v>319</v>
      </c>
      <c r="L6" s="205" t="s">
        <v>286</v>
      </c>
      <c r="M6" s="207" t="s">
        <v>311</v>
      </c>
      <c r="N6" s="207" t="s">
        <v>287</v>
      </c>
      <c r="O6" s="208" t="s">
        <v>288</v>
      </c>
    </row>
    <row r="7" spans="1:15" s="16" customFormat="1" ht="21.75" customHeight="1" thickBot="1">
      <c r="A7" s="1293" t="s">
        <v>163</v>
      </c>
      <c r="B7" s="1294"/>
      <c r="C7" s="1294"/>
      <c r="D7" s="118"/>
      <c r="E7" s="622">
        <f aca="true" t="shared" si="0" ref="E7:J7">SUM(E8:E34)</f>
        <v>120.04</v>
      </c>
      <c r="F7" s="623">
        <f t="shared" si="0"/>
        <v>4.45</v>
      </c>
      <c r="G7" s="624">
        <f t="shared" si="0"/>
        <v>0</v>
      </c>
      <c r="H7" s="625">
        <f t="shared" si="0"/>
        <v>103.01</v>
      </c>
      <c r="I7" s="625">
        <f t="shared" si="0"/>
        <v>7.34</v>
      </c>
      <c r="J7" s="626">
        <f t="shared" si="0"/>
        <v>5.24</v>
      </c>
      <c r="K7" s="627">
        <v>306</v>
      </c>
      <c r="L7" s="628">
        <f>SUM(L8:L34)</f>
        <v>0</v>
      </c>
      <c r="M7" s="629">
        <f>SUM(M8:M34)</f>
        <v>0</v>
      </c>
      <c r="N7" s="629">
        <f>SUM(N8:N34)</f>
        <v>306</v>
      </c>
      <c r="O7" s="630">
        <f>SUM(O8:O34)</f>
        <v>0</v>
      </c>
    </row>
    <row r="8" spans="1:15" s="16" customFormat="1" ht="19.5" customHeight="1">
      <c r="A8" s="1050">
        <v>1</v>
      </c>
      <c r="B8" s="142"/>
      <c r="C8" s="133" t="s">
        <v>37</v>
      </c>
      <c r="D8" s="104"/>
      <c r="E8" s="631">
        <v>30</v>
      </c>
      <c r="F8" s="632"/>
      <c r="G8" s="633"/>
      <c r="H8" s="634">
        <v>30</v>
      </c>
      <c r="I8" s="635"/>
      <c r="J8" s="636"/>
      <c r="K8" s="637"/>
      <c r="L8" s="632"/>
      <c r="M8" s="638"/>
      <c r="N8" s="638"/>
      <c r="O8" s="639"/>
    </row>
    <row r="9" spans="1:15" s="16" customFormat="1" ht="19.5" customHeight="1">
      <c r="A9" s="1051">
        <v>2</v>
      </c>
      <c r="B9" s="143"/>
      <c r="C9" s="112" t="s">
        <v>105</v>
      </c>
      <c r="D9" s="106"/>
      <c r="E9" s="640">
        <v>8.65</v>
      </c>
      <c r="F9" s="641"/>
      <c r="G9" s="642"/>
      <c r="H9" s="643">
        <v>8.65</v>
      </c>
      <c r="I9" s="643"/>
      <c r="J9" s="644"/>
      <c r="K9" s="645"/>
      <c r="L9" s="641"/>
      <c r="M9" s="646"/>
      <c r="N9" s="646"/>
      <c r="O9" s="647"/>
    </row>
    <row r="10" spans="1:15" s="16" customFormat="1" ht="19.5" customHeight="1">
      <c r="A10" s="1051">
        <v>3</v>
      </c>
      <c r="B10" s="143"/>
      <c r="C10" s="112" t="s">
        <v>48</v>
      </c>
      <c r="D10" s="106"/>
      <c r="E10" s="640">
        <v>8.52</v>
      </c>
      <c r="F10" s="641"/>
      <c r="G10" s="642"/>
      <c r="H10" s="643">
        <v>4.72</v>
      </c>
      <c r="I10" s="643">
        <v>2.34</v>
      </c>
      <c r="J10" s="644">
        <v>1.46</v>
      </c>
      <c r="K10" s="645"/>
      <c r="L10" s="641"/>
      <c r="M10" s="646"/>
      <c r="N10" s="646"/>
      <c r="O10" s="647"/>
    </row>
    <row r="11" spans="1:15" s="16" customFormat="1" ht="19.5" customHeight="1">
      <c r="A11" s="1051">
        <v>4</v>
      </c>
      <c r="B11" s="143"/>
      <c r="C11" s="112" t="s">
        <v>38</v>
      </c>
      <c r="D11" s="106"/>
      <c r="E11" s="640">
        <v>1.16</v>
      </c>
      <c r="F11" s="648">
        <v>0.02</v>
      </c>
      <c r="G11" s="642"/>
      <c r="H11" s="643">
        <v>0.98</v>
      </c>
      <c r="I11" s="643"/>
      <c r="J11" s="644">
        <v>0.16</v>
      </c>
      <c r="K11" s="645"/>
      <c r="L11" s="641"/>
      <c r="M11" s="646"/>
      <c r="N11" s="646"/>
      <c r="O11" s="647"/>
    </row>
    <row r="12" spans="1:15" s="16" customFormat="1" ht="19.5" customHeight="1">
      <c r="A12" s="1052">
        <v>5</v>
      </c>
      <c r="B12" s="144"/>
      <c r="C12" s="113" t="s">
        <v>39</v>
      </c>
      <c r="D12" s="108"/>
      <c r="E12" s="649">
        <v>3.36</v>
      </c>
      <c r="F12" s="650"/>
      <c r="G12" s="651"/>
      <c r="H12" s="652">
        <v>2</v>
      </c>
      <c r="I12" s="652">
        <v>1.36</v>
      </c>
      <c r="J12" s="653"/>
      <c r="K12" s="654"/>
      <c r="L12" s="650"/>
      <c r="M12" s="655"/>
      <c r="N12" s="655"/>
      <c r="O12" s="656"/>
    </row>
    <row r="13" spans="1:15" s="16" customFormat="1" ht="19.5" customHeight="1">
      <c r="A13" s="1053">
        <v>6</v>
      </c>
      <c r="B13" s="145"/>
      <c r="C13" s="134" t="s">
        <v>40</v>
      </c>
      <c r="D13" s="111"/>
      <c r="E13" s="657">
        <v>2.12</v>
      </c>
      <c r="F13" s="658"/>
      <c r="G13" s="659"/>
      <c r="H13" s="660">
        <v>1.9</v>
      </c>
      <c r="I13" s="660">
        <v>0.22</v>
      </c>
      <c r="J13" s="661"/>
      <c r="K13" s="662">
        <v>306</v>
      </c>
      <c r="L13" s="658"/>
      <c r="M13" s="663"/>
      <c r="N13" s="663">
        <v>306</v>
      </c>
      <c r="O13" s="664"/>
    </row>
    <row r="14" spans="1:15" s="16" customFormat="1" ht="19.5" customHeight="1">
      <c r="A14" s="1051">
        <v>7</v>
      </c>
      <c r="B14" s="143"/>
      <c r="C14" s="112" t="s">
        <v>49</v>
      </c>
      <c r="D14" s="106"/>
      <c r="E14" s="640">
        <v>5.65</v>
      </c>
      <c r="F14" s="648">
        <v>1.49</v>
      </c>
      <c r="G14" s="642"/>
      <c r="H14" s="643">
        <v>3.98</v>
      </c>
      <c r="I14" s="643">
        <v>0.18</v>
      </c>
      <c r="J14" s="644"/>
      <c r="K14" s="645"/>
      <c r="L14" s="641"/>
      <c r="M14" s="646"/>
      <c r="N14" s="646"/>
      <c r="O14" s="647"/>
    </row>
    <row r="15" spans="1:15" s="16" customFormat="1" ht="19.5" customHeight="1">
      <c r="A15" s="1051">
        <v>8</v>
      </c>
      <c r="B15" s="143"/>
      <c r="C15" s="112" t="s">
        <v>41</v>
      </c>
      <c r="D15" s="106"/>
      <c r="E15" s="640">
        <v>1.56</v>
      </c>
      <c r="F15" s="641"/>
      <c r="G15" s="642"/>
      <c r="H15" s="643">
        <v>1.18</v>
      </c>
      <c r="I15" s="643">
        <v>0.1</v>
      </c>
      <c r="J15" s="644">
        <v>0.28</v>
      </c>
      <c r="K15" s="645"/>
      <c r="L15" s="641"/>
      <c r="M15" s="646"/>
      <c r="N15" s="646"/>
      <c r="O15" s="647"/>
    </row>
    <row r="16" spans="1:15" s="16" customFormat="1" ht="19.5" customHeight="1">
      <c r="A16" s="1054">
        <v>9</v>
      </c>
      <c r="B16" s="300"/>
      <c r="C16" s="301" t="s">
        <v>42</v>
      </c>
      <c r="D16" s="303"/>
      <c r="E16" s="665">
        <v>4.57</v>
      </c>
      <c r="F16" s="666"/>
      <c r="G16" s="667"/>
      <c r="H16" s="668">
        <v>4.53</v>
      </c>
      <c r="I16" s="668"/>
      <c r="J16" s="669">
        <v>0.04</v>
      </c>
      <c r="K16" s="670"/>
      <c r="L16" s="666"/>
      <c r="M16" s="671"/>
      <c r="N16" s="671"/>
      <c r="O16" s="672"/>
    </row>
    <row r="17" spans="1:15" s="16" customFormat="1" ht="19.5" customHeight="1">
      <c r="A17" s="1052">
        <v>10</v>
      </c>
      <c r="B17" s="144"/>
      <c r="C17" s="113" t="s">
        <v>43</v>
      </c>
      <c r="D17" s="108"/>
      <c r="E17" s="649">
        <v>0.34</v>
      </c>
      <c r="F17" s="650"/>
      <c r="G17" s="651"/>
      <c r="H17" s="652">
        <v>0.3</v>
      </c>
      <c r="I17" s="652">
        <v>0.04</v>
      </c>
      <c r="J17" s="653"/>
      <c r="K17" s="654"/>
      <c r="L17" s="650"/>
      <c r="M17" s="655"/>
      <c r="N17" s="655"/>
      <c r="O17" s="656"/>
    </row>
    <row r="18" spans="1:15" s="16" customFormat="1" ht="19.5" customHeight="1">
      <c r="A18" s="1053">
        <v>11</v>
      </c>
      <c r="B18" s="145"/>
      <c r="C18" s="134" t="s">
        <v>44</v>
      </c>
      <c r="D18" s="111"/>
      <c r="E18" s="657">
        <v>3.92</v>
      </c>
      <c r="F18" s="658"/>
      <c r="G18" s="659"/>
      <c r="H18" s="660">
        <v>3.92</v>
      </c>
      <c r="I18" s="660"/>
      <c r="J18" s="661"/>
      <c r="K18" s="662"/>
      <c r="L18" s="658"/>
      <c r="M18" s="663"/>
      <c r="N18" s="663"/>
      <c r="O18" s="664"/>
    </row>
    <row r="19" spans="1:15" s="16" customFormat="1" ht="19.5" customHeight="1">
      <c r="A19" s="1051">
        <v>12</v>
      </c>
      <c r="B19" s="143"/>
      <c r="C19" s="112" t="s">
        <v>45</v>
      </c>
      <c r="D19" s="106"/>
      <c r="E19" s="640">
        <v>0.99</v>
      </c>
      <c r="F19" s="641"/>
      <c r="G19" s="642"/>
      <c r="H19" s="643">
        <v>0.99</v>
      </c>
      <c r="I19" s="643"/>
      <c r="J19" s="644"/>
      <c r="K19" s="645"/>
      <c r="L19" s="641"/>
      <c r="M19" s="646"/>
      <c r="N19" s="646"/>
      <c r="O19" s="647"/>
    </row>
    <row r="20" spans="1:15" s="16" customFormat="1" ht="19.5" customHeight="1">
      <c r="A20" s="1051">
        <v>13</v>
      </c>
      <c r="B20" s="143"/>
      <c r="C20" s="112" t="s">
        <v>46</v>
      </c>
      <c r="D20" s="106"/>
      <c r="E20" s="640">
        <v>0.98</v>
      </c>
      <c r="F20" s="641"/>
      <c r="G20" s="642"/>
      <c r="H20" s="643">
        <v>0.3</v>
      </c>
      <c r="I20" s="643">
        <v>0.68</v>
      </c>
      <c r="J20" s="644"/>
      <c r="K20" s="645"/>
      <c r="L20" s="641"/>
      <c r="M20" s="646"/>
      <c r="N20" s="646"/>
      <c r="O20" s="647"/>
    </row>
    <row r="21" spans="1:15" s="16" customFormat="1" ht="19.5" customHeight="1">
      <c r="A21" s="1053">
        <v>14</v>
      </c>
      <c r="B21" s="145"/>
      <c r="C21" s="134" t="s">
        <v>47</v>
      </c>
      <c r="D21" s="111"/>
      <c r="E21" s="657">
        <v>2.94</v>
      </c>
      <c r="F21" s="658"/>
      <c r="G21" s="659"/>
      <c r="H21" s="660">
        <v>2.84</v>
      </c>
      <c r="I21" s="660">
        <v>0.1</v>
      </c>
      <c r="J21" s="661"/>
      <c r="K21" s="662"/>
      <c r="L21" s="658"/>
      <c r="M21" s="663"/>
      <c r="N21" s="663"/>
      <c r="O21" s="664"/>
    </row>
    <row r="22" spans="1:15" s="16" customFormat="1" ht="19.5" customHeight="1">
      <c r="A22" s="1054">
        <v>15</v>
      </c>
      <c r="B22" s="300"/>
      <c r="C22" s="301" t="s">
        <v>106</v>
      </c>
      <c r="D22" s="305"/>
      <c r="E22" s="665">
        <v>3.76</v>
      </c>
      <c r="F22" s="673">
        <v>0.04</v>
      </c>
      <c r="G22" s="667"/>
      <c r="H22" s="668">
        <v>3.48</v>
      </c>
      <c r="I22" s="668">
        <v>0.24</v>
      </c>
      <c r="J22" s="669"/>
      <c r="K22" s="670"/>
      <c r="L22" s="666"/>
      <c r="M22" s="671"/>
      <c r="N22" s="671"/>
      <c r="O22" s="672"/>
    </row>
    <row r="23" spans="1:15" s="16" customFormat="1" ht="19.5" customHeight="1">
      <c r="A23" s="1055">
        <v>16</v>
      </c>
      <c r="B23" s="318"/>
      <c r="C23" s="114" t="s">
        <v>107</v>
      </c>
      <c r="D23" s="319"/>
      <c r="E23" s="674">
        <v>0.78</v>
      </c>
      <c r="F23" s="675"/>
      <c r="G23" s="676"/>
      <c r="H23" s="677">
        <v>0.78</v>
      </c>
      <c r="I23" s="677"/>
      <c r="J23" s="678"/>
      <c r="K23" s="679"/>
      <c r="L23" s="675"/>
      <c r="M23" s="680"/>
      <c r="N23" s="680"/>
      <c r="O23" s="681"/>
    </row>
    <row r="24" spans="1:15" s="16" customFormat="1" ht="19.5" customHeight="1">
      <c r="A24" s="1051">
        <v>17</v>
      </c>
      <c r="B24" s="143"/>
      <c r="C24" s="112" t="s">
        <v>96</v>
      </c>
      <c r="D24" s="112"/>
      <c r="E24" s="640">
        <v>2.46</v>
      </c>
      <c r="F24" s="648">
        <v>1.74</v>
      </c>
      <c r="G24" s="642"/>
      <c r="H24" s="643">
        <v>0.72</v>
      </c>
      <c r="I24" s="643"/>
      <c r="J24" s="644"/>
      <c r="K24" s="645"/>
      <c r="L24" s="641"/>
      <c r="M24" s="646"/>
      <c r="N24" s="646"/>
      <c r="O24" s="647"/>
    </row>
    <row r="25" spans="1:15" s="16" customFormat="1" ht="19.5" customHeight="1">
      <c r="A25" s="1051">
        <v>18</v>
      </c>
      <c r="B25" s="143"/>
      <c r="C25" s="112" t="s">
        <v>108</v>
      </c>
      <c r="D25" s="106"/>
      <c r="E25" s="640">
        <v>2.28</v>
      </c>
      <c r="F25" s="641"/>
      <c r="G25" s="642"/>
      <c r="H25" s="643">
        <v>2.28</v>
      </c>
      <c r="I25" s="643"/>
      <c r="J25" s="644"/>
      <c r="K25" s="645"/>
      <c r="L25" s="641"/>
      <c r="M25" s="646"/>
      <c r="N25" s="646"/>
      <c r="O25" s="647"/>
    </row>
    <row r="26" spans="1:15" s="16" customFormat="1" ht="19.5" customHeight="1">
      <c r="A26" s="1053">
        <v>19</v>
      </c>
      <c r="B26" s="145"/>
      <c r="C26" s="134" t="s">
        <v>109</v>
      </c>
      <c r="D26" s="134"/>
      <c r="E26" s="657">
        <v>2.18</v>
      </c>
      <c r="F26" s="658"/>
      <c r="G26" s="659"/>
      <c r="H26" s="660">
        <v>2.18</v>
      </c>
      <c r="I26" s="660"/>
      <c r="J26" s="661"/>
      <c r="K26" s="662"/>
      <c r="L26" s="658"/>
      <c r="M26" s="663"/>
      <c r="N26" s="663"/>
      <c r="O26" s="664"/>
    </row>
    <row r="27" spans="1:15" s="16" customFormat="1" ht="19.5" customHeight="1">
      <c r="A27" s="1054">
        <v>20</v>
      </c>
      <c r="B27" s="300"/>
      <c r="C27" s="301" t="s">
        <v>110</v>
      </c>
      <c r="D27" s="301"/>
      <c r="E27" s="665">
        <v>1.06</v>
      </c>
      <c r="F27" s="666"/>
      <c r="G27" s="667"/>
      <c r="H27" s="668">
        <v>1.06</v>
      </c>
      <c r="I27" s="668"/>
      <c r="J27" s="669"/>
      <c r="K27" s="670"/>
      <c r="L27" s="666"/>
      <c r="M27" s="671"/>
      <c r="N27" s="671"/>
      <c r="O27" s="672"/>
    </row>
    <row r="28" spans="1:15" s="16" customFormat="1" ht="19.5" customHeight="1">
      <c r="A28" s="1055">
        <v>21</v>
      </c>
      <c r="B28" s="318"/>
      <c r="C28" s="114" t="s">
        <v>111</v>
      </c>
      <c r="D28" s="319"/>
      <c r="E28" s="674">
        <v>2.96</v>
      </c>
      <c r="F28" s="682">
        <v>0.04</v>
      </c>
      <c r="G28" s="676"/>
      <c r="H28" s="677">
        <v>2.92</v>
      </c>
      <c r="I28" s="677"/>
      <c r="J28" s="678"/>
      <c r="K28" s="679"/>
      <c r="L28" s="675"/>
      <c r="M28" s="680"/>
      <c r="N28" s="680"/>
      <c r="O28" s="681"/>
    </row>
    <row r="29" spans="1:15" s="16" customFormat="1" ht="19.5" customHeight="1">
      <c r="A29" s="1051">
        <v>22</v>
      </c>
      <c r="B29" s="143"/>
      <c r="C29" s="112" t="s">
        <v>112</v>
      </c>
      <c r="D29" s="106"/>
      <c r="E29" s="640">
        <v>6.82</v>
      </c>
      <c r="F29" s="648">
        <v>1.12</v>
      </c>
      <c r="G29" s="642"/>
      <c r="H29" s="643">
        <v>5.7</v>
      </c>
      <c r="I29" s="643"/>
      <c r="J29" s="644"/>
      <c r="K29" s="645"/>
      <c r="L29" s="641"/>
      <c r="M29" s="646"/>
      <c r="N29" s="646"/>
      <c r="O29" s="647"/>
    </row>
    <row r="30" spans="1:15" s="16" customFormat="1" ht="19.5" customHeight="1">
      <c r="A30" s="1054">
        <v>23</v>
      </c>
      <c r="B30" s="300"/>
      <c r="C30" s="301" t="s">
        <v>97</v>
      </c>
      <c r="D30" s="301"/>
      <c r="E30" s="665">
        <v>4.62</v>
      </c>
      <c r="F30" s="666"/>
      <c r="G30" s="642"/>
      <c r="H30" s="668">
        <v>4.3</v>
      </c>
      <c r="I30" s="668"/>
      <c r="J30" s="669">
        <v>0.32</v>
      </c>
      <c r="K30" s="670"/>
      <c r="L30" s="666"/>
      <c r="M30" s="671"/>
      <c r="N30" s="671"/>
      <c r="O30" s="672"/>
    </row>
    <row r="31" spans="1:15" s="16" customFormat="1" ht="19.5" customHeight="1">
      <c r="A31" s="1051">
        <v>24</v>
      </c>
      <c r="B31" s="143"/>
      <c r="C31" s="112" t="s">
        <v>113</v>
      </c>
      <c r="D31" s="112"/>
      <c r="E31" s="640">
        <v>1.46</v>
      </c>
      <c r="F31" s="641"/>
      <c r="G31" s="642"/>
      <c r="H31" s="643">
        <v>1.16</v>
      </c>
      <c r="I31" s="643"/>
      <c r="J31" s="644">
        <v>0.3</v>
      </c>
      <c r="K31" s="645"/>
      <c r="L31" s="641"/>
      <c r="M31" s="646"/>
      <c r="N31" s="646"/>
      <c r="O31" s="647"/>
    </row>
    <row r="32" spans="1:15" s="16" customFormat="1" ht="19.5" customHeight="1">
      <c r="A32" s="1056">
        <v>25</v>
      </c>
      <c r="B32" s="315"/>
      <c r="C32" s="316" t="s">
        <v>282</v>
      </c>
      <c r="D32" s="317"/>
      <c r="E32" s="683">
        <v>4.72</v>
      </c>
      <c r="F32" s="684"/>
      <c r="G32" s="685"/>
      <c r="H32" s="686">
        <v>2.98</v>
      </c>
      <c r="I32" s="686">
        <v>1.74</v>
      </c>
      <c r="J32" s="687"/>
      <c r="K32" s="688"/>
      <c r="L32" s="684"/>
      <c r="M32" s="689"/>
      <c r="N32" s="689"/>
      <c r="O32" s="690"/>
    </row>
    <row r="33" spans="1:15" s="16" customFormat="1" ht="19.5" customHeight="1">
      <c r="A33" s="1057">
        <v>26</v>
      </c>
      <c r="B33" s="119"/>
      <c r="C33" s="298" t="s">
        <v>283</v>
      </c>
      <c r="D33" s="314"/>
      <c r="E33" s="691">
        <v>5.42</v>
      </c>
      <c r="F33" s="692"/>
      <c r="G33" s="676"/>
      <c r="H33" s="693">
        <v>4.5</v>
      </c>
      <c r="I33" s="693">
        <v>0.34</v>
      </c>
      <c r="J33" s="694">
        <v>0.58</v>
      </c>
      <c r="K33" s="695"/>
      <c r="L33" s="692"/>
      <c r="M33" s="696"/>
      <c r="N33" s="696"/>
      <c r="O33" s="697"/>
    </row>
    <row r="34" spans="1:15" s="16" customFormat="1" ht="19.5" customHeight="1" thickBot="1">
      <c r="A34" s="1058">
        <v>27</v>
      </c>
      <c r="B34" s="190"/>
      <c r="C34" s="117" t="s">
        <v>365</v>
      </c>
      <c r="D34" s="302"/>
      <c r="E34" s="698">
        <v>6.76</v>
      </c>
      <c r="F34" s="699"/>
      <c r="G34" s="700"/>
      <c r="H34" s="701">
        <v>4.66</v>
      </c>
      <c r="I34" s="701"/>
      <c r="J34" s="702">
        <v>2.1</v>
      </c>
      <c r="K34" s="703"/>
      <c r="L34" s="699"/>
      <c r="M34" s="704"/>
      <c r="N34" s="704"/>
      <c r="O34" s="705"/>
    </row>
    <row r="35" spans="6:15" ht="13.5">
      <c r="F35" s="28"/>
      <c r="G35" s="28"/>
      <c r="H35" s="28"/>
      <c r="I35" s="28"/>
      <c r="J35" s="28"/>
      <c r="L35" s="28"/>
      <c r="M35" s="28"/>
      <c r="N35" s="28"/>
      <c r="O35" s="28"/>
    </row>
    <row r="36" ht="13.5">
      <c r="X36" s="28"/>
    </row>
    <row r="37" ht="13.5">
      <c r="X37" s="28"/>
    </row>
    <row r="38" ht="13.5">
      <c r="X38" s="28"/>
    </row>
    <row r="39" ht="13.5">
      <c r="X39" s="28"/>
    </row>
    <row r="40" ht="13.5">
      <c r="X40" s="28"/>
    </row>
    <row r="41" ht="13.5">
      <c r="X41" s="28"/>
    </row>
    <row r="42" ht="13.5">
      <c r="X42" s="28"/>
    </row>
    <row r="43" ht="13.5">
      <c r="X43" s="28"/>
    </row>
    <row r="44" ht="13.5">
      <c r="X44" s="28"/>
    </row>
    <row r="45" ht="13.5">
      <c r="X45" s="28"/>
    </row>
    <row r="46" ht="13.5">
      <c r="X46" s="28"/>
    </row>
    <row r="47" ht="13.5">
      <c r="X47" s="28"/>
    </row>
    <row r="48" ht="13.5">
      <c r="X48" s="28"/>
    </row>
    <row r="49" ht="13.5">
      <c r="X49" s="28"/>
    </row>
    <row r="50" ht="13.5">
      <c r="X50" s="28"/>
    </row>
    <row r="51" ht="13.5">
      <c r="X51" s="28"/>
    </row>
    <row r="52" ht="13.5">
      <c r="X52" s="28"/>
    </row>
    <row r="53" ht="13.5">
      <c r="X53" s="28"/>
    </row>
    <row r="54" ht="13.5">
      <c r="X54" s="28"/>
    </row>
    <row r="55" ht="13.5">
      <c r="X55" s="28"/>
    </row>
    <row r="56" ht="13.5">
      <c r="X56" s="28"/>
    </row>
    <row r="57" ht="13.5">
      <c r="X57" s="28"/>
    </row>
    <row r="58" ht="13.5">
      <c r="X58" s="28"/>
    </row>
    <row r="59" ht="13.5">
      <c r="X59" s="28"/>
    </row>
    <row r="60" ht="13.5">
      <c r="X60" s="28"/>
    </row>
    <row r="61" ht="13.5">
      <c r="X61" s="28"/>
    </row>
    <row r="62" ht="13.5">
      <c r="X62" s="28"/>
    </row>
    <row r="63" ht="13.5">
      <c r="X63" s="28"/>
    </row>
    <row r="64" ht="13.5">
      <c r="X64" s="28"/>
    </row>
    <row r="65" ht="13.5">
      <c r="X65" s="28"/>
    </row>
    <row r="66" ht="13.5">
      <c r="X66" s="28"/>
    </row>
    <row r="67" ht="13.5">
      <c r="X67" s="28"/>
    </row>
    <row r="68" ht="13.5">
      <c r="X68" s="28"/>
    </row>
    <row r="69" ht="13.5">
      <c r="X69" s="28"/>
    </row>
    <row r="70" ht="13.5">
      <c r="X70" s="28"/>
    </row>
    <row r="71" ht="13.5">
      <c r="X71" s="28"/>
    </row>
    <row r="72" ht="13.5">
      <c r="X72" s="28"/>
    </row>
    <row r="73" ht="13.5">
      <c r="X73" s="28"/>
    </row>
    <row r="74" ht="13.5">
      <c r="X74" s="28"/>
    </row>
    <row r="75" ht="13.5">
      <c r="X75" s="28"/>
    </row>
    <row r="76" ht="13.5">
      <c r="X76" s="28"/>
    </row>
    <row r="77" ht="13.5">
      <c r="X77" s="28"/>
    </row>
    <row r="78" ht="13.5">
      <c r="X78" s="28"/>
    </row>
    <row r="79" ht="13.5">
      <c r="X79" s="28"/>
    </row>
    <row r="80" ht="13.5">
      <c r="X80" s="28"/>
    </row>
    <row r="81" ht="13.5">
      <c r="X81" s="28"/>
    </row>
    <row r="82" ht="13.5">
      <c r="X82" s="28"/>
    </row>
  </sheetData>
  <sheetProtection/>
  <mergeCells count="13">
    <mergeCell ref="A1:O1"/>
    <mergeCell ref="L3:O3"/>
    <mergeCell ref="A4:C6"/>
    <mergeCell ref="F4:G4"/>
    <mergeCell ref="F5:G5"/>
    <mergeCell ref="J5:J6"/>
    <mergeCell ref="I5:I6"/>
    <mergeCell ref="H5:H6"/>
    <mergeCell ref="A7:C7"/>
    <mergeCell ref="M5:N5"/>
    <mergeCell ref="E4:E5"/>
    <mergeCell ref="K4:K5"/>
    <mergeCell ref="L4:O4"/>
  </mergeCells>
  <printOptions horizontalCentered="1"/>
  <pageMargins left="0.984251968503937" right="0.7874015748031497" top="0.984251968503937" bottom="0.7874015748031497" header="0.5118110236220472" footer="0.3937007874015748"/>
  <pageSetup horizontalDpi="600" verticalDpi="600" orientation="portrait" paperSize="9" scale="99" r:id="rId1"/>
  <headerFooter alignWithMargins="0">
    <oddFooter>&amp;C&amp;"ＭＳ ゴシック,標準"&amp;12-39-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2.75">
      <c r="A1" s="2" t="s">
        <v>423</v>
      </c>
    </row>
    <row r="2" spans="2:11" ht="51.75">
      <c r="B2" s="3" t="s">
        <v>183</v>
      </c>
      <c r="C2" s="3" t="s">
        <v>184</v>
      </c>
      <c r="D2" s="3" t="s">
        <v>185</v>
      </c>
      <c r="E2" s="3" t="s">
        <v>186</v>
      </c>
      <c r="F2" s="3" t="s">
        <v>187</v>
      </c>
      <c r="G2" s="3" t="s">
        <v>188</v>
      </c>
      <c r="H2" s="3" t="s">
        <v>189</v>
      </c>
      <c r="I2" s="3" t="s">
        <v>190</v>
      </c>
      <c r="J2" s="3" t="s">
        <v>191</v>
      </c>
      <c r="K2" s="3" t="s">
        <v>192</v>
      </c>
    </row>
    <row r="3" spans="1:11" ht="12.75">
      <c r="A3" s="2" t="s">
        <v>234</v>
      </c>
      <c r="B3" s="2">
        <v>113.23</v>
      </c>
      <c r="C3" s="2">
        <v>7.04</v>
      </c>
      <c r="D3" s="2">
        <v>0</v>
      </c>
      <c r="E3" s="2">
        <v>91.83</v>
      </c>
      <c r="F3" s="2">
        <v>6.28</v>
      </c>
      <c r="G3" s="2">
        <v>8.08</v>
      </c>
      <c r="H3" s="2">
        <v>0</v>
      </c>
      <c r="I3" s="2">
        <v>0</v>
      </c>
      <c r="J3" s="2">
        <v>290</v>
      </c>
      <c r="K3" s="2">
        <v>0</v>
      </c>
    </row>
    <row r="4" spans="1:11" ht="12.75">
      <c r="A4" s="2" t="s">
        <v>204</v>
      </c>
      <c r="B4" s="2">
        <v>18.8</v>
      </c>
      <c r="C4" s="2">
        <v>0</v>
      </c>
      <c r="D4" s="2">
        <v>0</v>
      </c>
      <c r="E4" s="2">
        <v>18.8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205</v>
      </c>
      <c r="B5" s="2">
        <v>9.17</v>
      </c>
      <c r="C5" s="2">
        <v>0</v>
      </c>
      <c r="D5" s="2">
        <v>0</v>
      </c>
      <c r="E5" s="2">
        <v>9.17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2.75">
      <c r="A6" s="2" t="s">
        <v>206</v>
      </c>
      <c r="B6" s="2">
        <v>6.98</v>
      </c>
      <c r="C6" s="2">
        <v>0</v>
      </c>
      <c r="D6" s="2">
        <v>0</v>
      </c>
      <c r="E6" s="2">
        <v>5.26</v>
      </c>
      <c r="F6" s="2">
        <v>0</v>
      </c>
      <c r="G6" s="2">
        <v>1.72</v>
      </c>
      <c r="H6" s="2">
        <v>0</v>
      </c>
      <c r="I6" s="2">
        <v>0</v>
      </c>
      <c r="J6" s="2">
        <v>0</v>
      </c>
      <c r="K6" s="2">
        <v>0</v>
      </c>
    </row>
    <row r="7" spans="1:11" ht="12.75">
      <c r="A7" s="2" t="s">
        <v>207</v>
      </c>
      <c r="B7" s="2">
        <v>1.6</v>
      </c>
      <c r="C7" s="2">
        <v>0</v>
      </c>
      <c r="D7" s="2">
        <v>0</v>
      </c>
      <c r="E7" s="2">
        <v>0.92</v>
      </c>
      <c r="F7" s="2">
        <v>0.5</v>
      </c>
      <c r="G7" s="2">
        <v>0.18</v>
      </c>
      <c r="H7" s="2">
        <v>0</v>
      </c>
      <c r="I7" s="2">
        <v>0</v>
      </c>
      <c r="J7" s="2">
        <v>0</v>
      </c>
      <c r="K7" s="2">
        <v>0</v>
      </c>
    </row>
    <row r="8" spans="1:11" ht="12.75">
      <c r="A8" s="2" t="s">
        <v>208</v>
      </c>
      <c r="B8" s="2">
        <v>4.46</v>
      </c>
      <c r="C8" s="2">
        <v>0</v>
      </c>
      <c r="D8" s="2">
        <v>0</v>
      </c>
      <c r="E8" s="2">
        <v>2.34</v>
      </c>
      <c r="F8" s="2">
        <v>2.12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2.75">
      <c r="A9" s="2" t="s">
        <v>209</v>
      </c>
      <c r="B9" s="2">
        <v>2.04</v>
      </c>
      <c r="C9" s="2">
        <v>0</v>
      </c>
      <c r="D9" s="2">
        <v>0</v>
      </c>
      <c r="E9" s="2">
        <v>1.92</v>
      </c>
      <c r="F9" s="2">
        <v>0.12</v>
      </c>
      <c r="G9" s="2">
        <v>0</v>
      </c>
      <c r="H9" s="2">
        <v>0</v>
      </c>
      <c r="I9" s="2">
        <v>0</v>
      </c>
      <c r="J9" s="2">
        <v>290</v>
      </c>
      <c r="K9" s="2">
        <v>0</v>
      </c>
    </row>
    <row r="10" spans="1:11" ht="12.75">
      <c r="A10" s="2" t="s">
        <v>210</v>
      </c>
      <c r="B10" s="2">
        <v>8.67</v>
      </c>
      <c r="C10" s="2">
        <v>3.04</v>
      </c>
      <c r="D10" s="2">
        <v>0</v>
      </c>
      <c r="E10" s="2">
        <v>5.47</v>
      </c>
      <c r="F10" s="2">
        <v>0.16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 t="s">
        <v>211</v>
      </c>
      <c r="B11" s="2">
        <v>1.5</v>
      </c>
      <c r="C11" s="2">
        <v>0</v>
      </c>
      <c r="D11" s="2">
        <v>0</v>
      </c>
      <c r="E11" s="2">
        <v>1.02</v>
      </c>
      <c r="F11" s="2">
        <v>0.1</v>
      </c>
      <c r="G11" s="2">
        <v>0.38</v>
      </c>
      <c r="H11" s="2">
        <v>0</v>
      </c>
      <c r="I11" s="2">
        <v>0</v>
      </c>
      <c r="J11" s="2">
        <v>0</v>
      </c>
      <c r="K11" s="2">
        <v>0</v>
      </c>
    </row>
    <row r="12" spans="1:11" ht="12.75">
      <c r="A12" s="2" t="s">
        <v>212</v>
      </c>
      <c r="B12" s="2">
        <v>5.66</v>
      </c>
      <c r="C12" s="2">
        <v>0</v>
      </c>
      <c r="D12" s="2">
        <v>0</v>
      </c>
      <c r="E12" s="2">
        <v>4.92</v>
      </c>
      <c r="F12" s="2">
        <v>0</v>
      </c>
      <c r="G12" s="2">
        <v>0.74</v>
      </c>
      <c r="H12" s="2">
        <v>0</v>
      </c>
      <c r="I12" s="2">
        <v>0</v>
      </c>
      <c r="J12" s="2">
        <v>0</v>
      </c>
      <c r="K12" s="2">
        <v>0</v>
      </c>
    </row>
    <row r="13" spans="1:11" ht="12.75">
      <c r="A13" s="2" t="s">
        <v>213</v>
      </c>
      <c r="B13" s="2">
        <v>0.5</v>
      </c>
      <c r="C13" s="2">
        <v>0</v>
      </c>
      <c r="D13" s="2">
        <v>0</v>
      </c>
      <c r="E13" s="2">
        <v>0.46</v>
      </c>
      <c r="F13" s="2">
        <v>0.04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1" ht="12.75">
      <c r="A14" s="2" t="s">
        <v>214</v>
      </c>
      <c r="B14" s="2">
        <v>3.62</v>
      </c>
      <c r="C14" s="2">
        <v>0</v>
      </c>
      <c r="D14" s="2">
        <v>0</v>
      </c>
      <c r="E14" s="2">
        <v>3.62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>
      <c r="A15" s="2" t="s">
        <v>215</v>
      </c>
      <c r="B15" s="2">
        <v>0.14</v>
      </c>
      <c r="C15" s="2">
        <v>0</v>
      </c>
      <c r="D15" s="2">
        <v>0</v>
      </c>
      <c r="E15" s="2">
        <v>0.14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>
      <c r="A16" s="2" t="s">
        <v>216</v>
      </c>
      <c r="B16" s="2">
        <v>1.22</v>
      </c>
      <c r="C16" s="2">
        <v>0</v>
      </c>
      <c r="D16" s="2">
        <v>0</v>
      </c>
      <c r="E16" s="2">
        <v>0.5</v>
      </c>
      <c r="F16" s="2">
        <v>0</v>
      </c>
      <c r="G16" s="2">
        <v>0.72</v>
      </c>
      <c r="H16" s="2">
        <v>0</v>
      </c>
      <c r="I16" s="2">
        <v>0</v>
      </c>
      <c r="J16" s="2">
        <v>0</v>
      </c>
      <c r="K16" s="2">
        <v>0</v>
      </c>
    </row>
    <row r="17" spans="1:11" ht="12.75">
      <c r="A17" s="2" t="s">
        <v>217</v>
      </c>
      <c r="B17" s="2">
        <v>1.4</v>
      </c>
      <c r="C17" s="2">
        <v>0</v>
      </c>
      <c r="D17" s="2">
        <v>0</v>
      </c>
      <c r="E17" s="2">
        <v>1.16</v>
      </c>
      <c r="F17" s="2">
        <v>0.24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1:11" ht="12.75">
      <c r="A18" s="2" t="s">
        <v>218</v>
      </c>
      <c r="B18" s="2">
        <v>3.12</v>
      </c>
      <c r="C18" s="2">
        <v>0.4</v>
      </c>
      <c r="D18" s="2">
        <v>0</v>
      </c>
      <c r="E18" s="2">
        <v>2.48</v>
      </c>
      <c r="F18" s="2">
        <v>0.24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>
      <c r="A19" s="2" t="s">
        <v>219</v>
      </c>
      <c r="B19" s="2">
        <v>0.8</v>
      </c>
      <c r="C19" s="2">
        <v>0</v>
      </c>
      <c r="D19" s="2">
        <v>0</v>
      </c>
      <c r="E19" s="2">
        <v>0.8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>
      <c r="A20" s="2" t="s">
        <v>220</v>
      </c>
      <c r="B20" s="2">
        <v>3.05</v>
      </c>
      <c r="C20" s="2">
        <v>2.4</v>
      </c>
      <c r="D20" s="2">
        <v>0</v>
      </c>
      <c r="E20" s="2">
        <v>0.65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1:11" ht="12.75">
      <c r="A21" s="2" t="s">
        <v>221</v>
      </c>
      <c r="B21" s="2">
        <v>2</v>
      </c>
      <c r="C21" s="2">
        <v>0</v>
      </c>
      <c r="D21" s="2">
        <v>0</v>
      </c>
      <c r="E21" s="2">
        <v>2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1:11" ht="12.75">
      <c r="A22" s="2" t="s">
        <v>222</v>
      </c>
      <c r="B22" s="2">
        <v>0.26</v>
      </c>
      <c r="C22" s="2">
        <v>0</v>
      </c>
      <c r="D22" s="2">
        <v>0</v>
      </c>
      <c r="E22" s="2">
        <v>0.26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>
      <c r="A23" s="2" t="s">
        <v>223</v>
      </c>
      <c r="B23" s="2">
        <v>0.8</v>
      </c>
      <c r="C23" s="2">
        <v>0</v>
      </c>
      <c r="D23" s="2">
        <v>0</v>
      </c>
      <c r="E23" s="2">
        <v>0.8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>
      <c r="A24" s="2" t="s">
        <v>224</v>
      </c>
      <c r="B24" s="2">
        <v>2.73</v>
      </c>
      <c r="C24" s="2">
        <v>0.04</v>
      </c>
      <c r="D24" s="2">
        <v>0</v>
      </c>
      <c r="E24" s="2">
        <v>2.69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1:11" ht="12.75">
      <c r="A25" s="2" t="s">
        <v>225</v>
      </c>
      <c r="B25" s="2">
        <v>4.7</v>
      </c>
      <c r="C25" s="2">
        <v>1.14</v>
      </c>
      <c r="D25" s="2">
        <v>0</v>
      </c>
      <c r="E25" s="2">
        <v>3.56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1:11" ht="12.75">
      <c r="A26" s="2" t="s">
        <v>226</v>
      </c>
      <c r="B26" s="2">
        <v>4.18</v>
      </c>
      <c r="C26" s="2">
        <v>0</v>
      </c>
      <c r="D26" s="2">
        <v>0</v>
      </c>
      <c r="E26" s="2">
        <v>3.86</v>
      </c>
      <c r="F26" s="2">
        <v>0</v>
      </c>
      <c r="G26" s="2">
        <v>0.32</v>
      </c>
      <c r="H26" s="2">
        <v>0</v>
      </c>
      <c r="I26" s="2">
        <v>0</v>
      </c>
      <c r="J26" s="2">
        <v>0</v>
      </c>
      <c r="K26" s="2">
        <v>0</v>
      </c>
    </row>
    <row r="27" spans="1:11" ht="12.75">
      <c r="A27" s="2" t="s">
        <v>227</v>
      </c>
      <c r="B27" s="2">
        <v>1.58</v>
      </c>
      <c r="C27" s="2">
        <v>0</v>
      </c>
      <c r="D27" s="2">
        <v>0</v>
      </c>
      <c r="E27" s="2">
        <v>1.28</v>
      </c>
      <c r="F27" s="2">
        <v>0</v>
      </c>
      <c r="G27" s="2">
        <v>0.3</v>
      </c>
      <c r="H27" s="2">
        <v>0</v>
      </c>
      <c r="I27" s="2">
        <v>0</v>
      </c>
      <c r="J27" s="2">
        <v>0</v>
      </c>
      <c r="K27" s="2">
        <v>0</v>
      </c>
    </row>
    <row r="28" spans="1:11" ht="12.75">
      <c r="A28" s="2" t="s">
        <v>376</v>
      </c>
      <c r="B28" s="2">
        <v>4.79</v>
      </c>
      <c r="C28" s="2">
        <v>0</v>
      </c>
      <c r="D28" s="2">
        <v>0</v>
      </c>
      <c r="E28" s="2">
        <v>3.33</v>
      </c>
      <c r="F28" s="2">
        <v>1.46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ht="12.75">
      <c r="A29" s="2" t="s">
        <v>377</v>
      </c>
      <c r="B29" s="2">
        <v>10.67</v>
      </c>
      <c r="C29" s="2">
        <v>0.02</v>
      </c>
      <c r="D29" s="2">
        <v>0</v>
      </c>
      <c r="E29" s="2">
        <v>9.35</v>
      </c>
      <c r="F29" s="2">
        <v>1.04</v>
      </c>
      <c r="G29" s="2">
        <v>0.26</v>
      </c>
      <c r="H29" s="2">
        <v>0</v>
      </c>
      <c r="I29" s="2">
        <v>0</v>
      </c>
      <c r="J29" s="2">
        <v>0</v>
      </c>
      <c r="K29" s="2">
        <v>0</v>
      </c>
    </row>
    <row r="30" spans="1:11" ht="12.75">
      <c r="A30" s="2" t="s">
        <v>378</v>
      </c>
      <c r="B30" s="2">
        <v>8.55</v>
      </c>
      <c r="C30" s="2">
        <v>0</v>
      </c>
      <c r="D30" s="2">
        <v>0</v>
      </c>
      <c r="E30" s="2">
        <v>4.83</v>
      </c>
      <c r="F30" s="2">
        <v>0.26</v>
      </c>
      <c r="G30" s="2">
        <v>3.46</v>
      </c>
      <c r="H30" s="2">
        <v>0</v>
      </c>
      <c r="I30" s="2">
        <v>0</v>
      </c>
      <c r="J30" s="2">
        <v>0</v>
      </c>
      <c r="K30" s="2">
        <v>0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Q97"/>
  <sheetViews>
    <sheetView view="pageBreakPreview" zoomScale="60" zoomScaleNormal="120" zoomScalePageLayoutView="0" workbookViewId="0" topLeftCell="A26">
      <selection activeCell="X45" sqref="X45"/>
    </sheetView>
  </sheetViews>
  <sheetFormatPr defaultColWidth="9.00390625" defaultRowHeight="13.5"/>
  <cols>
    <col min="1" max="1" width="3.375" style="160" customWidth="1"/>
    <col min="2" max="2" width="1.00390625" style="4" customWidth="1"/>
    <col min="3" max="3" width="11.375" style="4" customWidth="1"/>
    <col min="4" max="4" width="1.00390625" style="4" customWidth="1"/>
    <col min="5" max="5" width="8.125" style="4" customWidth="1"/>
    <col min="6" max="6" width="7.50390625" style="4" customWidth="1"/>
    <col min="7" max="7" width="7.50390625" style="7" customWidth="1"/>
    <col min="8" max="8" width="5.375" style="7" customWidth="1"/>
    <col min="9" max="9" width="5.625" style="4" customWidth="1"/>
    <col min="10" max="11" width="6.75390625" style="4" customWidth="1"/>
    <col min="12" max="12" width="6.375" style="4" customWidth="1"/>
    <col min="13" max="13" width="5.75390625" style="7" customWidth="1"/>
    <col min="14" max="15" width="6.75390625" style="7" customWidth="1"/>
    <col min="16" max="16" width="6.625" style="7" customWidth="1"/>
    <col min="17" max="17" width="3.50390625" style="7" customWidth="1"/>
    <col min="18" max="21" width="7.875" style="7" customWidth="1"/>
    <col min="22" max="22" width="8.875" style="7" customWidth="1"/>
    <col min="23" max="28" width="8.625" style="7" customWidth="1"/>
    <col min="29" max="16384" width="9.00390625" style="4" customWidth="1"/>
  </cols>
  <sheetData>
    <row r="1" spans="3:28" ht="21">
      <c r="C1" s="68"/>
      <c r="D1" s="68"/>
      <c r="E1" s="1337" t="s">
        <v>575</v>
      </c>
      <c r="F1" s="1337"/>
      <c r="G1" s="1337"/>
      <c r="H1" s="1337"/>
      <c r="I1" s="1337"/>
      <c r="J1" s="1337"/>
      <c r="K1" s="1337"/>
      <c r="L1" s="1337"/>
      <c r="M1" s="1337"/>
      <c r="N1" s="1337"/>
      <c r="O1" s="1337"/>
      <c r="P1" s="1337"/>
      <c r="Q1" s="94"/>
      <c r="R1" s="68" t="s">
        <v>364</v>
      </c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s="13" customFormat="1" ht="14.25" thickBot="1">
      <c r="A2" s="16"/>
      <c r="B2" s="16"/>
      <c r="C2" s="16"/>
      <c r="D2" s="16"/>
      <c r="E2" s="16"/>
      <c r="F2" s="16"/>
      <c r="G2" s="36"/>
      <c r="H2" s="36"/>
      <c r="I2" s="37"/>
      <c r="J2" s="37"/>
      <c r="K2" s="37"/>
      <c r="L2" s="37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268" t="s">
        <v>587</v>
      </c>
      <c r="Y2" s="1268"/>
      <c r="Z2" s="1268"/>
      <c r="AA2" s="1268"/>
      <c r="AB2" s="1268"/>
    </row>
    <row r="3" spans="1:28" s="13" customFormat="1" ht="22.5" customHeight="1" thickBot="1">
      <c r="A3" s="1334" t="s">
        <v>356</v>
      </c>
      <c r="B3" s="1335"/>
      <c r="C3" s="1335"/>
      <c r="D3" s="1336"/>
      <c r="E3" s="1315" t="s">
        <v>94</v>
      </c>
      <c r="F3" s="29" t="s">
        <v>53</v>
      </c>
      <c r="G3" s="39" t="s">
        <v>54</v>
      </c>
      <c r="H3" s="40" t="s">
        <v>55</v>
      </c>
      <c r="I3" s="1333" t="s">
        <v>56</v>
      </c>
      <c r="J3" s="1333"/>
      <c r="K3" s="1333"/>
      <c r="L3" s="1333"/>
      <c r="M3" s="1153" t="s">
        <v>57</v>
      </c>
      <c r="N3" s="1269"/>
      <c r="O3" s="1269"/>
      <c r="P3" s="1154"/>
      <c r="Q3" s="95"/>
      <c r="R3" s="1326" t="s">
        <v>201</v>
      </c>
      <c r="S3" s="1326"/>
      <c r="T3" s="1326"/>
      <c r="U3" s="1326"/>
      <c r="V3" s="1140" t="s">
        <v>62</v>
      </c>
      <c r="W3" s="1141"/>
      <c r="X3" s="1141"/>
      <c r="Y3" s="1141"/>
      <c r="Z3" s="1141"/>
      <c r="AA3" s="1141"/>
      <c r="AB3" s="1142"/>
    </row>
    <row r="4" spans="1:28" s="13" customFormat="1" ht="14.25" thickBot="1">
      <c r="A4" s="186"/>
      <c r="B4" s="187"/>
      <c r="C4" s="187"/>
      <c r="D4" s="188"/>
      <c r="E4" s="1316"/>
      <c r="F4" s="146"/>
      <c r="G4" s="1327" t="s">
        <v>350</v>
      </c>
      <c r="H4" s="1327" t="s">
        <v>351</v>
      </c>
      <c r="I4" s="1330" t="s">
        <v>80</v>
      </c>
      <c r="J4" s="1331"/>
      <c r="K4" s="1332"/>
      <c r="L4" s="1315" t="s">
        <v>354</v>
      </c>
      <c r="M4" s="1312" t="s">
        <v>80</v>
      </c>
      <c r="N4" s="1313"/>
      <c r="O4" s="1314"/>
      <c r="P4" s="1327" t="s">
        <v>353</v>
      </c>
      <c r="Q4" s="42"/>
      <c r="R4" s="1312" t="s">
        <v>80</v>
      </c>
      <c r="S4" s="1313"/>
      <c r="T4" s="1314"/>
      <c r="U4" s="1327" t="s">
        <v>353</v>
      </c>
      <c r="V4" s="136"/>
      <c r="W4" s="152" t="s">
        <v>63</v>
      </c>
      <c r="X4" s="153" t="s">
        <v>64</v>
      </c>
      <c r="Y4" s="153" t="s">
        <v>65</v>
      </c>
      <c r="Z4" s="153" t="s">
        <v>248</v>
      </c>
      <c r="AA4" s="153" t="s">
        <v>320</v>
      </c>
      <c r="AB4" s="154" t="s">
        <v>17</v>
      </c>
    </row>
    <row r="5" spans="1:28" s="13" customFormat="1" ht="22.5" customHeight="1">
      <c r="A5" s="186"/>
      <c r="B5" s="187"/>
      <c r="C5" s="187"/>
      <c r="D5" s="188"/>
      <c r="E5" s="1316"/>
      <c r="F5" s="135" t="s">
        <v>352</v>
      </c>
      <c r="G5" s="1328"/>
      <c r="H5" s="1328"/>
      <c r="I5" s="87" t="s">
        <v>249</v>
      </c>
      <c r="J5" s="89" t="s">
        <v>250</v>
      </c>
      <c r="K5" s="92" t="s">
        <v>251</v>
      </c>
      <c r="L5" s="1316"/>
      <c r="M5" s="90" t="s">
        <v>249</v>
      </c>
      <c r="N5" s="93" t="s">
        <v>250</v>
      </c>
      <c r="O5" s="91" t="s">
        <v>251</v>
      </c>
      <c r="P5" s="1328"/>
      <c r="Q5" s="42"/>
      <c r="R5" s="90" t="s">
        <v>249</v>
      </c>
      <c r="S5" s="93" t="s">
        <v>250</v>
      </c>
      <c r="T5" s="91" t="s">
        <v>251</v>
      </c>
      <c r="U5" s="1328"/>
      <c r="V5" s="136" t="s">
        <v>355</v>
      </c>
      <c r="W5" s="155"/>
      <c r="X5" s="156" t="s">
        <v>66</v>
      </c>
      <c r="Y5" s="157" t="s">
        <v>252</v>
      </c>
      <c r="Z5" s="158" t="s">
        <v>253</v>
      </c>
      <c r="AA5" s="158" t="s">
        <v>322</v>
      </c>
      <c r="AB5" s="159" t="s">
        <v>31</v>
      </c>
    </row>
    <row r="6" spans="1:28" s="13" customFormat="1" ht="22.5" customHeight="1" thickBot="1">
      <c r="A6" s="1323" t="s">
        <v>348</v>
      </c>
      <c r="B6" s="1324"/>
      <c r="C6" s="1324"/>
      <c r="D6" s="1325"/>
      <c r="E6" s="138" t="s">
        <v>254</v>
      </c>
      <c r="F6" s="139" t="s">
        <v>59</v>
      </c>
      <c r="G6" s="1329"/>
      <c r="H6" s="1329"/>
      <c r="I6" s="137" t="s">
        <v>60</v>
      </c>
      <c r="J6" s="140" t="s">
        <v>61</v>
      </c>
      <c r="K6" s="148" t="s">
        <v>61</v>
      </c>
      <c r="L6" s="1338"/>
      <c r="M6" s="149" t="s">
        <v>60</v>
      </c>
      <c r="N6" s="150" t="s">
        <v>61</v>
      </c>
      <c r="O6" s="151" t="s">
        <v>61</v>
      </c>
      <c r="P6" s="1329"/>
      <c r="Q6" s="42"/>
      <c r="R6" s="149" t="s">
        <v>60</v>
      </c>
      <c r="S6" s="150" t="s">
        <v>61</v>
      </c>
      <c r="T6" s="151" t="s">
        <v>61</v>
      </c>
      <c r="U6" s="1329"/>
      <c r="V6" s="147"/>
      <c r="W6" s="149" t="s">
        <v>67</v>
      </c>
      <c r="X6" s="150" t="s">
        <v>68</v>
      </c>
      <c r="Y6" s="150" t="s">
        <v>69</v>
      </c>
      <c r="Z6" s="150" t="s">
        <v>70</v>
      </c>
      <c r="AA6" s="150" t="s">
        <v>321</v>
      </c>
      <c r="AB6" s="151" t="s">
        <v>36</v>
      </c>
    </row>
    <row r="7" spans="1:28" s="13" customFormat="1" ht="21.75" customHeight="1" hidden="1">
      <c r="A7" s="1320" t="s">
        <v>325</v>
      </c>
      <c r="B7" s="1321"/>
      <c r="C7" s="1321"/>
      <c r="D7" s="1322"/>
      <c r="E7" s="161">
        <v>118839</v>
      </c>
      <c r="F7" s="162">
        <v>73945</v>
      </c>
      <c r="G7" s="162">
        <v>73631</v>
      </c>
      <c r="H7" s="163">
        <v>274</v>
      </c>
      <c r="I7" s="164">
        <v>853</v>
      </c>
      <c r="J7" s="165">
        <v>26753</v>
      </c>
      <c r="K7" s="166">
        <v>14153</v>
      </c>
      <c r="L7" s="162">
        <v>3135</v>
      </c>
      <c r="M7" s="164">
        <v>350</v>
      </c>
      <c r="N7" s="165">
        <v>12610</v>
      </c>
      <c r="O7" s="166">
        <v>6194</v>
      </c>
      <c r="P7" s="162">
        <v>2526</v>
      </c>
      <c r="Q7" s="96"/>
      <c r="R7" s="164">
        <v>503</v>
      </c>
      <c r="S7" s="165">
        <v>14143</v>
      </c>
      <c r="T7" s="166">
        <v>7959</v>
      </c>
      <c r="U7" s="162">
        <v>609</v>
      </c>
      <c r="V7" s="162">
        <v>2107</v>
      </c>
      <c r="W7" s="164">
        <v>210</v>
      </c>
      <c r="X7" s="165">
        <v>3</v>
      </c>
      <c r="Y7" s="165">
        <v>1330</v>
      </c>
      <c r="Z7" s="165">
        <v>173</v>
      </c>
      <c r="AA7" s="165">
        <v>0</v>
      </c>
      <c r="AB7" s="166">
        <v>391</v>
      </c>
    </row>
    <row r="8" spans="1:28" s="13" customFormat="1" ht="21.75" customHeight="1">
      <c r="A8" s="1320" t="s">
        <v>425</v>
      </c>
      <c r="B8" s="1321"/>
      <c r="C8" s="1321"/>
      <c r="D8" s="1322"/>
      <c r="E8" s="161">
        <v>119970</v>
      </c>
      <c r="F8" s="162">
        <v>74848</v>
      </c>
      <c r="G8" s="162">
        <v>74558</v>
      </c>
      <c r="H8" s="163">
        <v>290</v>
      </c>
      <c r="I8" s="164">
        <v>878</v>
      </c>
      <c r="J8" s="165">
        <v>27082</v>
      </c>
      <c r="K8" s="166">
        <v>14035</v>
      </c>
      <c r="L8" s="162">
        <v>3127</v>
      </c>
      <c r="M8" s="164">
        <v>356</v>
      </c>
      <c r="N8" s="165">
        <v>13268</v>
      </c>
      <c r="O8" s="166">
        <v>6910</v>
      </c>
      <c r="P8" s="162">
        <v>2521</v>
      </c>
      <c r="Q8" s="96"/>
      <c r="R8" s="164">
        <v>522</v>
      </c>
      <c r="S8" s="165">
        <v>13814</v>
      </c>
      <c r="T8" s="166">
        <v>7125</v>
      </c>
      <c r="U8" s="162">
        <v>606</v>
      </c>
      <c r="V8" s="162">
        <v>2177</v>
      </c>
      <c r="W8" s="164">
        <v>220</v>
      </c>
      <c r="X8" s="165">
        <v>3</v>
      </c>
      <c r="Y8" s="165">
        <v>1338</v>
      </c>
      <c r="Z8" s="165">
        <v>176</v>
      </c>
      <c r="AA8" s="165">
        <v>0</v>
      </c>
      <c r="AB8" s="166">
        <v>440</v>
      </c>
    </row>
    <row r="9" spans="1:28" s="13" customFormat="1" ht="21.75" customHeight="1">
      <c r="A9" s="1320" t="s">
        <v>572</v>
      </c>
      <c r="B9" s="1321"/>
      <c r="C9" s="1321"/>
      <c r="D9" s="1322"/>
      <c r="E9" s="161">
        <v>112618</v>
      </c>
      <c r="F9" s="162">
        <v>67943</v>
      </c>
      <c r="G9" s="162">
        <v>67698</v>
      </c>
      <c r="H9" s="163">
        <v>245</v>
      </c>
      <c r="I9" s="164">
        <v>884</v>
      </c>
      <c r="J9" s="165">
        <v>27245</v>
      </c>
      <c r="K9" s="166">
        <v>13984</v>
      </c>
      <c r="L9" s="162">
        <v>2562</v>
      </c>
      <c r="M9" s="164">
        <v>367</v>
      </c>
      <c r="N9" s="165">
        <v>13168</v>
      </c>
      <c r="O9" s="166">
        <v>6897</v>
      </c>
      <c r="P9" s="162">
        <v>2151</v>
      </c>
      <c r="Q9" s="96"/>
      <c r="R9" s="164">
        <v>517</v>
      </c>
      <c r="S9" s="165">
        <v>14077</v>
      </c>
      <c r="T9" s="166">
        <v>7087</v>
      </c>
      <c r="U9" s="162">
        <v>411</v>
      </c>
      <c r="V9" s="162">
        <v>2157</v>
      </c>
      <c r="W9" s="164">
        <v>220</v>
      </c>
      <c r="X9" s="165">
        <v>3</v>
      </c>
      <c r="Y9" s="165">
        <v>1344</v>
      </c>
      <c r="Z9" s="165">
        <v>191</v>
      </c>
      <c r="AA9" s="165">
        <v>0</v>
      </c>
      <c r="AB9" s="166">
        <v>399</v>
      </c>
    </row>
    <row r="10" spans="1:28" s="13" customFormat="1" ht="21.75" customHeight="1">
      <c r="A10" s="1320" t="s">
        <v>582</v>
      </c>
      <c r="B10" s="1321"/>
      <c r="C10" s="1321"/>
      <c r="D10" s="1322"/>
      <c r="E10" s="161">
        <v>113271</v>
      </c>
      <c r="F10" s="162">
        <v>68575</v>
      </c>
      <c r="G10" s="162">
        <v>68227</v>
      </c>
      <c r="H10" s="163">
        <v>348</v>
      </c>
      <c r="I10" s="164">
        <v>901</v>
      </c>
      <c r="J10" s="165">
        <v>27356</v>
      </c>
      <c r="K10" s="166">
        <v>13970</v>
      </c>
      <c r="L10" s="162">
        <v>2469</v>
      </c>
      <c r="M10" s="164">
        <v>368</v>
      </c>
      <c r="N10" s="165">
        <v>12570</v>
      </c>
      <c r="O10" s="166">
        <v>6179</v>
      </c>
      <c r="P10" s="162">
        <v>2061</v>
      </c>
      <c r="Q10" s="96"/>
      <c r="R10" s="164">
        <v>533</v>
      </c>
      <c r="S10" s="165">
        <v>14786</v>
      </c>
      <c r="T10" s="166">
        <v>7791</v>
      </c>
      <c r="U10" s="162">
        <v>408</v>
      </c>
      <c r="V10" s="162">
        <v>2060</v>
      </c>
      <c r="W10" s="164">
        <v>216</v>
      </c>
      <c r="X10" s="165">
        <v>3</v>
      </c>
      <c r="Y10" s="165">
        <v>1321</v>
      </c>
      <c r="Z10" s="165">
        <v>168</v>
      </c>
      <c r="AA10" s="165">
        <v>0</v>
      </c>
      <c r="AB10" s="166">
        <v>352</v>
      </c>
    </row>
    <row r="11" spans="1:28" s="13" customFormat="1" ht="21.75" customHeight="1" thickBot="1">
      <c r="A11" s="1317" t="s">
        <v>583</v>
      </c>
      <c r="B11" s="1318"/>
      <c r="C11" s="1318"/>
      <c r="D11" s="1319"/>
      <c r="E11" s="706">
        <v>113693</v>
      </c>
      <c r="F11" s="707">
        <v>68791</v>
      </c>
      <c r="G11" s="707">
        <v>68454</v>
      </c>
      <c r="H11" s="708">
        <v>337</v>
      </c>
      <c r="I11" s="709">
        <v>900</v>
      </c>
      <c r="J11" s="710">
        <v>27609</v>
      </c>
      <c r="K11" s="711">
        <v>13936</v>
      </c>
      <c r="L11" s="707">
        <v>2457</v>
      </c>
      <c r="M11" s="709">
        <v>369</v>
      </c>
      <c r="N11" s="710">
        <v>12819</v>
      </c>
      <c r="O11" s="711">
        <v>6106</v>
      </c>
      <c r="P11" s="707">
        <v>2052</v>
      </c>
      <c r="Q11" s="410"/>
      <c r="R11" s="709">
        <v>531</v>
      </c>
      <c r="S11" s="710">
        <v>14790</v>
      </c>
      <c r="T11" s="711">
        <v>7785</v>
      </c>
      <c r="U11" s="707">
        <v>405</v>
      </c>
      <c r="V11" s="707">
        <v>1991</v>
      </c>
      <c r="W11" s="709">
        <v>211</v>
      </c>
      <c r="X11" s="710">
        <v>3</v>
      </c>
      <c r="Y11" s="710">
        <v>1280</v>
      </c>
      <c r="Z11" s="710">
        <v>147</v>
      </c>
      <c r="AA11" s="710">
        <v>0</v>
      </c>
      <c r="AB11" s="711">
        <v>350</v>
      </c>
    </row>
    <row r="12" spans="1:28" s="13" customFormat="1" ht="21.75" customHeight="1" thickBot="1">
      <c r="A12" s="1309" t="s">
        <v>588</v>
      </c>
      <c r="B12" s="1310"/>
      <c r="C12" s="1310"/>
      <c r="D12" s="1311"/>
      <c r="E12" s="723">
        <f>SUM(E13:E39)</f>
        <v>114654</v>
      </c>
      <c r="F12" s="724">
        <f aca="true" t="shared" si="0" ref="F12:O12">SUM(F13:F39)</f>
        <v>69616</v>
      </c>
      <c r="G12" s="724">
        <f t="shared" si="0"/>
        <v>69272</v>
      </c>
      <c r="H12" s="725">
        <f t="shared" si="0"/>
        <v>344</v>
      </c>
      <c r="I12" s="726">
        <f t="shared" si="0"/>
        <v>916</v>
      </c>
      <c r="J12" s="727">
        <f t="shared" si="0"/>
        <v>27760</v>
      </c>
      <c r="K12" s="728">
        <f t="shared" si="0"/>
        <v>13914</v>
      </c>
      <c r="L12" s="724">
        <f t="shared" si="0"/>
        <v>2448</v>
      </c>
      <c r="M12" s="726">
        <f t="shared" si="0"/>
        <v>375</v>
      </c>
      <c r="N12" s="727">
        <f t="shared" si="0"/>
        <v>12707</v>
      </c>
      <c r="O12" s="728">
        <f t="shared" si="0"/>
        <v>6135</v>
      </c>
      <c r="P12" s="724">
        <f>SUM(P13:P39)</f>
        <v>2051</v>
      </c>
      <c r="Q12" s="410"/>
      <c r="R12" s="726">
        <f aca="true" t="shared" si="1" ref="R12:AB12">SUM(R13:R39)</f>
        <v>541</v>
      </c>
      <c r="S12" s="727">
        <f t="shared" si="1"/>
        <v>15053</v>
      </c>
      <c r="T12" s="728">
        <f t="shared" si="1"/>
        <v>7779</v>
      </c>
      <c r="U12" s="724">
        <f t="shared" si="1"/>
        <v>397</v>
      </c>
      <c r="V12" s="724">
        <f t="shared" si="1"/>
        <v>2011</v>
      </c>
      <c r="W12" s="726">
        <f t="shared" si="1"/>
        <v>211</v>
      </c>
      <c r="X12" s="727">
        <f t="shared" si="1"/>
        <v>3</v>
      </c>
      <c r="Y12" s="727">
        <f t="shared" si="1"/>
        <v>1296</v>
      </c>
      <c r="Z12" s="727">
        <f t="shared" si="1"/>
        <v>147</v>
      </c>
      <c r="AA12" s="727">
        <f>SUM(AA13:AA39)</f>
        <v>0</v>
      </c>
      <c r="AB12" s="728">
        <f t="shared" si="1"/>
        <v>354</v>
      </c>
    </row>
    <row r="13" spans="1:33" s="17" customFormat="1" ht="21.75" customHeight="1">
      <c r="A13" s="167">
        <v>1</v>
      </c>
      <c r="B13" s="168"/>
      <c r="C13" s="182" t="s">
        <v>37</v>
      </c>
      <c r="D13" s="169"/>
      <c r="E13" s="729">
        <v>16519</v>
      </c>
      <c r="F13" s="729">
        <v>12235</v>
      </c>
      <c r="G13" s="730">
        <v>12165</v>
      </c>
      <c r="H13" s="731">
        <v>70</v>
      </c>
      <c r="I13" s="631">
        <v>123</v>
      </c>
      <c r="J13" s="732">
        <v>2002</v>
      </c>
      <c r="K13" s="733">
        <v>2159</v>
      </c>
      <c r="L13" s="729"/>
      <c r="M13" s="734">
        <v>84</v>
      </c>
      <c r="N13" s="732">
        <v>484</v>
      </c>
      <c r="O13" s="733">
        <v>438</v>
      </c>
      <c r="P13" s="729"/>
      <c r="Q13" s="712"/>
      <c r="R13" s="734">
        <v>39</v>
      </c>
      <c r="S13" s="732">
        <v>1518</v>
      </c>
      <c r="T13" s="735">
        <v>1721</v>
      </c>
      <c r="U13" s="736"/>
      <c r="V13" s="729">
        <v>213</v>
      </c>
      <c r="W13" s="737"/>
      <c r="X13" s="732"/>
      <c r="Y13" s="732">
        <v>183</v>
      </c>
      <c r="Z13" s="732">
        <v>9</v>
      </c>
      <c r="AA13" s="732"/>
      <c r="AB13" s="735">
        <v>21</v>
      </c>
      <c r="AC13" s="70"/>
      <c r="AD13" s="26"/>
      <c r="AE13" s="26"/>
      <c r="AF13" s="26"/>
      <c r="AG13" s="26"/>
    </row>
    <row r="14" spans="1:29" s="26" customFormat="1" ht="21.75" customHeight="1">
      <c r="A14" s="170">
        <v>2</v>
      </c>
      <c r="B14" s="171"/>
      <c r="C14" s="115" t="s">
        <v>105</v>
      </c>
      <c r="D14" s="172"/>
      <c r="E14" s="161">
        <v>4796</v>
      </c>
      <c r="F14" s="161">
        <v>2798</v>
      </c>
      <c r="G14" s="738">
        <v>2793</v>
      </c>
      <c r="H14" s="739">
        <v>5</v>
      </c>
      <c r="I14" s="740">
        <v>16</v>
      </c>
      <c r="J14" s="165">
        <v>665</v>
      </c>
      <c r="K14" s="741">
        <v>718</v>
      </c>
      <c r="L14" s="161">
        <v>599</v>
      </c>
      <c r="M14" s="742">
        <v>5</v>
      </c>
      <c r="N14" s="165">
        <v>275</v>
      </c>
      <c r="O14" s="741">
        <v>284</v>
      </c>
      <c r="P14" s="161">
        <v>418</v>
      </c>
      <c r="Q14" s="712"/>
      <c r="R14" s="742">
        <v>11</v>
      </c>
      <c r="S14" s="165">
        <v>390</v>
      </c>
      <c r="T14" s="741">
        <v>434</v>
      </c>
      <c r="U14" s="161">
        <v>181</v>
      </c>
      <c r="V14" s="161">
        <v>57</v>
      </c>
      <c r="W14" s="742"/>
      <c r="X14" s="743"/>
      <c r="Y14" s="743">
        <v>54</v>
      </c>
      <c r="Z14" s="743">
        <v>3</v>
      </c>
      <c r="AA14" s="743"/>
      <c r="AB14" s="741"/>
      <c r="AC14" s="70"/>
    </row>
    <row r="15" spans="1:33" s="17" customFormat="1" ht="21.75" customHeight="1">
      <c r="A15" s="176">
        <v>3</v>
      </c>
      <c r="B15" s="177"/>
      <c r="C15" s="184" t="s">
        <v>48</v>
      </c>
      <c r="D15" s="178"/>
      <c r="E15" s="744">
        <v>9769</v>
      </c>
      <c r="F15" s="744">
        <v>7148</v>
      </c>
      <c r="G15" s="745">
        <v>7090</v>
      </c>
      <c r="H15" s="746">
        <v>58</v>
      </c>
      <c r="I15" s="747">
        <v>57</v>
      </c>
      <c r="J15" s="748">
        <v>607</v>
      </c>
      <c r="K15" s="749">
        <v>1957</v>
      </c>
      <c r="L15" s="744"/>
      <c r="M15" s="750">
        <v>25</v>
      </c>
      <c r="N15" s="748">
        <v>220</v>
      </c>
      <c r="O15" s="749">
        <v>667</v>
      </c>
      <c r="P15" s="744"/>
      <c r="Q15" s="712"/>
      <c r="R15" s="750">
        <v>32</v>
      </c>
      <c r="S15" s="748">
        <v>387</v>
      </c>
      <c r="T15" s="749">
        <v>1290</v>
      </c>
      <c r="U15" s="744"/>
      <c r="V15" s="744">
        <v>106</v>
      </c>
      <c r="W15" s="750"/>
      <c r="X15" s="751"/>
      <c r="Y15" s="751">
        <v>90</v>
      </c>
      <c r="Z15" s="751">
        <v>4</v>
      </c>
      <c r="AA15" s="751"/>
      <c r="AB15" s="749">
        <v>12</v>
      </c>
      <c r="AC15" s="70"/>
      <c r="AD15" s="26"/>
      <c r="AE15" s="26"/>
      <c r="AF15" s="26"/>
      <c r="AG15" s="26"/>
    </row>
    <row r="16" spans="1:33" s="17" customFormat="1" ht="21.75" customHeight="1">
      <c r="A16" s="170">
        <v>4</v>
      </c>
      <c r="B16" s="171"/>
      <c r="C16" s="115" t="s">
        <v>38</v>
      </c>
      <c r="D16" s="172"/>
      <c r="E16" s="161">
        <v>2282</v>
      </c>
      <c r="F16" s="161">
        <v>814</v>
      </c>
      <c r="G16" s="738">
        <v>806</v>
      </c>
      <c r="H16" s="739">
        <v>8</v>
      </c>
      <c r="I16" s="740">
        <v>1</v>
      </c>
      <c r="J16" s="165">
        <v>132</v>
      </c>
      <c r="K16" s="741">
        <v>43</v>
      </c>
      <c r="L16" s="161">
        <v>1292</v>
      </c>
      <c r="M16" s="742">
        <v>1</v>
      </c>
      <c r="N16" s="165">
        <v>38</v>
      </c>
      <c r="O16" s="741">
        <v>20</v>
      </c>
      <c r="P16" s="161">
        <v>1249</v>
      </c>
      <c r="Q16" s="712"/>
      <c r="R16" s="742"/>
      <c r="S16" s="165">
        <v>94</v>
      </c>
      <c r="T16" s="741">
        <v>23</v>
      </c>
      <c r="U16" s="161">
        <v>43</v>
      </c>
      <c r="V16" s="161"/>
      <c r="W16" s="742"/>
      <c r="X16" s="743"/>
      <c r="Y16" s="743"/>
      <c r="Z16" s="743"/>
      <c r="AA16" s="743"/>
      <c r="AB16" s="741"/>
      <c r="AC16" s="70"/>
      <c r="AD16" s="26"/>
      <c r="AE16" s="26"/>
      <c r="AF16" s="26"/>
      <c r="AG16" s="26"/>
    </row>
    <row r="17" spans="1:33" s="17" customFormat="1" ht="21.75" customHeight="1">
      <c r="A17" s="173">
        <v>5</v>
      </c>
      <c r="B17" s="174"/>
      <c r="C17" s="183" t="s">
        <v>39</v>
      </c>
      <c r="D17" s="175"/>
      <c r="E17" s="752">
        <v>3175</v>
      </c>
      <c r="F17" s="752">
        <v>2017</v>
      </c>
      <c r="G17" s="753">
        <v>2008</v>
      </c>
      <c r="H17" s="754">
        <v>9</v>
      </c>
      <c r="I17" s="755">
        <v>41</v>
      </c>
      <c r="J17" s="756">
        <v>675</v>
      </c>
      <c r="K17" s="757">
        <v>442</v>
      </c>
      <c r="L17" s="752"/>
      <c r="M17" s="758">
        <v>20</v>
      </c>
      <c r="N17" s="756">
        <v>334</v>
      </c>
      <c r="O17" s="757">
        <v>158</v>
      </c>
      <c r="P17" s="752"/>
      <c r="Q17" s="712"/>
      <c r="R17" s="758">
        <v>21</v>
      </c>
      <c r="S17" s="756">
        <v>341</v>
      </c>
      <c r="T17" s="757">
        <v>284</v>
      </c>
      <c r="U17" s="752"/>
      <c r="V17" s="752">
        <v>37</v>
      </c>
      <c r="W17" s="758"/>
      <c r="X17" s="759"/>
      <c r="Y17" s="759">
        <v>31</v>
      </c>
      <c r="Z17" s="759">
        <v>4</v>
      </c>
      <c r="AA17" s="759"/>
      <c r="AB17" s="757">
        <v>2</v>
      </c>
      <c r="AC17" s="70"/>
      <c r="AD17" s="26"/>
      <c r="AE17" s="26"/>
      <c r="AF17" s="26"/>
      <c r="AG17" s="26"/>
    </row>
    <row r="18" spans="1:33" s="17" customFormat="1" ht="21.75" customHeight="1">
      <c r="A18" s="176">
        <v>6</v>
      </c>
      <c r="B18" s="177"/>
      <c r="C18" s="184" t="s">
        <v>40</v>
      </c>
      <c r="D18" s="178"/>
      <c r="E18" s="744">
        <v>1152</v>
      </c>
      <c r="F18" s="744">
        <v>365</v>
      </c>
      <c r="G18" s="744">
        <v>365</v>
      </c>
      <c r="H18" s="713"/>
      <c r="I18" s="750"/>
      <c r="J18" s="748">
        <v>291</v>
      </c>
      <c r="K18" s="749">
        <v>347</v>
      </c>
      <c r="L18" s="744">
        <v>149</v>
      </c>
      <c r="M18" s="750"/>
      <c r="N18" s="748">
        <v>141</v>
      </c>
      <c r="O18" s="749">
        <v>236</v>
      </c>
      <c r="P18" s="744">
        <v>134</v>
      </c>
      <c r="Q18" s="712"/>
      <c r="R18" s="750"/>
      <c r="S18" s="748">
        <v>150</v>
      </c>
      <c r="T18" s="749">
        <v>111</v>
      </c>
      <c r="U18" s="744">
        <v>15</v>
      </c>
      <c r="V18" s="744">
        <v>23</v>
      </c>
      <c r="W18" s="750"/>
      <c r="X18" s="751"/>
      <c r="Y18" s="751">
        <v>18</v>
      </c>
      <c r="Z18" s="751">
        <v>1</v>
      </c>
      <c r="AA18" s="751"/>
      <c r="AB18" s="749">
        <v>4</v>
      </c>
      <c r="AC18" s="70"/>
      <c r="AD18" s="26"/>
      <c r="AE18" s="26"/>
      <c r="AF18" s="26"/>
      <c r="AG18" s="26"/>
    </row>
    <row r="19" spans="1:147" s="44" customFormat="1" ht="21.75" customHeight="1">
      <c r="A19" s="170">
        <v>7</v>
      </c>
      <c r="B19" s="171"/>
      <c r="C19" s="115" t="s">
        <v>49</v>
      </c>
      <c r="D19" s="172"/>
      <c r="E19" s="161">
        <v>5226</v>
      </c>
      <c r="F19" s="161">
        <v>2809</v>
      </c>
      <c r="G19" s="161">
        <v>2809</v>
      </c>
      <c r="H19" s="714"/>
      <c r="I19" s="742">
        <v>18</v>
      </c>
      <c r="J19" s="165">
        <v>1717</v>
      </c>
      <c r="K19" s="741">
        <v>420</v>
      </c>
      <c r="L19" s="161">
        <v>262</v>
      </c>
      <c r="M19" s="742">
        <v>3</v>
      </c>
      <c r="N19" s="165">
        <v>1114</v>
      </c>
      <c r="O19" s="741">
        <v>383</v>
      </c>
      <c r="P19" s="161">
        <v>249</v>
      </c>
      <c r="Q19" s="712"/>
      <c r="R19" s="742">
        <v>15</v>
      </c>
      <c r="S19" s="165">
        <v>603</v>
      </c>
      <c r="T19" s="741">
        <v>37</v>
      </c>
      <c r="U19" s="161">
        <v>13</v>
      </c>
      <c r="V19" s="161">
        <v>62</v>
      </c>
      <c r="W19" s="742">
        <v>5</v>
      </c>
      <c r="X19" s="743"/>
      <c r="Y19" s="743">
        <v>41</v>
      </c>
      <c r="Z19" s="743">
        <v>13</v>
      </c>
      <c r="AA19" s="743"/>
      <c r="AB19" s="741">
        <v>3</v>
      </c>
      <c r="AC19" s="70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</row>
    <row r="20" spans="1:147" s="17" customFormat="1" ht="21.75" customHeight="1">
      <c r="A20" s="170">
        <v>8</v>
      </c>
      <c r="B20" s="171"/>
      <c r="C20" s="115" t="s">
        <v>41</v>
      </c>
      <c r="D20" s="172"/>
      <c r="E20" s="161">
        <v>3735</v>
      </c>
      <c r="F20" s="161">
        <v>2290</v>
      </c>
      <c r="G20" s="161">
        <v>2290</v>
      </c>
      <c r="H20" s="714"/>
      <c r="I20" s="742">
        <v>27</v>
      </c>
      <c r="J20" s="165">
        <v>461</v>
      </c>
      <c r="K20" s="741">
        <v>957</v>
      </c>
      <c r="L20" s="161"/>
      <c r="M20" s="742">
        <v>14</v>
      </c>
      <c r="N20" s="165">
        <v>138</v>
      </c>
      <c r="O20" s="741">
        <v>271</v>
      </c>
      <c r="P20" s="161"/>
      <c r="Q20" s="712"/>
      <c r="R20" s="742">
        <v>13</v>
      </c>
      <c r="S20" s="165">
        <v>323</v>
      </c>
      <c r="T20" s="741">
        <v>686</v>
      </c>
      <c r="U20" s="161"/>
      <c r="V20" s="161">
        <v>34</v>
      </c>
      <c r="W20" s="742"/>
      <c r="X20" s="743"/>
      <c r="Y20" s="743">
        <v>34</v>
      </c>
      <c r="Z20" s="743"/>
      <c r="AA20" s="743"/>
      <c r="AB20" s="741"/>
      <c r="AC20" s="70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</row>
    <row r="21" spans="1:147" s="17" customFormat="1" ht="21.75" customHeight="1">
      <c r="A21" s="320">
        <v>9</v>
      </c>
      <c r="B21" s="321"/>
      <c r="C21" s="322" t="s">
        <v>42</v>
      </c>
      <c r="D21" s="323"/>
      <c r="E21" s="706">
        <v>3079</v>
      </c>
      <c r="F21" s="706">
        <v>1773</v>
      </c>
      <c r="G21" s="706">
        <v>1773</v>
      </c>
      <c r="H21" s="715"/>
      <c r="I21" s="760">
        <v>143</v>
      </c>
      <c r="J21" s="710">
        <v>1081</v>
      </c>
      <c r="K21" s="761">
        <v>82</v>
      </c>
      <c r="L21" s="706"/>
      <c r="M21" s="760">
        <v>57</v>
      </c>
      <c r="N21" s="710">
        <v>392</v>
      </c>
      <c r="O21" s="761">
        <v>51</v>
      </c>
      <c r="P21" s="706"/>
      <c r="Q21" s="712"/>
      <c r="R21" s="760">
        <v>86</v>
      </c>
      <c r="S21" s="710">
        <v>689</v>
      </c>
      <c r="T21" s="761">
        <v>31</v>
      </c>
      <c r="U21" s="706"/>
      <c r="V21" s="706">
        <v>78</v>
      </c>
      <c r="W21" s="760"/>
      <c r="X21" s="762"/>
      <c r="Y21" s="762">
        <v>60</v>
      </c>
      <c r="Z21" s="762">
        <v>7</v>
      </c>
      <c r="AA21" s="762"/>
      <c r="AB21" s="761">
        <v>11</v>
      </c>
      <c r="AC21" s="70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</row>
    <row r="22" spans="1:147" s="17" customFormat="1" ht="21.75" customHeight="1">
      <c r="A22" s="173">
        <v>10</v>
      </c>
      <c r="B22" s="174"/>
      <c r="C22" s="183" t="s">
        <v>43</v>
      </c>
      <c r="D22" s="175"/>
      <c r="E22" s="752">
        <v>892</v>
      </c>
      <c r="F22" s="752">
        <v>599</v>
      </c>
      <c r="G22" s="752">
        <v>599</v>
      </c>
      <c r="H22" s="716"/>
      <c r="I22" s="758">
        <v>22</v>
      </c>
      <c r="J22" s="756">
        <v>202</v>
      </c>
      <c r="K22" s="757">
        <v>69</v>
      </c>
      <c r="L22" s="752"/>
      <c r="M22" s="758">
        <v>8</v>
      </c>
      <c r="N22" s="756">
        <v>13</v>
      </c>
      <c r="O22" s="757">
        <v>52</v>
      </c>
      <c r="P22" s="752"/>
      <c r="Q22" s="712"/>
      <c r="R22" s="758">
        <v>14</v>
      </c>
      <c r="S22" s="756">
        <v>189</v>
      </c>
      <c r="T22" s="757">
        <v>17</v>
      </c>
      <c r="U22" s="752"/>
      <c r="V22" s="752">
        <v>10</v>
      </c>
      <c r="W22" s="758"/>
      <c r="X22" s="759"/>
      <c r="Y22" s="759">
        <v>10</v>
      </c>
      <c r="Z22" s="759"/>
      <c r="AA22" s="759"/>
      <c r="AB22" s="757"/>
      <c r="AC22" s="70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</row>
    <row r="23" spans="1:147" s="44" customFormat="1" ht="21.75" customHeight="1">
      <c r="A23" s="176">
        <v>11</v>
      </c>
      <c r="B23" s="177"/>
      <c r="C23" s="184" t="s">
        <v>44</v>
      </c>
      <c r="D23" s="178"/>
      <c r="E23" s="744">
        <v>2209</v>
      </c>
      <c r="F23" s="744">
        <v>1376</v>
      </c>
      <c r="G23" s="744">
        <v>1376</v>
      </c>
      <c r="H23" s="713"/>
      <c r="I23" s="750">
        <v>10</v>
      </c>
      <c r="J23" s="748">
        <v>817</v>
      </c>
      <c r="K23" s="749">
        <v>6</v>
      </c>
      <c r="L23" s="744"/>
      <c r="M23" s="750">
        <v>5</v>
      </c>
      <c r="N23" s="748">
        <v>198</v>
      </c>
      <c r="O23" s="749">
        <v>2</v>
      </c>
      <c r="P23" s="744"/>
      <c r="Q23" s="712"/>
      <c r="R23" s="750">
        <v>5</v>
      </c>
      <c r="S23" s="748">
        <v>619</v>
      </c>
      <c r="T23" s="749">
        <v>4</v>
      </c>
      <c r="U23" s="744"/>
      <c r="V23" s="744">
        <v>19</v>
      </c>
      <c r="W23" s="750"/>
      <c r="X23" s="751"/>
      <c r="Y23" s="751">
        <v>18</v>
      </c>
      <c r="Z23" s="751"/>
      <c r="AA23" s="751"/>
      <c r="AB23" s="749">
        <v>1</v>
      </c>
      <c r="AC23" s="70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</row>
    <row r="24" spans="1:28" s="17" customFormat="1" ht="21.75" customHeight="1">
      <c r="A24" s="170">
        <v>12</v>
      </c>
      <c r="B24" s="171"/>
      <c r="C24" s="115" t="s">
        <v>45</v>
      </c>
      <c r="D24" s="172"/>
      <c r="E24" s="161">
        <v>1602</v>
      </c>
      <c r="F24" s="161">
        <v>1122</v>
      </c>
      <c r="G24" s="161">
        <v>1112</v>
      </c>
      <c r="H24" s="714">
        <v>10</v>
      </c>
      <c r="I24" s="742">
        <v>35</v>
      </c>
      <c r="J24" s="165">
        <v>445</v>
      </c>
      <c r="K24" s="741"/>
      <c r="L24" s="161"/>
      <c r="M24" s="742">
        <v>6</v>
      </c>
      <c r="N24" s="165">
        <v>140</v>
      </c>
      <c r="O24" s="741"/>
      <c r="P24" s="161"/>
      <c r="Q24" s="712"/>
      <c r="R24" s="742">
        <v>29</v>
      </c>
      <c r="S24" s="165">
        <v>305</v>
      </c>
      <c r="T24" s="741"/>
      <c r="U24" s="161"/>
      <c r="V24" s="161">
        <v>54</v>
      </c>
      <c r="W24" s="742">
        <v>25</v>
      </c>
      <c r="X24" s="743"/>
      <c r="Y24" s="743">
        <v>29</v>
      </c>
      <c r="Z24" s="743"/>
      <c r="AA24" s="743"/>
      <c r="AB24" s="741"/>
    </row>
    <row r="25" spans="1:28" s="17" customFormat="1" ht="21.75" customHeight="1">
      <c r="A25" s="320">
        <v>13</v>
      </c>
      <c r="B25" s="321"/>
      <c r="C25" s="322" t="s">
        <v>46</v>
      </c>
      <c r="D25" s="323"/>
      <c r="E25" s="706">
        <v>701</v>
      </c>
      <c r="F25" s="706">
        <v>516</v>
      </c>
      <c r="G25" s="706">
        <v>516</v>
      </c>
      <c r="H25" s="715"/>
      <c r="I25" s="760">
        <v>2</v>
      </c>
      <c r="J25" s="710">
        <v>159</v>
      </c>
      <c r="K25" s="761">
        <v>24</v>
      </c>
      <c r="L25" s="706"/>
      <c r="M25" s="760"/>
      <c r="N25" s="710">
        <v>75</v>
      </c>
      <c r="O25" s="761">
        <v>9</v>
      </c>
      <c r="P25" s="706"/>
      <c r="Q25" s="712"/>
      <c r="R25" s="760">
        <v>2</v>
      </c>
      <c r="S25" s="710">
        <v>84</v>
      </c>
      <c r="T25" s="761">
        <v>15</v>
      </c>
      <c r="U25" s="706"/>
      <c r="V25" s="706">
        <v>22</v>
      </c>
      <c r="W25" s="760">
        <v>1</v>
      </c>
      <c r="X25" s="762"/>
      <c r="Y25" s="762">
        <v>14</v>
      </c>
      <c r="Z25" s="762"/>
      <c r="AA25" s="762"/>
      <c r="AB25" s="761">
        <v>7</v>
      </c>
    </row>
    <row r="26" spans="1:28" s="17" customFormat="1" ht="21.75" customHeight="1">
      <c r="A26" s="170">
        <v>14</v>
      </c>
      <c r="B26" s="171"/>
      <c r="C26" s="115" t="s">
        <v>47</v>
      </c>
      <c r="D26" s="172"/>
      <c r="E26" s="161">
        <v>822</v>
      </c>
      <c r="F26" s="161">
        <v>538</v>
      </c>
      <c r="G26" s="161">
        <v>538</v>
      </c>
      <c r="H26" s="714"/>
      <c r="I26" s="742">
        <v>12</v>
      </c>
      <c r="J26" s="165">
        <v>104</v>
      </c>
      <c r="K26" s="741">
        <v>168</v>
      </c>
      <c r="L26" s="161"/>
      <c r="M26" s="742">
        <v>6</v>
      </c>
      <c r="N26" s="165">
        <v>23</v>
      </c>
      <c r="O26" s="741">
        <v>90</v>
      </c>
      <c r="P26" s="161"/>
      <c r="Q26" s="712"/>
      <c r="R26" s="742">
        <v>6</v>
      </c>
      <c r="S26" s="165">
        <v>81</v>
      </c>
      <c r="T26" s="741">
        <v>78</v>
      </c>
      <c r="U26" s="161"/>
      <c r="V26" s="161">
        <v>6</v>
      </c>
      <c r="W26" s="742"/>
      <c r="X26" s="743"/>
      <c r="Y26" s="743">
        <v>6</v>
      </c>
      <c r="Z26" s="743"/>
      <c r="AA26" s="743"/>
      <c r="AB26" s="741"/>
    </row>
    <row r="27" spans="1:28" s="17" customFormat="1" ht="21.75" customHeight="1">
      <c r="A27" s="173">
        <v>15</v>
      </c>
      <c r="B27" s="174"/>
      <c r="C27" s="210" t="s">
        <v>239</v>
      </c>
      <c r="D27" s="175"/>
      <c r="E27" s="752">
        <v>5024</v>
      </c>
      <c r="F27" s="752">
        <v>3107</v>
      </c>
      <c r="G27" s="752">
        <v>3055</v>
      </c>
      <c r="H27" s="716">
        <v>52</v>
      </c>
      <c r="I27" s="758">
        <v>134</v>
      </c>
      <c r="J27" s="756">
        <v>1783</v>
      </c>
      <c r="K27" s="757"/>
      <c r="L27" s="752"/>
      <c r="M27" s="758">
        <v>31</v>
      </c>
      <c r="N27" s="756">
        <v>861</v>
      </c>
      <c r="O27" s="757"/>
      <c r="P27" s="752"/>
      <c r="Q27" s="712"/>
      <c r="R27" s="758">
        <v>103</v>
      </c>
      <c r="S27" s="756">
        <v>922</v>
      </c>
      <c r="T27" s="757"/>
      <c r="U27" s="752"/>
      <c r="V27" s="752">
        <v>80</v>
      </c>
      <c r="W27" s="758"/>
      <c r="X27" s="759"/>
      <c r="Y27" s="759">
        <v>63</v>
      </c>
      <c r="Z27" s="759">
        <v>3</v>
      </c>
      <c r="AA27" s="759"/>
      <c r="AB27" s="757">
        <v>14</v>
      </c>
    </row>
    <row r="28" spans="1:28" s="17" customFormat="1" ht="21.75" customHeight="1">
      <c r="A28" s="176">
        <v>16</v>
      </c>
      <c r="B28" s="177"/>
      <c r="C28" s="184" t="s">
        <v>240</v>
      </c>
      <c r="D28" s="178"/>
      <c r="E28" s="744">
        <v>3230</v>
      </c>
      <c r="F28" s="744">
        <v>1157</v>
      </c>
      <c r="G28" s="744">
        <v>1134</v>
      </c>
      <c r="H28" s="713">
        <v>23</v>
      </c>
      <c r="I28" s="750">
        <v>10</v>
      </c>
      <c r="J28" s="748">
        <v>1670</v>
      </c>
      <c r="K28" s="749">
        <v>393</v>
      </c>
      <c r="L28" s="744"/>
      <c r="M28" s="750">
        <v>7</v>
      </c>
      <c r="N28" s="748">
        <v>1602</v>
      </c>
      <c r="O28" s="749">
        <v>372</v>
      </c>
      <c r="P28" s="744"/>
      <c r="Q28" s="712"/>
      <c r="R28" s="750">
        <v>3</v>
      </c>
      <c r="S28" s="748">
        <v>68</v>
      </c>
      <c r="T28" s="749">
        <v>21</v>
      </c>
      <c r="U28" s="744"/>
      <c r="V28" s="744">
        <v>53</v>
      </c>
      <c r="W28" s="750">
        <v>8</v>
      </c>
      <c r="X28" s="751">
        <v>1</v>
      </c>
      <c r="Y28" s="751">
        <v>37</v>
      </c>
      <c r="Z28" s="751">
        <v>7</v>
      </c>
      <c r="AA28" s="751"/>
      <c r="AB28" s="749"/>
    </row>
    <row r="29" spans="1:28" s="17" customFormat="1" ht="21.75" customHeight="1">
      <c r="A29" s="170">
        <v>17</v>
      </c>
      <c r="B29" s="171"/>
      <c r="C29" s="209" t="s">
        <v>96</v>
      </c>
      <c r="D29" s="172"/>
      <c r="E29" s="161">
        <v>4977</v>
      </c>
      <c r="F29" s="161">
        <v>3178</v>
      </c>
      <c r="G29" s="161">
        <v>3178</v>
      </c>
      <c r="H29" s="714"/>
      <c r="I29" s="742">
        <v>3</v>
      </c>
      <c r="J29" s="165">
        <v>1128</v>
      </c>
      <c r="K29" s="741">
        <v>668</v>
      </c>
      <c r="L29" s="161"/>
      <c r="M29" s="742"/>
      <c r="N29" s="165">
        <v>107</v>
      </c>
      <c r="O29" s="741">
        <v>150</v>
      </c>
      <c r="P29" s="161"/>
      <c r="Q29" s="712"/>
      <c r="R29" s="742">
        <v>3</v>
      </c>
      <c r="S29" s="165">
        <v>1021</v>
      </c>
      <c r="T29" s="741">
        <v>518</v>
      </c>
      <c r="U29" s="161"/>
      <c r="V29" s="161">
        <v>26</v>
      </c>
      <c r="W29" s="742"/>
      <c r="X29" s="743"/>
      <c r="Y29" s="743">
        <v>20</v>
      </c>
      <c r="Z29" s="743">
        <v>2</v>
      </c>
      <c r="AA29" s="743"/>
      <c r="AB29" s="741">
        <v>4</v>
      </c>
    </row>
    <row r="30" spans="1:28" s="17" customFormat="1" ht="21.75" customHeight="1">
      <c r="A30" s="320">
        <v>18</v>
      </c>
      <c r="B30" s="321"/>
      <c r="C30" s="322" t="s">
        <v>241</v>
      </c>
      <c r="D30" s="323"/>
      <c r="E30" s="706">
        <v>1540</v>
      </c>
      <c r="F30" s="706">
        <v>1108</v>
      </c>
      <c r="G30" s="706">
        <v>1108</v>
      </c>
      <c r="H30" s="715"/>
      <c r="I30" s="760">
        <v>15</v>
      </c>
      <c r="J30" s="710">
        <v>396</v>
      </c>
      <c r="K30" s="761">
        <v>21</v>
      </c>
      <c r="L30" s="706"/>
      <c r="M30" s="760">
        <v>9</v>
      </c>
      <c r="N30" s="710">
        <v>226</v>
      </c>
      <c r="O30" s="761">
        <v>21</v>
      </c>
      <c r="P30" s="706"/>
      <c r="Q30" s="712"/>
      <c r="R30" s="760">
        <v>6</v>
      </c>
      <c r="S30" s="710">
        <v>170</v>
      </c>
      <c r="T30" s="761"/>
      <c r="U30" s="706"/>
      <c r="V30" s="706">
        <v>20</v>
      </c>
      <c r="W30" s="760"/>
      <c r="X30" s="762"/>
      <c r="Y30" s="762">
        <v>20</v>
      </c>
      <c r="Z30" s="762"/>
      <c r="AA30" s="762"/>
      <c r="AB30" s="761"/>
    </row>
    <row r="31" spans="1:28" s="17" customFormat="1" ht="21.75" customHeight="1">
      <c r="A31" s="170">
        <v>19</v>
      </c>
      <c r="B31" s="171"/>
      <c r="C31" s="209" t="s">
        <v>242</v>
      </c>
      <c r="D31" s="172"/>
      <c r="E31" s="161">
        <v>3039</v>
      </c>
      <c r="F31" s="161">
        <v>1785</v>
      </c>
      <c r="G31" s="161">
        <v>1785</v>
      </c>
      <c r="H31" s="714"/>
      <c r="I31" s="742">
        <v>4</v>
      </c>
      <c r="J31" s="165">
        <v>975</v>
      </c>
      <c r="K31" s="741">
        <v>130</v>
      </c>
      <c r="L31" s="161">
        <v>145</v>
      </c>
      <c r="M31" s="742">
        <v>4</v>
      </c>
      <c r="N31" s="165">
        <v>850</v>
      </c>
      <c r="O31" s="741">
        <v>130</v>
      </c>
      <c r="P31" s="161"/>
      <c r="Q31" s="712"/>
      <c r="R31" s="742"/>
      <c r="S31" s="165">
        <v>125</v>
      </c>
      <c r="T31" s="741"/>
      <c r="U31" s="161">
        <v>145</v>
      </c>
      <c r="V31" s="763">
        <v>34</v>
      </c>
      <c r="W31" s="742"/>
      <c r="X31" s="743"/>
      <c r="Y31" s="743">
        <v>34</v>
      </c>
      <c r="Z31" s="743"/>
      <c r="AA31" s="743"/>
      <c r="AB31" s="741"/>
    </row>
    <row r="32" spans="1:28" s="17" customFormat="1" ht="21.75" customHeight="1">
      <c r="A32" s="173">
        <v>20</v>
      </c>
      <c r="B32" s="174"/>
      <c r="C32" s="210" t="s">
        <v>243</v>
      </c>
      <c r="D32" s="175"/>
      <c r="E32" s="752">
        <v>2315</v>
      </c>
      <c r="F32" s="752">
        <v>970</v>
      </c>
      <c r="G32" s="752">
        <v>970</v>
      </c>
      <c r="H32" s="716"/>
      <c r="I32" s="758">
        <v>14</v>
      </c>
      <c r="J32" s="756">
        <v>834</v>
      </c>
      <c r="K32" s="757">
        <v>497</v>
      </c>
      <c r="L32" s="752"/>
      <c r="M32" s="758">
        <v>11</v>
      </c>
      <c r="N32" s="756">
        <v>347</v>
      </c>
      <c r="O32" s="757">
        <v>368</v>
      </c>
      <c r="P32" s="752"/>
      <c r="Q32" s="712"/>
      <c r="R32" s="758">
        <v>3</v>
      </c>
      <c r="S32" s="756">
        <v>487</v>
      </c>
      <c r="T32" s="757">
        <v>129</v>
      </c>
      <c r="U32" s="752"/>
      <c r="V32" s="764">
        <v>43</v>
      </c>
      <c r="W32" s="758"/>
      <c r="X32" s="759"/>
      <c r="Y32" s="759">
        <v>43</v>
      </c>
      <c r="Z32" s="759"/>
      <c r="AA32" s="759"/>
      <c r="AB32" s="757"/>
    </row>
    <row r="33" spans="1:28" s="17" customFormat="1" ht="21.75" customHeight="1">
      <c r="A33" s="176">
        <v>21</v>
      </c>
      <c r="B33" s="177"/>
      <c r="C33" s="184" t="s">
        <v>244</v>
      </c>
      <c r="D33" s="178"/>
      <c r="E33" s="744">
        <v>4869</v>
      </c>
      <c r="F33" s="744">
        <v>3013</v>
      </c>
      <c r="G33" s="744">
        <v>2949</v>
      </c>
      <c r="H33" s="713">
        <v>64</v>
      </c>
      <c r="I33" s="750">
        <v>15</v>
      </c>
      <c r="J33" s="748">
        <v>1444</v>
      </c>
      <c r="K33" s="749">
        <v>397</v>
      </c>
      <c r="L33" s="744"/>
      <c r="M33" s="750">
        <v>7</v>
      </c>
      <c r="N33" s="748">
        <v>913</v>
      </c>
      <c r="O33" s="749">
        <v>189</v>
      </c>
      <c r="P33" s="744"/>
      <c r="Q33" s="712"/>
      <c r="R33" s="750">
        <v>8</v>
      </c>
      <c r="S33" s="748">
        <v>531</v>
      </c>
      <c r="T33" s="749">
        <v>208</v>
      </c>
      <c r="U33" s="744"/>
      <c r="V33" s="765">
        <v>96</v>
      </c>
      <c r="W33" s="750"/>
      <c r="X33" s="751"/>
      <c r="Y33" s="751">
        <v>35</v>
      </c>
      <c r="Z33" s="751">
        <v>61</v>
      </c>
      <c r="AA33" s="751"/>
      <c r="AB33" s="749"/>
    </row>
    <row r="34" spans="1:28" s="17" customFormat="1" ht="21.75" customHeight="1">
      <c r="A34" s="170">
        <v>22</v>
      </c>
      <c r="B34" s="171"/>
      <c r="C34" s="115" t="s">
        <v>245</v>
      </c>
      <c r="D34" s="172"/>
      <c r="E34" s="161">
        <v>4832</v>
      </c>
      <c r="F34" s="161">
        <v>2966</v>
      </c>
      <c r="G34" s="161">
        <v>2962</v>
      </c>
      <c r="H34" s="714">
        <v>4</v>
      </c>
      <c r="I34" s="742">
        <v>11</v>
      </c>
      <c r="J34" s="165">
        <v>1314</v>
      </c>
      <c r="K34" s="741">
        <v>541</v>
      </c>
      <c r="L34" s="161"/>
      <c r="M34" s="742">
        <v>4</v>
      </c>
      <c r="N34" s="165">
        <v>485</v>
      </c>
      <c r="O34" s="741">
        <v>495</v>
      </c>
      <c r="P34" s="161"/>
      <c r="Q34" s="712"/>
      <c r="R34" s="742">
        <v>7</v>
      </c>
      <c r="S34" s="165">
        <v>829</v>
      </c>
      <c r="T34" s="741">
        <v>46</v>
      </c>
      <c r="U34" s="161"/>
      <c r="V34" s="763">
        <v>89</v>
      </c>
      <c r="W34" s="742"/>
      <c r="X34" s="743"/>
      <c r="Y34" s="743">
        <v>87</v>
      </c>
      <c r="Z34" s="743">
        <v>2</v>
      </c>
      <c r="AA34" s="743"/>
      <c r="AB34" s="741"/>
    </row>
    <row r="35" spans="1:28" s="17" customFormat="1" ht="21.75" customHeight="1">
      <c r="A35" s="320">
        <v>23</v>
      </c>
      <c r="B35" s="321"/>
      <c r="C35" s="324" t="s">
        <v>97</v>
      </c>
      <c r="D35" s="323"/>
      <c r="E35" s="706">
        <v>3801</v>
      </c>
      <c r="F35" s="706">
        <v>2204</v>
      </c>
      <c r="G35" s="706">
        <v>2204</v>
      </c>
      <c r="H35" s="715"/>
      <c r="I35" s="760">
        <v>12</v>
      </c>
      <c r="J35" s="710">
        <v>750</v>
      </c>
      <c r="K35" s="761">
        <v>834</v>
      </c>
      <c r="L35" s="706">
        <v>1</v>
      </c>
      <c r="M35" s="760">
        <v>1</v>
      </c>
      <c r="N35" s="710">
        <v>333</v>
      </c>
      <c r="O35" s="761">
        <v>510</v>
      </c>
      <c r="P35" s="706">
        <v>1</v>
      </c>
      <c r="Q35" s="712"/>
      <c r="R35" s="760">
        <v>11</v>
      </c>
      <c r="S35" s="710">
        <v>417</v>
      </c>
      <c r="T35" s="761">
        <v>324</v>
      </c>
      <c r="U35" s="706"/>
      <c r="V35" s="766">
        <v>88</v>
      </c>
      <c r="W35" s="760">
        <v>27</v>
      </c>
      <c r="X35" s="762"/>
      <c r="Y35" s="762">
        <v>58</v>
      </c>
      <c r="Z35" s="762">
        <v>1</v>
      </c>
      <c r="AA35" s="762"/>
      <c r="AB35" s="761">
        <v>2</v>
      </c>
    </row>
    <row r="36" spans="1:28" s="26" customFormat="1" ht="21.75" customHeight="1">
      <c r="A36" s="170">
        <v>24</v>
      </c>
      <c r="B36" s="171"/>
      <c r="C36" s="115" t="s">
        <v>246</v>
      </c>
      <c r="D36" s="172"/>
      <c r="E36" s="161">
        <v>1310</v>
      </c>
      <c r="F36" s="161">
        <v>584</v>
      </c>
      <c r="G36" s="161">
        <v>584</v>
      </c>
      <c r="H36" s="714"/>
      <c r="I36" s="742">
        <v>18</v>
      </c>
      <c r="J36" s="165">
        <v>549</v>
      </c>
      <c r="K36" s="741">
        <v>159</v>
      </c>
      <c r="L36" s="161"/>
      <c r="M36" s="742">
        <v>2</v>
      </c>
      <c r="N36" s="165">
        <v>365</v>
      </c>
      <c r="O36" s="741">
        <v>131</v>
      </c>
      <c r="P36" s="161"/>
      <c r="Q36" s="712"/>
      <c r="R36" s="742">
        <v>16</v>
      </c>
      <c r="S36" s="165">
        <v>184</v>
      </c>
      <c r="T36" s="741">
        <v>28</v>
      </c>
      <c r="U36" s="161"/>
      <c r="V36" s="763">
        <v>21</v>
      </c>
      <c r="W36" s="742">
        <v>2</v>
      </c>
      <c r="X36" s="743">
        <v>2</v>
      </c>
      <c r="Y36" s="743">
        <v>13</v>
      </c>
      <c r="Z36" s="743">
        <v>4</v>
      </c>
      <c r="AA36" s="743"/>
      <c r="AB36" s="741"/>
    </row>
    <row r="37" spans="1:28" s="17" customFormat="1" ht="21.75" customHeight="1">
      <c r="A37" s="173">
        <v>25</v>
      </c>
      <c r="B37" s="174"/>
      <c r="C37" s="183" t="s">
        <v>280</v>
      </c>
      <c r="D37" s="175"/>
      <c r="E37" s="752">
        <v>12077</v>
      </c>
      <c r="F37" s="752">
        <v>6204</v>
      </c>
      <c r="G37" s="752">
        <v>6194</v>
      </c>
      <c r="H37" s="716">
        <v>10</v>
      </c>
      <c r="I37" s="758">
        <v>25</v>
      </c>
      <c r="J37" s="756">
        <v>3763</v>
      </c>
      <c r="K37" s="757">
        <v>2085</v>
      </c>
      <c r="L37" s="752"/>
      <c r="M37" s="758">
        <v>9</v>
      </c>
      <c r="N37" s="756">
        <v>1148</v>
      </c>
      <c r="O37" s="757">
        <v>741</v>
      </c>
      <c r="P37" s="752"/>
      <c r="Q37" s="712"/>
      <c r="R37" s="758">
        <v>16</v>
      </c>
      <c r="S37" s="756">
        <v>2615</v>
      </c>
      <c r="T37" s="757">
        <v>1344</v>
      </c>
      <c r="U37" s="752"/>
      <c r="V37" s="764">
        <v>419</v>
      </c>
      <c r="W37" s="758">
        <v>3</v>
      </c>
      <c r="X37" s="759"/>
      <c r="Y37" s="759">
        <v>137</v>
      </c>
      <c r="Z37" s="759">
        <v>7</v>
      </c>
      <c r="AA37" s="759"/>
      <c r="AB37" s="757">
        <v>272</v>
      </c>
    </row>
    <row r="38" spans="1:28" s="17" customFormat="1" ht="21.75" customHeight="1">
      <c r="A38" s="176">
        <v>26</v>
      </c>
      <c r="B38" s="177"/>
      <c r="C38" s="184" t="s">
        <v>277</v>
      </c>
      <c r="D38" s="178"/>
      <c r="E38" s="744">
        <v>7898</v>
      </c>
      <c r="F38" s="744">
        <v>4760</v>
      </c>
      <c r="G38" s="744">
        <v>4729</v>
      </c>
      <c r="H38" s="713">
        <v>31</v>
      </c>
      <c r="I38" s="750">
        <v>42</v>
      </c>
      <c r="J38" s="748">
        <v>2490</v>
      </c>
      <c r="K38" s="749">
        <v>606</v>
      </c>
      <c r="L38" s="744"/>
      <c r="M38" s="750">
        <v>17</v>
      </c>
      <c r="N38" s="748">
        <v>1456</v>
      </c>
      <c r="O38" s="749">
        <v>326</v>
      </c>
      <c r="P38" s="744"/>
      <c r="Q38" s="712"/>
      <c r="R38" s="750">
        <v>25</v>
      </c>
      <c r="S38" s="748">
        <v>1034</v>
      </c>
      <c r="T38" s="749">
        <v>280</v>
      </c>
      <c r="U38" s="744"/>
      <c r="V38" s="765">
        <v>263</v>
      </c>
      <c r="W38" s="750">
        <v>140</v>
      </c>
      <c r="X38" s="751"/>
      <c r="Y38" s="751">
        <v>103</v>
      </c>
      <c r="Z38" s="751">
        <v>19</v>
      </c>
      <c r="AA38" s="751"/>
      <c r="AB38" s="749">
        <v>1</v>
      </c>
    </row>
    <row r="39" spans="1:28" s="17" customFormat="1" ht="21.75" customHeight="1" thickBot="1">
      <c r="A39" s="179">
        <v>27</v>
      </c>
      <c r="B39" s="180"/>
      <c r="C39" s="185" t="s">
        <v>385</v>
      </c>
      <c r="D39" s="181"/>
      <c r="E39" s="767">
        <v>3783</v>
      </c>
      <c r="F39" s="767">
        <v>2180</v>
      </c>
      <c r="G39" s="767">
        <v>2180</v>
      </c>
      <c r="H39" s="717"/>
      <c r="I39" s="768">
        <v>106</v>
      </c>
      <c r="J39" s="769">
        <v>1306</v>
      </c>
      <c r="K39" s="770">
        <v>191</v>
      </c>
      <c r="L39" s="767"/>
      <c r="M39" s="768">
        <v>39</v>
      </c>
      <c r="N39" s="769">
        <v>429</v>
      </c>
      <c r="O39" s="770">
        <v>41</v>
      </c>
      <c r="P39" s="767"/>
      <c r="Q39" s="712"/>
      <c r="R39" s="768">
        <v>67</v>
      </c>
      <c r="S39" s="769">
        <v>877</v>
      </c>
      <c r="T39" s="770">
        <v>150</v>
      </c>
      <c r="U39" s="767"/>
      <c r="V39" s="771">
        <v>58</v>
      </c>
      <c r="W39" s="768"/>
      <c r="X39" s="772"/>
      <c r="Y39" s="772">
        <v>58</v>
      </c>
      <c r="Z39" s="772"/>
      <c r="AA39" s="772"/>
      <c r="AB39" s="770"/>
    </row>
    <row r="40" spans="1:32" s="13" customFormat="1" ht="13.5">
      <c r="A40" s="14"/>
      <c r="B40" s="14"/>
      <c r="C40" s="14"/>
      <c r="D40" s="14"/>
      <c r="E40" s="15"/>
      <c r="F40" s="45"/>
      <c r="G40" s="46"/>
      <c r="H40" s="46"/>
      <c r="I40" s="14"/>
      <c r="J40" s="14"/>
      <c r="K40" s="14"/>
      <c r="L40" s="14"/>
      <c r="M40" s="26"/>
      <c r="N40" s="26"/>
      <c r="O40" s="26"/>
      <c r="P40" s="26"/>
      <c r="Q40" s="26"/>
      <c r="R40" s="27"/>
      <c r="S40" s="27"/>
      <c r="T40" s="46"/>
      <c r="U40" s="46"/>
      <c r="V40" s="27"/>
      <c r="W40" s="26"/>
      <c r="X40" s="26"/>
      <c r="Y40" s="26"/>
      <c r="Z40" s="26"/>
      <c r="AA40" s="26"/>
      <c r="AB40" s="26"/>
      <c r="AC40" s="14"/>
      <c r="AD40" s="14"/>
      <c r="AE40" s="14"/>
      <c r="AF40" s="14"/>
    </row>
    <row r="41" spans="1:32" s="13" customFormat="1" ht="13.5">
      <c r="A41" s="160"/>
      <c r="B41" s="4"/>
      <c r="C41" s="4"/>
      <c r="D41" s="4"/>
      <c r="E41" s="4"/>
      <c r="F41" s="4"/>
      <c r="G41" s="7"/>
      <c r="H41" s="7"/>
      <c r="I41" s="4"/>
      <c r="J41" s="4"/>
      <c r="K41" s="4"/>
      <c r="L41" s="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4"/>
      <c r="AD41" s="14"/>
      <c r="AE41" s="14"/>
      <c r="AF41" s="14"/>
    </row>
    <row r="42" spans="1:31" s="13" customFormat="1" ht="13.5">
      <c r="A42" s="160"/>
      <c r="B42" s="4"/>
      <c r="C42" s="4"/>
      <c r="D42" s="4"/>
      <c r="E42" s="4"/>
      <c r="F42" s="4"/>
      <c r="G42" s="7"/>
      <c r="H42" s="7"/>
      <c r="I42" s="4"/>
      <c r="J42" s="4"/>
      <c r="K42" s="4"/>
      <c r="L42" s="4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4"/>
      <c r="AD42" s="14"/>
      <c r="AE42" s="14"/>
    </row>
    <row r="43" spans="1:31" s="13" customFormat="1" ht="13.5">
      <c r="A43" s="160"/>
      <c r="B43" s="4"/>
      <c r="C43" s="4"/>
      <c r="D43" s="4"/>
      <c r="E43" s="4"/>
      <c r="F43" s="4"/>
      <c r="G43" s="7"/>
      <c r="H43" s="7"/>
      <c r="I43" s="4"/>
      <c r="J43" s="4"/>
      <c r="K43" s="4"/>
      <c r="L43" s="4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4"/>
      <c r="AD43" s="14"/>
      <c r="AE43" s="14"/>
    </row>
    <row r="44" spans="1:31" s="13" customFormat="1" ht="13.5">
      <c r="A44" s="160"/>
      <c r="B44" s="4"/>
      <c r="C44" s="4"/>
      <c r="D44" s="4"/>
      <c r="E44" s="4"/>
      <c r="F44" s="4"/>
      <c r="G44" s="7"/>
      <c r="H44" s="7"/>
      <c r="I44" s="4"/>
      <c r="J44" s="4"/>
      <c r="K44" s="4"/>
      <c r="L44" s="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4"/>
      <c r="AD44" s="14"/>
      <c r="AE44" s="14"/>
    </row>
    <row r="45" spans="1:28" s="13" customFormat="1" ht="13.5">
      <c r="A45" s="160"/>
      <c r="B45" s="4"/>
      <c r="C45" s="4"/>
      <c r="D45" s="4"/>
      <c r="E45" s="4"/>
      <c r="F45" s="4"/>
      <c r="G45" s="7"/>
      <c r="H45" s="7"/>
      <c r="I45" s="4"/>
      <c r="J45" s="4"/>
      <c r="K45" s="4"/>
      <c r="L45" s="4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s="13" customFormat="1" ht="13.5">
      <c r="A46" s="160"/>
      <c r="B46" s="4"/>
      <c r="C46" s="4"/>
      <c r="D46" s="4"/>
      <c r="E46" s="4"/>
      <c r="F46" s="4"/>
      <c r="G46" s="7"/>
      <c r="H46" s="7"/>
      <c r="I46" s="4"/>
      <c r="J46" s="4"/>
      <c r="K46" s="4"/>
      <c r="L46" s="4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s="13" customFormat="1" ht="13.5">
      <c r="A47" s="160"/>
      <c r="B47" s="4"/>
      <c r="C47" s="4"/>
      <c r="D47" s="4"/>
      <c r="E47" s="4"/>
      <c r="F47" s="4"/>
      <c r="G47" s="7"/>
      <c r="H47" s="7"/>
      <c r="I47" s="4"/>
      <c r="J47" s="4"/>
      <c r="K47" s="4"/>
      <c r="L47" s="4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s="13" customFormat="1" ht="13.5">
      <c r="A48" s="160"/>
      <c r="B48" s="4"/>
      <c r="C48" s="4"/>
      <c r="D48" s="4"/>
      <c r="E48" s="4"/>
      <c r="F48" s="4"/>
      <c r="G48" s="7"/>
      <c r="H48" s="7"/>
      <c r="I48" s="4"/>
      <c r="J48" s="4"/>
      <c r="K48" s="4"/>
      <c r="L48" s="4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s="13" customFormat="1" ht="13.5">
      <c r="A49" s="160"/>
      <c r="B49" s="4"/>
      <c r="C49" s="4"/>
      <c r="D49" s="4"/>
      <c r="E49" s="4"/>
      <c r="F49" s="4"/>
      <c r="G49" s="7"/>
      <c r="H49" s="7"/>
      <c r="I49" s="4"/>
      <c r="J49" s="4"/>
      <c r="K49" s="4"/>
      <c r="L49" s="4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s="13" customFormat="1" ht="13.5">
      <c r="A50" s="160"/>
      <c r="B50" s="4"/>
      <c r="C50" s="4"/>
      <c r="D50" s="4"/>
      <c r="E50" s="4"/>
      <c r="F50" s="4"/>
      <c r="G50" s="7"/>
      <c r="H50" s="7"/>
      <c r="I50" s="4"/>
      <c r="J50" s="4"/>
      <c r="K50" s="4"/>
      <c r="L50" s="4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70" spans="29:40" ht="12.75">
      <c r="AC70" s="388"/>
      <c r="AD70" s="388"/>
      <c r="AE70" s="388"/>
      <c r="AF70" s="388"/>
      <c r="AG70" s="388"/>
      <c r="AH70" s="388"/>
      <c r="AI70" s="388"/>
      <c r="AJ70" s="388"/>
      <c r="AK70" s="388"/>
      <c r="AL70" s="388"/>
      <c r="AM70" s="388"/>
      <c r="AN70" s="388"/>
    </row>
    <row r="71" spans="29:40" ht="12.75">
      <c r="AC71" s="388"/>
      <c r="AD71" s="388"/>
      <c r="AE71" s="388"/>
      <c r="AF71" s="388"/>
      <c r="AG71" s="388"/>
      <c r="AH71" s="388"/>
      <c r="AI71" s="388"/>
      <c r="AJ71" s="388"/>
      <c r="AK71" s="388"/>
      <c r="AL71" s="388"/>
      <c r="AM71" s="388"/>
      <c r="AN71" s="388"/>
    </row>
    <row r="72" spans="29:40" ht="12.75">
      <c r="AC72" s="388"/>
      <c r="AD72" s="388"/>
      <c r="AE72" s="388"/>
      <c r="AF72" s="388"/>
      <c r="AG72" s="388"/>
      <c r="AH72" s="388"/>
      <c r="AI72" s="388"/>
      <c r="AJ72" s="388"/>
      <c r="AK72" s="388"/>
      <c r="AL72" s="388"/>
      <c r="AM72" s="388"/>
      <c r="AN72" s="388"/>
    </row>
    <row r="73" spans="29:40" ht="12.75"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</row>
    <row r="74" spans="29:40" ht="12.75"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</row>
    <row r="75" spans="29:40" ht="12.75"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</row>
    <row r="76" spans="29:40" ht="12.75"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</row>
    <row r="77" spans="29:40" ht="12.75"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</row>
    <row r="78" spans="29:40" ht="12.75"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</row>
    <row r="79" spans="29:40" ht="12.75">
      <c r="AC79" s="388"/>
      <c r="AD79" s="388"/>
      <c r="AE79" s="388"/>
      <c r="AF79" s="388"/>
      <c r="AG79" s="388"/>
      <c r="AH79" s="388"/>
      <c r="AI79" s="388"/>
      <c r="AJ79" s="388"/>
      <c r="AK79" s="388"/>
      <c r="AL79" s="388"/>
      <c r="AM79" s="388"/>
      <c r="AN79" s="388"/>
    </row>
    <row r="80" spans="29:40" ht="12.75">
      <c r="AC80" s="388"/>
      <c r="AD80" s="388"/>
      <c r="AE80" s="388"/>
      <c r="AF80" s="388"/>
      <c r="AG80" s="388"/>
      <c r="AH80" s="388"/>
      <c r="AI80" s="388"/>
      <c r="AJ80" s="388"/>
      <c r="AK80" s="388"/>
      <c r="AL80" s="388"/>
      <c r="AM80" s="388"/>
      <c r="AN80" s="388"/>
    </row>
    <row r="81" spans="29:40" ht="12.75">
      <c r="AC81" s="388"/>
      <c r="AD81" s="388"/>
      <c r="AE81" s="388"/>
      <c r="AF81" s="388"/>
      <c r="AG81" s="388"/>
      <c r="AH81" s="388"/>
      <c r="AI81" s="388"/>
      <c r="AJ81" s="388"/>
      <c r="AK81" s="388"/>
      <c r="AL81" s="388"/>
      <c r="AM81" s="388"/>
      <c r="AN81" s="388"/>
    </row>
    <row r="82" spans="29:40" ht="12.75"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</row>
    <row r="83" spans="29:40" ht="12.75">
      <c r="AC83" s="388"/>
      <c r="AD83" s="388"/>
      <c r="AE83" s="388"/>
      <c r="AF83" s="388"/>
      <c r="AG83" s="388"/>
      <c r="AH83" s="388"/>
      <c r="AI83" s="388"/>
      <c r="AJ83" s="388"/>
      <c r="AK83" s="388"/>
      <c r="AL83" s="388"/>
      <c r="AM83" s="388"/>
      <c r="AN83" s="388"/>
    </row>
    <row r="84" spans="29:40" ht="12.75"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</row>
    <row r="85" spans="29:40" ht="12.75"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</row>
    <row r="86" spans="29:40" ht="12.75">
      <c r="AC86" s="388"/>
      <c r="AD86" s="388"/>
      <c r="AE86" s="388"/>
      <c r="AF86" s="388"/>
      <c r="AG86" s="388"/>
      <c r="AH86" s="388"/>
      <c r="AI86" s="388"/>
      <c r="AJ86" s="388"/>
      <c r="AK86" s="388"/>
      <c r="AL86" s="388"/>
      <c r="AM86" s="388"/>
      <c r="AN86" s="388"/>
    </row>
    <row r="87" spans="29:40" ht="12.75">
      <c r="AC87" s="388"/>
      <c r="AD87" s="388"/>
      <c r="AE87" s="388"/>
      <c r="AF87" s="388"/>
      <c r="AG87" s="388"/>
      <c r="AH87" s="388"/>
      <c r="AI87" s="388"/>
      <c r="AJ87" s="388"/>
      <c r="AK87" s="388"/>
      <c r="AL87" s="388"/>
      <c r="AM87" s="388"/>
      <c r="AN87" s="388"/>
    </row>
    <row r="88" spans="29:40" ht="12.75">
      <c r="AC88" s="388"/>
      <c r="AD88" s="388"/>
      <c r="AE88" s="388"/>
      <c r="AF88" s="388"/>
      <c r="AG88" s="388"/>
      <c r="AH88" s="388"/>
      <c r="AI88" s="388"/>
      <c r="AJ88" s="388"/>
      <c r="AK88" s="388"/>
      <c r="AL88" s="388"/>
      <c r="AM88" s="388"/>
      <c r="AN88" s="388"/>
    </row>
    <row r="89" spans="29:40" ht="12.75">
      <c r="AC89" s="388"/>
      <c r="AD89" s="388"/>
      <c r="AE89" s="388"/>
      <c r="AF89" s="388"/>
      <c r="AG89" s="388"/>
      <c r="AH89" s="388"/>
      <c r="AI89" s="388"/>
      <c r="AJ89" s="388"/>
      <c r="AK89" s="388"/>
      <c r="AL89" s="388"/>
      <c r="AM89" s="388"/>
      <c r="AN89" s="388"/>
    </row>
    <row r="90" spans="29:40" ht="12.75">
      <c r="AC90" s="38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</row>
    <row r="91" spans="29:40" ht="12.75">
      <c r="AC91" s="388"/>
      <c r="AD91" s="388"/>
      <c r="AE91" s="388"/>
      <c r="AF91" s="388"/>
      <c r="AG91" s="388"/>
      <c r="AH91" s="388"/>
      <c r="AI91" s="388"/>
      <c r="AJ91" s="388"/>
      <c r="AK91" s="388"/>
      <c r="AL91" s="388"/>
      <c r="AM91" s="388"/>
      <c r="AN91" s="388"/>
    </row>
    <row r="92" spans="29:40" ht="12.75"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</row>
    <row r="93" spans="29:40" ht="12.75">
      <c r="AC93" s="388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88"/>
    </row>
    <row r="94" spans="29:40" ht="12.75">
      <c r="AC94" s="388"/>
      <c r="AD94" s="388"/>
      <c r="AE94" s="388"/>
      <c r="AF94" s="388"/>
      <c r="AG94" s="388"/>
      <c r="AH94" s="388"/>
      <c r="AI94" s="388"/>
      <c r="AJ94" s="388"/>
      <c r="AK94" s="388"/>
      <c r="AL94" s="388"/>
      <c r="AM94" s="388"/>
      <c r="AN94" s="388"/>
    </row>
    <row r="95" spans="29:40" ht="12.75">
      <c r="AC95" s="388"/>
      <c r="AD95" s="388"/>
      <c r="AE95" s="388"/>
      <c r="AF95" s="388"/>
      <c r="AG95" s="388"/>
      <c r="AH95" s="388"/>
      <c r="AI95" s="388"/>
      <c r="AJ95" s="388"/>
      <c r="AK95" s="388"/>
      <c r="AL95" s="388"/>
      <c r="AM95" s="388"/>
      <c r="AN95" s="388"/>
    </row>
    <row r="96" spans="29:40" ht="12.75">
      <c r="AC96" s="388"/>
      <c r="AD96" s="388"/>
      <c r="AE96" s="388"/>
      <c r="AF96" s="388"/>
      <c r="AG96" s="388"/>
      <c r="AH96" s="388"/>
      <c r="AI96" s="388"/>
      <c r="AJ96" s="388"/>
      <c r="AK96" s="388"/>
      <c r="AL96" s="388"/>
      <c r="AM96" s="388"/>
      <c r="AN96" s="388"/>
    </row>
    <row r="97" spans="29:40" ht="12.75">
      <c r="AC97" s="388"/>
      <c r="AD97" s="388"/>
      <c r="AE97" s="388"/>
      <c r="AF97" s="388"/>
      <c r="AG97" s="388"/>
      <c r="AH97" s="388"/>
      <c r="AI97" s="388"/>
      <c r="AJ97" s="388"/>
      <c r="AK97" s="388"/>
      <c r="AL97" s="388"/>
      <c r="AM97" s="388"/>
      <c r="AN97" s="388"/>
    </row>
  </sheetData>
  <sheetProtection/>
  <mergeCells count="23">
    <mergeCell ref="A3:D3"/>
    <mergeCell ref="A10:D10"/>
    <mergeCell ref="A7:D7"/>
    <mergeCell ref="G4:G6"/>
    <mergeCell ref="E1:P1"/>
    <mergeCell ref="L4:L6"/>
    <mergeCell ref="P4:P6"/>
    <mergeCell ref="X2:AB2"/>
    <mergeCell ref="R3:U3"/>
    <mergeCell ref="U4:U6"/>
    <mergeCell ref="I4:K4"/>
    <mergeCell ref="H4:H6"/>
    <mergeCell ref="I3:L3"/>
    <mergeCell ref="A12:D12"/>
    <mergeCell ref="V3:AB3"/>
    <mergeCell ref="M4:O4"/>
    <mergeCell ref="R4:T4"/>
    <mergeCell ref="M3:P3"/>
    <mergeCell ref="E3:E5"/>
    <mergeCell ref="A11:D11"/>
    <mergeCell ref="A9:D9"/>
    <mergeCell ref="A8:D8"/>
    <mergeCell ref="A6:D6"/>
  </mergeCells>
  <printOptions horizontalCentered="1"/>
  <pageMargins left="0.8267716535433072" right="0.8267716535433072" top="0.9448818897637796" bottom="0.9055118110236221" header="0.5118110236220472" footer="0.3937007874015748"/>
  <pageSetup horizontalDpi="600" verticalDpi="600" orientation="portrait" paperSize="9" scale="89" r:id="rId2"/>
  <headerFooter differentOddEven="1" differentFirst="1" alignWithMargins="0">
    <evenFooter>&amp;C&amp;"ＭＳ ゴシック,標準"&amp;13-41-</evenFooter>
    <firstFooter>&amp;C&amp;"ＭＳ ゴシック,標準"&amp;13-40-</first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0" style="2" hidden="1" customWidth="1"/>
    <col min="3" max="3" width="9.00390625" style="2" customWidth="1"/>
    <col min="4" max="4" width="9.25390625" style="2" bestFit="1" customWidth="1"/>
    <col min="5" max="7" width="9.125" style="2" bestFit="1" customWidth="1"/>
    <col min="8" max="8" width="9.125" style="2" customWidth="1"/>
    <col min="9" max="34" width="9.125" style="2" bestFit="1" customWidth="1"/>
    <col min="35" max="16384" width="9.00390625" style="2" customWidth="1"/>
  </cols>
  <sheetData>
    <row r="1" ht="13.5" thickBot="1">
      <c r="A1" s="2" t="s">
        <v>326</v>
      </c>
    </row>
    <row r="2" spans="4:34" ht="52.5" thickBot="1">
      <c r="D2" s="5" t="s">
        <v>424</v>
      </c>
      <c r="E2" s="5" t="s">
        <v>164</v>
      </c>
      <c r="F2" s="5" t="s">
        <v>165</v>
      </c>
      <c r="G2" s="5" t="s">
        <v>166</v>
      </c>
      <c r="H2" s="3" t="s">
        <v>386</v>
      </c>
      <c r="I2" s="5" t="s">
        <v>230</v>
      </c>
      <c r="J2" s="3" t="s">
        <v>231</v>
      </c>
      <c r="K2" s="3" t="s">
        <v>232</v>
      </c>
      <c r="L2" s="3" t="s">
        <v>233</v>
      </c>
      <c r="M2" s="3" t="s">
        <v>387</v>
      </c>
      <c r="N2" s="5" t="s">
        <v>167</v>
      </c>
      <c r="O2" s="336" t="s">
        <v>163</v>
      </c>
      <c r="P2" s="339" t="s">
        <v>168</v>
      </c>
      <c r="Q2" s="340" t="s">
        <v>169</v>
      </c>
      <c r="R2" s="5" t="s">
        <v>170</v>
      </c>
      <c r="S2" s="3" t="s">
        <v>388</v>
      </c>
      <c r="T2" s="5" t="s">
        <v>171</v>
      </c>
      <c r="U2" s="336" t="s">
        <v>163</v>
      </c>
      <c r="V2" s="337" t="s">
        <v>172</v>
      </c>
      <c r="W2" s="338" t="s">
        <v>173</v>
      </c>
      <c r="X2" s="5" t="s">
        <v>174</v>
      </c>
      <c r="Y2" s="3" t="s">
        <v>175</v>
      </c>
      <c r="Z2" s="5" t="s">
        <v>176</v>
      </c>
      <c r="AA2" s="5" t="s">
        <v>177</v>
      </c>
      <c r="AB2" s="5" t="s">
        <v>178</v>
      </c>
      <c r="AC2" s="356" t="s">
        <v>179</v>
      </c>
      <c r="AD2" s="356" t="s">
        <v>180</v>
      </c>
      <c r="AE2" s="356" t="s">
        <v>181</v>
      </c>
      <c r="AF2" s="356" t="s">
        <v>182</v>
      </c>
      <c r="AG2" s="356" t="s">
        <v>389</v>
      </c>
      <c r="AH2" s="356" t="s">
        <v>52</v>
      </c>
    </row>
    <row r="3" spans="1:34" ht="37.5" customHeight="1">
      <c r="A3" s="2">
        <v>1</v>
      </c>
      <c r="B3" s="2" t="s">
        <v>58</v>
      </c>
      <c r="C3" s="2" t="s">
        <v>234</v>
      </c>
      <c r="D3" s="355">
        <v>119970</v>
      </c>
      <c r="E3" s="355">
        <v>74848</v>
      </c>
      <c r="F3" s="355">
        <v>74558</v>
      </c>
      <c r="G3" s="355">
        <v>290</v>
      </c>
      <c r="H3" s="354">
        <v>41995</v>
      </c>
      <c r="I3" s="355">
        <v>878</v>
      </c>
      <c r="J3" s="354">
        <v>1738</v>
      </c>
      <c r="K3" s="354">
        <v>25344</v>
      </c>
      <c r="L3" s="354">
        <v>14035</v>
      </c>
      <c r="M3" s="354">
        <v>20534</v>
      </c>
      <c r="N3" s="355">
        <v>356</v>
      </c>
      <c r="O3" s="355">
        <f>SUM(P3:Q3)</f>
        <v>13268</v>
      </c>
      <c r="P3" s="354">
        <v>517</v>
      </c>
      <c r="Q3" s="354">
        <v>12751</v>
      </c>
      <c r="R3" s="355">
        <v>6910</v>
      </c>
      <c r="S3" s="354">
        <v>21461</v>
      </c>
      <c r="T3" s="355">
        <v>522</v>
      </c>
      <c r="U3" s="355">
        <f>SUM(V3:W3)</f>
        <v>13814</v>
      </c>
      <c r="V3" s="354">
        <v>1221</v>
      </c>
      <c r="W3" s="354">
        <v>12593</v>
      </c>
      <c r="X3" s="355">
        <v>7125</v>
      </c>
      <c r="Y3" s="354">
        <v>3127</v>
      </c>
      <c r="Z3" s="355">
        <v>2521</v>
      </c>
      <c r="AA3" s="355">
        <v>606</v>
      </c>
      <c r="AB3" s="355">
        <v>2177</v>
      </c>
      <c r="AC3" s="355">
        <v>220</v>
      </c>
      <c r="AD3" s="355">
        <v>3</v>
      </c>
      <c r="AE3" s="355">
        <v>1338</v>
      </c>
      <c r="AF3" s="355">
        <v>176</v>
      </c>
      <c r="AG3" s="355">
        <v>0</v>
      </c>
      <c r="AH3" s="355">
        <v>440</v>
      </c>
    </row>
    <row r="4" spans="1:34" ht="37.5" customHeight="1">
      <c r="A4" s="2">
        <v>1</v>
      </c>
      <c r="B4" s="2" t="s">
        <v>58</v>
      </c>
      <c r="C4" s="2" t="s">
        <v>204</v>
      </c>
      <c r="D4" s="355">
        <v>16130</v>
      </c>
      <c r="E4" s="355">
        <v>11809</v>
      </c>
      <c r="F4" s="355">
        <v>11809</v>
      </c>
      <c r="G4" s="355">
        <v>0</v>
      </c>
      <c r="H4" s="354">
        <v>4321</v>
      </c>
      <c r="I4" s="355">
        <v>113</v>
      </c>
      <c r="J4" s="354">
        <v>178</v>
      </c>
      <c r="K4" s="354">
        <v>1804</v>
      </c>
      <c r="L4" s="354">
        <v>2226</v>
      </c>
      <c r="M4" s="354">
        <v>989</v>
      </c>
      <c r="N4" s="355">
        <v>75</v>
      </c>
      <c r="O4" s="355">
        <f aca="true" t="shared" si="0" ref="O4:O30">SUM(P4:Q4)</f>
        <v>470</v>
      </c>
      <c r="P4" s="354">
        <v>50</v>
      </c>
      <c r="Q4" s="354">
        <v>420</v>
      </c>
      <c r="R4" s="355">
        <v>444</v>
      </c>
      <c r="S4" s="354">
        <v>3332</v>
      </c>
      <c r="T4" s="355">
        <v>38</v>
      </c>
      <c r="U4" s="355">
        <f aca="true" t="shared" si="1" ref="U4:U30">SUM(V4:W4)</f>
        <v>1512</v>
      </c>
      <c r="V4" s="354">
        <v>128</v>
      </c>
      <c r="W4" s="354">
        <v>1384</v>
      </c>
      <c r="X4" s="355">
        <v>1782</v>
      </c>
      <c r="Y4" s="354">
        <v>0</v>
      </c>
      <c r="Z4" s="355">
        <v>0</v>
      </c>
      <c r="AA4" s="355">
        <v>0</v>
      </c>
      <c r="AB4" s="355">
        <v>235</v>
      </c>
      <c r="AC4" s="355">
        <v>0</v>
      </c>
      <c r="AD4" s="355">
        <v>0</v>
      </c>
      <c r="AE4" s="355">
        <v>184</v>
      </c>
      <c r="AF4" s="355">
        <v>9</v>
      </c>
      <c r="AG4" s="355">
        <v>0</v>
      </c>
      <c r="AH4" s="355">
        <v>42</v>
      </c>
    </row>
    <row r="5" spans="1:34" ht="37.5" customHeight="1">
      <c r="A5" s="2">
        <v>1</v>
      </c>
      <c r="B5" s="2" t="s">
        <v>58</v>
      </c>
      <c r="C5" s="2" t="s">
        <v>205</v>
      </c>
      <c r="D5" s="355">
        <v>5380</v>
      </c>
      <c r="E5" s="355">
        <v>2766</v>
      </c>
      <c r="F5" s="355">
        <v>2760</v>
      </c>
      <c r="G5" s="355">
        <v>6</v>
      </c>
      <c r="H5" s="354">
        <v>1379</v>
      </c>
      <c r="I5" s="355">
        <v>15</v>
      </c>
      <c r="J5" s="354">
        <v>46</v>
      </c>
      <c r="K5" s="354">
        <v>600</v>
      </c>
      <c r="L5" s="354">
        <v>718</v>
      </c>
      <c r="M5" s="354">
        <v>528</v>
      </c>
      <c r="N5" s="355">
        <v>5</v>
      </c>
      <c r="O5" s="355">
        <f t="shared" si="0"/>
        <v>239</v>
      </c>
      <c r="P5" s="354">
        <v>14</v>
      </c>
      <c r="Q5" s="354">
        <v>225</v>
      </c>
      <c r="R5" s="355">
        <v>284</v>
      </c>
      <c r="S5" s="354">
        <v>851</v>
      </c>
      <c r="T5" s="355">
        <v>10</v>
      </c>
      <c r="U5" s="355">
        <f t="shared" si="1"/>
        <v>407</v>
      </c>
      <c r="V5" s="354">
        <v>32</v>
      </c>
      <c r="W5" s="354">
        <v>375</v>
      </c>
      <c r="X5" s="355">
        <v>434</v>
      </c>
      <c r="Y5" s="354">
        <v>1235</v>
      </c>
      <c r="Z5" s="355">
        <v>884</v>
      </c>
      <c r="AA5" s="355">
        <v>351</v>
      </c>
      <c r="AB5" s="355">
        <v>57</v>
      </c>
      <c r="AC5" s="355">
        <v>0</v>
      </c>
      <c r="AD5" s="355">
        <v>0</v>
      </c>
      <c r="AE5" s="355">
        <v>54</v>
      </c>
      <c r="AF5" s="355">
        <v>3</v>
      </c>
      <c r="AG5" s="355">
        <v>0</v>
      </c>
      <c r="AH5" s="355">
        <v>0</v>
      </c>
    </row>
    <row r="6" spans="1:34" ht="37.5" customHeight="1">
      <c r="A6" s="2">
        <v>1</v>
      </c>
      <c r="B6" s="2" t="s">
        <v>58</v>
      </c>
      <c r="C6" s="2" t="s">
        <v>206</v>
      </c>
      <c r="D6" s="355">
        <v>9741</v>
      </c>
      <c r="E6" s="355">
        <v>7094</v>
      </c>
      <c r="F6" s="355">
        <v>7023</v>
      </c>
      <c r="G6" s="355">
        <v>71</v>
      </c>
      <c r="H6" s="354">
        <v>2647</v>
      </c>
      <c r="I6" s="355">
        <v>58</v>
      </c>
      <c r="J6" s="354">
        <v>126</v>
      </c>
      <c r="K6" s="354">
        <v>470</v>
      </c>
      <c r="L6" s="354">
        <v>1993</v>
      </c>
      <c r="M6" s="354">
        <v>905</v>
      </c>
      <c r="N6" s="355">
        <v>25</v>
      </c>
      <c r="O6" s="355">
        <f t="shared" si="0"/>
        <v>206</v>
      </c>
      <c r="P6" s="354">
        <v>70</v>
      </c>
      <c r="Q6" s="354">
        <v>136</v>
      </c>
      <c r="R6" s="355">
        <v>674</v>
      </c>
      <c r="S6" s="354">
        <v>1742</v>
      </c>
      <c r="T6" s="355">
        <v>33</v>
      </c>
      <c r="U6" s="355">
        <f t="shared" si="1"/>
        <v>390</v>
      </c>
      <c r="V6" s="354">
        <v>56</v>
      </c>
      <c r="W6" s="354">
        <v>334</v>
      </c>
      <c r="X6" s="355">
        <v>1319</v>
      </c>
      <c r="Y6" s="354">
        <v>0</v>
      </c>
      <c r="Z6" s="355">
        <v>0</v>
      </c>
      <c r="AA6" s="355">
        <v>0</v>
      </c>
      <c r="AB6" s="355">
        <v>108</v>
      </c>
      <c r="AC6" s="355">
        <v>0</v>
      </c>
      <c r="AD6" s="355">
        <v>0</v>
      </c>
      <c r="AE6" s="355">
        <v>91</v>
      </c>
      <c r="AF6" s="355">
        <v>4</v>
      </c>
      <c r="AG6" s="355">
        <v>0</v>
      </c>
      <c r="AH6" s="355">
        <v>13</v>
      </c>
    </row>
    <row r="7" spans="1:34" ht="37.5" customHeight="1">
      <c r="A7" s="2">
        <v>1</v>
      </c>
      <c r="B7" s="2" t="s">
        <v>58</v>
      </c>
      <c r="C7" s="2" t="s">
        <v>207</v>
      </c>
      <c r="D7" s="355">
        <v>2255</v>
      </c>
      <c r="E7" s="355">
        <v>780</v>
      </c>
      <c r="F7" s="355">
        <v>772</v>
      </c>
      <c r="G7" s="355">
        <v>8</v>
      </c>
      <c r="H7" s="354">
        <v>156</v>
      </c>
      <c r="I7" s="355">
        <v>2</v>
      </c>
      <c r="J7" s="354">
        <v>2</v>
      </c>
      <c r="K7" s="354">
        <v>122</v>
      </c>
      <c r="L7" s="354">
        <v>30</v>
      </c>
      <c r="M7" s="354">
        <v>18</v>
      </c>
      <c r="N7" s="355">
        <v>1</v>
      </c>
      <c r="O7" s="355">
        <f t="shared" si="0"/>
        <v>16</v>
      </c>
      <c r="P7" s="354">
        <v>1</v>
      </c>
      <c r="Q7" s="354">
        <v>15</v>
      </c>
      <c r="R7" s="355">
        <v>1</v>
      </c>
      <c r="S7" s="354">
        <v>138</v>
      </c>
      <c r="T7" s="355">
        <v>1</v>
      </c>
      <c r="U7" s="355">
        <f t="shared" si="1"/>
        <v>108</v>
      </c>
      <c r="V7" s="354">
        <v>1</v>
      </c>
      <c r="W7" s="354">
        <v>107</v>
      </c>
      <c r="X7" s="355">
        <v>29</v>
      </c>
      <c r="Y7" s="354">
        <v>1319</v>
      </c>
      <c r="Z7" s="355">
        <v>1244</v>
      </c>
      <c r="AA7" s="355">
        <v>75</v>
      </c>
      <c r="AB7" s="355">
        <v>0</v>
      </c>
      <c r="AC7" s="355">
        <v>0</v>
      </c>
      <c r="AD7" s="355">
        <v>0</v>
      </c>
      <c r="AE7" s="355">
        <v>0</v>
      </c>
      <c r="AF7" s="355">
        <v>0</v>
      </c>
      <c r="AG7" s="355">
        <v>0</v>
      </c>
      <c r="AH7" s="355">
        <v>0</v>
      </c>
    </row>
    <row r="8" spans="1:34" ht="37.5" customHeight="1">
      <c r="A8" s="2">
        <v>1</v>
      </c>
      <c r="B8" s="2" t="s">
        <v>58</v>
      </c>
      <c r="C8" s="2" t="s">
        <v>208</v>
      </c>
      <c r="D8" s="355">
        <v>3154</v>
      </c>
      <c r="E8" s="355">
        <v>2038</v>
      </c>
      <c r="F8" s="355">
        <v>2028</v>
      </c>
      <c r="G8" s="355">
        <v>10</v>
      </c>
      <c r="H8" s="354">
        <v>1116</v>
      </c>
      <c r="I8" s="355">
        <v>34</v>
      </c>
      <c r="J8" s="354">
        <v>107</v>
      </c>
      <c r="K8" s="354">
        <v>529</v>
      </c>
      <c r="L8" s="354">
        <v>446</v>
      </c>
      <c r="M8" s="354">
        <v>445</v>
      </c>
      <c r="N8" s="355">
        <v>13</v>
      </c>
      <c r="O8" s="355">
        <f t="shared" si="0"/>
        <v>289</v>
      </c>
      <c r="P8" s="354">
        <v>30</v>
      </c>
      <c r="Q8" s="354">
        <v>259</v>
      </c>
      <c r="R8" s="355">
        <v>143</v>
      </c>
      <c r="S8" s="354">
        <v>671</v>
      </c>
      <c r="T8" s="355">
        <v>21</v>
      </c>
      <c r="U8" s="355">
        <f t="shared" si="1"/>
        <v>347</v>
      </c>
      <c r="V8" s="354">
        <v>77</v>
      </c>
      <c r="W8" s="354">
        <v>270</v>
      </c>
      <c r="X8" s="355">
        <v>303</v>
      </c>
      <c r="Y8" s="354">
        <v>0</v>
      </c>
      <c r="Z8" s="355">
        <v>0</v>
      </c>
      <c r="AA8" s="355">
        <v>0</v>
      </c>
      <c r="AB8" s="355">
        <v>36</v>
      </c>
      <c r="AC8" s="355">
        <v>0</v>
      </c>
      <c r="AD8" s="355">
        <v>0</v>
      </c>
      <c r="AE8" s="355">
        <v>31</v>
      </c>
      <c r="AF8" s="355">
        <v>3</v>
      </c>
      <c r="AG8" s="355">
        <v>0</v>
      </c>
      <c r="AH8" s="355">
        <v>2</v>
      </c>
    </row>
    <row r="9" spans="1:34" ht="37.5" customHeight="1">
      <c r="A9" s="2">
        <v>1</v>
      </c>
      <c r="B9" s="2" t="s">
        <v>58</v>
      </c>
      <c r="C9" s="2" t="s">
        <v>209</v>
      </c>
      <c r="D9" s="355">
        <v>1109</v>
      </c>
      <c r="E9" s="355">
        <v>349</v>
      </c>
      <c r="F9" s="355">
        <v>349</v>
      </c>
      <c r="G9" s="355">
        <v>0</v>
      </c>
      <c r="H9" s="354">
        <v>610</v>
      </c>
      <c r="I9" s="355">
        <v>0</v>
      </c>
      <c r="J9" s="354">
        <v>9</v>
      </c>
      <c r="K9" s="354">
        <v>261</v>
      </c>
      <c r="L9" s="354">
        <v>340</v>
      </c>
      <c r="M9" s="354">
        <v>374</v>
      </c>
      <c r="N9" s="355">
        <v>0</v>
      </c>
      <c r="O9" s="355">
        <f t="shared" si="0"/>
        <v>137</v>
      </c>
      <c r="P9" s="354">
        <v>2</v>
      </c>
      <c r="Q9" s="354">
        <v>135</v>
      </c>
      <c r="R9" s="355">
        <v>237</v>
      </c>
      <c r="S9" s="354">
        <v>236</v>
      </c>
      <c r="T9" s="355">
        <v>0</v>
      </c>
      <c r="U9" s="355">
        <f t="shared" si="1"/>
        <v>133</v>
      </c>
      <c r="V9" s="354">
        <v>7</v>
      </c>
      <c r="W9" s="354">
        <v>126</v>
      </c>
      <c r="X9" s="355">
        <v>103</v>
      </c>
      <c r="Y9" s="354">
        <v>150</v>
      </c>
      <c r="Z9" s="355">
        <v>130</v>
      </c>
      <c r="AA9" s="355">
        <v>20</v>
      </c>
      <c r="AB9" s="355">
        <v>23</v>
      </c>
      <c r="AC9" s="355">
        <v>0</v>
      </c>
      <c r="AD9" s="355">
        <v>0</v>
      </c>
      <c r="AE9" s="355">
        <v>18</v>
      </c>
      <c r="AF9" s="355">
        <v>1</v>
      </c>
      <c r="AG9" s="355">
        <v>0</v>
      </c>
      <c r="AH9" s="355">
        <v>4</v>
      </c>
    </row>
    <row r="10" spans="1:34" ht="37.5" customHeight="1">
      <c r="A10" s="2">
        <v>0</v>
      </c>
      <c r="B10" s="2" t="s">
        <v>58</v>
      </c>
      <c r="C10" s="2" t="s">
        <v>210</v>
      </c>
      <c r="D10" s="355">
        <v>5135</v>
      </c>
      <c r="E10" s="355">
        <v>2777</v>
      </c>
      <c r="F10" s="355">
        <v>2777</v>
      </c>
      <c r="G10" s="355">
        <v>0</v>
      </c>
      <c r="H10" s="354">
        <v>2095</v>
      </c>
      <c r="I10" s="355">
        <v>18</v>
      </c>
      <c r="J10" s="354">
        <v>99</v>
      </c>
      <c r="K10" s="354">
        <v>1558</v>
      </c>
      <c r="L10" s="354">
        <v>420</v>
      </c>
      <c r="M10" s="354">
        <v>1495</v>
      </c>
      <c r="N10" s="355">
        <v>3</v>
      </c>
      <c r="O10" s="355">
        <f t="shared" si="0"/>
        <v>1109</v>
      </c>
      <c r="P10" s="354">
        <v>54</v>
      </c>
      <c r="Q10" s="354">
        <v>1055</v>
      </c>
      <c r="R10" s="355">
        <v>383</v>
      </c>
      <c r="S10" s="354">
        <v>600</v>
      </c>
      <c r="T10" s="355">
        <v>15</v>
      </c>
      <c r="U10" s="355">
        <f t="shared" si="1"/>
        <v>548</v>
      </c>
      <c r="V10" s="354">
        <v>45</v>
      </c>
      <c r="W10" s="354">
        <v>503</v>
      </c>
      <c r="X10" s="355">
        <v>37</v>
      </c>
      <c r="Y10" s="354">
        <v>263</v>
      </c>
      <c r="Z10" s="355">
        <v>250</v>
      </c>
      <c r="AA10" s="355">
        <v>13</v>
      </c>
      <c r="AB10" s="355">
        <v>60</v>
      </c>
      <c r="AC10" s="355">
        <v>0</v>
      </c>
      <c r="AD10" s="355">
        <v>0</v>
      </c>
      <c r="AE10" s="355">
        <v>44</v>
      </c>
      <c r="AF10" s="355">
        <v>13</v>
      </c>
      <c r="AG10" s="355">
        <v>0</v>
      </c>
      <c r="AH10" s="355">
        <v>3</v>
      </c>
    </row>
    <row r="11" spans="1:34" ht="37.5" customHeight="1">
      <c r="A11" s="2">
        <v>1</v>
      </c>
      <c r="B11" s="2" t="s">
        <v>58</v>
      </c>
      <c r="C11" s="2" t="s">
        <v>211</v>
      </c>
      <c r="D11" s="355">
        <v>3704</v>
      </c>
      <c r="E11" s="355">
        <v>2282</v>
      </c>
      <c r="F11" s="355">
        <v>2282</v>
      </c>
      <c r="G11" s="355">
        <v>0</v>
      </c>
      <c r="H11" s="354">
        <v>1422</v>
      </c>
      <c r="I11" s="355">
        <v>21</v>
      </c>
      <c r="J11" s="354">
        <v>44</v>
      </c>
      <c r="K11" s="354">
        <v>408</v>
      </c>
      <c r="L11" s="354">
        <v>949</v>
      </c>
      <c r="M11" s="354">
        <v>421</v>
      </c>
      <c r="N11" s="355">
        <v>14</v>
      </c>
      <c r="O11" s="355">
        <f t="shared" si="0"/>
        <v>137</v>
      </c>
      <c r="P11" s="354">
        <v>6</v>
      </c>
      <c r="Q11" s="354">
        <v>131</v>
      </c>
      <c r="R11" s="355">
        <v>270</v>
      </c>
      <c r="S11" s="354">
        <v>1001</v>
      </c>
      <c r="T11" s="355">
        <v>7</v>
      </c>
      <c r="U11" s="355">
        <f t="shared" si="1"/>
        <v>315</v>
      </c>
      <c r="V11" s="354">
        <v>38</v>
      </c>
      <c r="W11" s="354">
        <v>277</v>
      </c>
      <c r="X11" s="355">
        <v>679</v>
      </c>
      <c r="Y11" s="354">
        <v>0</v>
      </c>
      <c r="Z11" s="355">
        <v>0</v>
      </c>
      <c r="AA11" s="355">
        <v>0</v>
      </c>
      <c r="AB11" s="355">
        <v>35</v>
      </c>
      <c r="AC11" s="355">
        <v>0</v>
      </c>
      <c r="AD11" s="355">
        <v>0</v>
      </c>
      <c r="AE11" s="355">
        <v>35</v>
      </c>
      <c r="AF11" s="355">
        <v>0</v>
      </c>
      <c r="AG11" s="355">
        <v>0</v>
      </c>
      <c r="AH11" s="355">
        <v>0</v>
      </c>
    </row>
    <row r="12" spans="1:34" ht="37.5" customHeight="1">
      <c r="A12" s="2">
        <v>1</v>
      </c>
      <c r="B12" s="2" t="s">
        <v>58</v>
      </c>
      <c r="C12" s="2" t="s">
        <v>212</v>
      </c>
      <c r="D12" s="355">
        <v>3397</v>
      </c>
      <c r="E12" s="355">
        <v>2113</v>
      </c>
      <c r="F12" s="355">
        <v>2113</v>
      </c>
      <c r="G12" s="355">
        <v>0</v>
      </c>
      <c r="H12" s="354">
        <v>1284</v>
      </c>
      <c r="I12" s="355">
        <v>133</v>
      </c>
      <c r="J12" s="354">
        <v>109</v>
      </c>
      <c r="K12" s="354">
        <v>956</v>
      </c>
      <c r="L12" s="354">
        <v>86</v>
      </c>
      <c r="M12" s="354">
        <v>503</v>
      </c>
      <c r="N12" s="355">
        <v>53</v>
      </c>
      <c r="O12" s="355">
        <f t="shared" si="0"/>
        <v>398</v>
      </c>
      <c r="P12" s="354">
        <v>24</v>
      </c>
      <c r="Q12" s="354">
        <v>374</v>
      </c>
      <c r="R12" s="355">
        <v>52</v>
      </c>
      <c r="S12" s="354">
        <v>781</v>
      </c>
      <c r="T12" s="355">
        <v>80</v>
      </c>
      <c r="U12" s="355">
        <f t="shared" si="1"/>
        <v>667</v>
      </c>
      <c r="V12" s="354">
        <v>85</v>
      </c>
      <c r="W12" s="354">
        <v>582</v>
      </c>
      <c r="X12" s="355">
        <v>34</v>
      </c>
      <c r="Y12" s="354">
        <v>0</v>
      </c>
      <c r="Z12" s="355">
        <v>0</v>
      </c>
      <c r="AA12" s="355">
        <v>0</v>
      </c>
      <c r="AB12" s="355">
        <v>74</v>
      </c>
      <c r="AC12" s="355">
        <v>0</v>
      </c>
      <c r="AD12" s="355">
        <v>0</v>
      </c>
      <c r="AE12" s="355">
        <v>60</v>
      </c>
      <c r="AF12" s="355">
        <v>9</v>
      </c>
      <c r="AG12" s="355">
        <v>0</v>
      </c>
      <c r="AH12" s="355">
        <v>5</v>
      </c>
    </row>
    <row r="13" spans="1:34" ht="37.5" customHeight="1">
      <c r="A13" s="2">
        <v>1</v>
      </c>
      <c r="B13" s="2" t="s">
        <v>58</v>
      </c>
      <c r="C13" s="2" t="s">
        <v>213</v>
      </c>
      <c r="D13" s="355">
        <v>883</v>
      </c>
      <c r="E13" s="355">
        <v>595</v>
      </c>
      <c r="F13" s="355">
        <v>595</v>
      </c>
      <c r="G13" s="355">
        <v>0</v>
      </c>
      <c r="H13" s="354">
        <v>288</v>
      </c>
      <c r="I13" s="355">
        <v>24</v>
      </c>
      <c r="J13" s="354">
        <v>8</v>
      </c>
      <c r="K13" s="354">
        <v>187</v>
      </c>
      <c r="L13" s="354">
        <v>69</v>
      </c>
      <c r="M13" s="354">
        <v>73</v>
      </c>
      <c r="N13" s="355">
        <v>8</v>
      </c>
      <c r="O13" s="355">
        <f t="shared" si="0"/>
        <v>13</v>
      </c>
      <c r="P13" s="354">
        <v>2</v>
      </c>
      <c r="Q13" s="354">
        <v>11</v>
      </c>
      <c r="R13" s="355">
        <v>52</v>
      </c>
      <c r="S13" s="354">
        <v>215</v>
      </c>
      <c r="T13" s="355">
        <v>16</v>
      </c>
      <c r="U13" s="355">
        <f t="shared" si="1"/>
        <v>182</v>
      </c>
      <c r="V13" s="354">
        <v>6</v>
      </c>
      <c r="W13" s="354">
        <v>176</v>
      </c>
      <c r="X13" s="355">
        <v>17</v>
      </c>
      <c r="Y13" s="354">
        <v>0</v>
      </c>
      <c r="Z13" s="355">
        <v>0</v>
      </c>
      <c r="AA13" s="355">
        <v>0</v>
      </c>
      <c r="AB13" s="355">
        <v>10</v>
      </c>
      <c r="AC13" s="355">
        <v>0</v>
      </c>
      <c r="AD13" s="355">
        <v>0</v>
      </c>
      <c r="AE13" s="355">
        <v>10</v>
      </c>
      <c r="AF13" s="355">
        <v>0</v>
      </c>
      <c r="AG13" s="355">
        <v>0</v>
      </c>
      <c r="AH13" s="355">
        <v>0</v>
      </c>
    </row>
    <row r="14" spans="1:34" ht="37.5" customHeight="1">
      <c r="A14" s="2">
        <v>1</v>
      </c>
      <c r="B14" s="2" t="s">
        <v>58</v>
      </c>
      <c r="C14" s="2" t="s">
        <v>214</v>
      </c>
      <c r="D14" s="355">
        <v>2194</v>
      </c>
      <c r="E14" s="355">
        <v>1374</v>
      </c>
      <c r="F14" s="355">
        <v>1374</v>
      </c>
      <c r="G14" s="355">
        <v>0</v>
      </c>
      <c r="H14" s="354">
        <v>820</v>
      </c>
      <c r="I14" s="355">
        <v>9</v>
      </c>
      <c r="J14" s="354">
        <v>44</v>
      </c>
      <c r="K14" s="354">
        <v>760</v>
      </c>
      <c r="L14" s="354">
        <v>7</v>
      </c>
      <c r="M14" s="354">
        <v>205</v>
      </c>
      <c r="N14" s="355">
        <v>5</v>
      </c>
      <c r="O14" s="355">
        <f t="shared" si="0"/>
        <v>198</v>
      </c>
      <c r="P14" s="354">
        <v>28</v>
      </c>
      <c r="Q14" s="354">
        <v>170</v>
      </c>
      <c r="R14" s="355">
        <v>2</v>
      </c>
      <c r="S14" s="354">
        <v>615</v>
      </c>
      <c r="T14" s="355">
        <v>4</v>
      </c>
      <c r="U14" s="355">
        <f t="shared" si="1"/>
        <v>606</v>
      </c>
      <c r="V14" s="354">
        <v>16</v>
      </c>
      <c r="W14" s="354">
        <v>590</v>
      </c>
      <c r="X14" s="355">
        <v>5</v>
      </c>
      <c r="Y14" s="354">
        <v>0</v>
      </c>
      <c r="Z14" s="355">
        <v>0</v>
      </c>
      <c r="AA14" s="355">
        <v>0</v>
      </c>
      <c r="AB14" s="355">
        <v>22</v>
      </c>
      <c r="AC14" s="355">
        <v>0</v>
      </c>
      <c r="AD14" s="355">
        <v>0</v>
      </c>
      <c r="AE14" s="355">
        <v>21</v>
      </c>
      <c r="AF14" s="355">
        <v>0</v>
      </c>
      <c r="AG14" s="355">
        <v>0</v>
      </c>
      <c r="AH14" s="355">
        <v>1</v>
      </c>
    </row>
    <row r="15" spans="1:34" ht="37.5" customHeight="1">
      <c r="A15" s="2">
        <v>1</v>
      </c>
      <c r="B15" s="2" t="s">
        <v>58</v>
      </c>
      <c r="C15" s="2" t="s">
        <v>215</v>
      </c>
      <c r="D15" s="355">
        <v>1546</v>
      </c>
      <c r="E15" s="355">
        <v>1084</v>
      </c>
      <c r="F15" s="355">
        <v>1074</v>
      </c>
      <c r="G15" s="355">
        <v>10</v>
      </c>
      <c r="H15" s="354">
        <v>462</v>
      </c>
      <c r="I15" s="355">
        <v>35</v>
      </c>
      <c r="J15" s="354">
        <v>62</v>
      </c>
      <c r="K15" s="354">
        <v>365</v>
      </c>
      <c r="L15" s="354">
        <v>0</v>
      </c>
      <c r="M15" s="354">
        <v>147</v>
      </c>
      <c r="N15" s="355">
        <v>6</v>
      </c>
      <c r="O15" s="355">
        <f t="shared" si="0"/>
        <v>141</v>
      </c>
      <c r="P15" s="354">
        <v>6</v>
      </c>
      <c r="Q15" s="354">
        <v>135</v>
      </c>
      <c r="R15" s="355">
        <v>0</v>
      </c>
      <c r="S15" s="354">
        <v>315</v>
      </c>
      <c r="T15" s="355">
        <v>29</v>
      </c>
      <c r="U15" s="355">
        <f t="shared" si="1"/>
        <v>286</v>
      </c>
      <c r="V15" s="354">
        <v>56</v>
      </c>
      <c r="W15" s="354">
        <v>230</v>
      </c>
      <c r="X15" s="355">
        <v>0</v>
      </c>
      <c r="Y15" s="354">
        <v>0</v>
      </c>
      <c r="Z15" s="355">
        <v>0</v>
      </c>
      <c r="AA15" s="355">
        <v>0</v>
      </c>
      <c r="AB15" s="355">
        <v>55</v>
      </c>
      <c r="AC15" s="355">
        <v>25</v>
      </c>
      <c r="AD15" s="355">
        <v>0</v>
      </c>
      <c r="AE15" s="355">
        <v>30</v>
      </c>
      <c r="AF15" s="355">
        <v>0</v>
      </c>
      <c r="AG15" s="355">
        <v>0</v>
      </c>
      <c r="AH15" s="355">
        <v>0</v>
      </c>
    </row>
    <row r="16" spans="1:34" ht="37.5" customHeight="1">
      <c r="A16" s="2">
        <v>1</v>
      </c>
      <c r="B16" s="2" t="s">
        <v>58</v>
      </c>
      <c r="C16" s="2" t="s">
        <v>216</v>
      </c>
      <c r="D16" s="355">
        <v>687</v>
      </c>
      <c r="E16" s="355">
        <v>514</v>
      </c>
      <c r="F16" s="355">
        <v>514</v>
      </c>
      <c r="G16" s="355">
        <v>0</v>
      </c>
      <c r="H16" s="354">
        <v>173</v>
      </c>
      <c r="I16" s="355">
        <v>1</v>
      </c>
      <c r="J16" s="354">
        <v>11</v>
      </c>
      <c r="K16" s="354">
        <v>137</v>
      </c>
      <c r="L16" s="354">
        <v>24</v>
      </c>
      <c r="M16" s="354">
        <v>83</v>
      </c>
      <c r="N16" s="355">
        <v>0</v>
      </c>
      <c r="O16" s="355">
        <f t="shared" si="0"/>
        <v>74</v>
      </c>
      <c r="P16" s="354">
        <v>3</v>
      </c>
      <c r="Q16" s="354">
        <v>71</v>
      </c>
      <c r="R16" s="355">
        <v>9</v>
      </c>
      <c r="S16" s="354">
        <v>90</v>
      </c>
      <c r="T16" s="355">
        <v>1</v>
      </c>
      <c r="U16" s="355">
        <f t="shared" si="1"/>
        <v>74</v>
      </c>
      <c r="V16" s="354">
        <v>8</v>
      </c>
      <c r="W16" s="354">
        <v>66</v>
      </c>
      <c r="X16" s="355">
        <v>15</v>
      </c>
      <c r="Y16" s="354">
        <v>0</v>
      </c>
      <c r="Z16" s="355">
        <v>0</v>
      </c>
      <c r="AA16" s="355">
        <v>0</v>
      </c>
      <c r="AB16" s="355">
        <v>23</v>
      </c>
      <c r="AC16" s="355">
        <v>1</v>
      </c>
      <c r="AD16" s="355">
        <v>0</v>
      </c>
      <c r="AE16" s="355">
        <v>14</v>
      </c>
      <c r="AF16" s="355">
        <v>0</v>
      </c>
      <c r="AG16" s="355">
        <v>0</v>
      </c>
      <c r="AH16" s="355">
        <v>8</v>
      </c>
    </row>
    <row r="17" spans="1:34" ht="37.5" customHeight="1">
      <c r="A17" s="2">
        <v>1</v>
      </c>
      <c r="B17" s="2" t="s">
        <v>58</v>
      </c>
      <c r="C17" s="2" t="s">
        <v>217</v>
      </c>
      <c r="D17" s="355">
        <v>815</v>
      </c>
      <c r="E17" s="355">
        <v>537</v>
      </c>
      <c r="F17" s="355">
        <v>537</v>
      </c>
      <c r="G17" s="355">
        <v>0</v>
      </c>
      <c r="H17" s="354">
        <v>278</v>
      </c>
      <c r="I17" s="355">
        <v>11</v>
      </c>
      <c r="J17" s="354">
        <v>19</v>
      </c>
      <c r="K17" s="354">
        <v>84</v>
      </c>
      <c r="L17" s="354">
        <v>164</v>
      </c>
      <c r="M17" s="354">
        <v>119</v>
      </c>
      <c r="N17" s="355">
        <v>5</v>
      </c>
      <c r="O17" s="355">
        <f t="shared" si="0"/>
        <v>23</v>
      </c>
      <c r="P17" s="354">
        <v>0</v>
      </c>
      <c r="Q17" s="354">
        <v>23</v>
      </c>
      <c r="R17" s="355">
        <v>91</v>
      </c>
      <c r="S17" s="354">
        <v>159</v>
      </c>
      <c r="T17" s="355">
        <v>6</v>
      </c>
      <c r="U17" s="355">
        <f t="shared" si="1"/>
        <v>80</v>
      </c>
      <c r="V17" s="354">
        <v>19</v>
      </c>
      <c r="W17" s="354">
        <v>61</v>
      </c>
      <c r="X17" s="355">
        <v>73</v>
      </c>
      <c r="Y17" s="354">
        <v>0</v>
      </c>
      <c r="Z17" s="355">
        <v>0</v>
      </c>
      <c r="AA17" s="355">
        <v>0</v>
      </c>
      <c r="AB17" s="355">
        <v>6</v>
      </c>
      <c r="AC17" s="355">
        <v>0</v>
      </c>
      <c r="AD17" s="355">
        <v>0</v>
      </c>
      <c r="AE17" s="355">
        <v>6</v>
      </c>
      <c r="AF17" s="355">
        <v>0</v>
      </c>
      <c r="AG17" s="355">
        <v>0</v>
      </c>
      <c r="AH17" s="355">
        <v>0</v>
      </c>
    </row>
    <row r="18" spans="1:34" ht="37.5" customHeight="1">
      <c r="A18" s="2">
        <v>1</v>
      </c>
      <c r="B18" s="2" t="s">
        <v>58</v>
      </c>
      <c r="C18" s="2" t="s">
        <v>218</v>
      </c>
      <c r="D18" s="355">
        <v>4988</v>
      </c>
      <c r="E18" s="355">
        <v>3055</v>
      </c>
      <c r="F18" s="355">
        <v>3003</v>
      </c>
      <c r="G18" s="355">
        <v>52</v>
      </c>
      <c r="H18" s="354">
        <v>1933</v>
      </c>
      <c r="I18" s="355">
        <v>135</v>
      </c>
      <c r="J18" s="354">
        <v>329</v>
      </c>
      <c r="K18" s="354">
        <v>1469</v>
      </c>
      <c r="L18" s="354">
        <v>0</v>
      </c>
      <c r="M18" s="354">
        <v>916</v>
      </c>
      <c r="N18" s="355">
        <v>31</v>
      </c>
      <c r="O18" s="355">
        <f t="shared" si="0"/>
        <v>885</v>
      </c>
      <c r="P18" s="354">
        <v>99</v>
      </c>
      <c r="Q18" s="354">
        <v>786</v>
      </c>
      <c r="R18" s="355">
        <v>0</v>
      </c>
      <c r="S18" s="354">
        <v>1017</v>
      </c>
      <c r="T18" s="355">
        <v>104</v>
      </c>
      <c r="U18" s="355">
        <f t="shared" si="1"/>
        <v>913</v>
      </c>
      <c r="V18" s="354">
        <v>230</v>
      </c>
      <c r="W18" s="354">
        <v>683</v>
      </c>
      <c r="X18" s="355">
        <v>0</v>
      </c>
      <c r="Y18" s="354">
        <v>0</v>
      </c>
      <c r="Z18" s="355">
        <v>0</v>
      </c>
      <c r="AA18" s="355">
        <v>0</v>
      </c>
      <c r="AB18" s="355">
        <v>83</v>
      </c>
      <c r="AC18" s="355">
        <v>0</v>
      </c>
      <c r="AD18" s="355">
        <v>0</v>
      </c>
      <c r="AE18" s="355">
        <v>63</v>
      </c>
      <c r="AF18" s="355">
        <v>3</v>
      </c>
      <c r="AG18" s="355">
        <v>0</v>
      </c>
      <c r="AH18" s="355">
        <v>17</v>
      </c>
    </row>
    <row r="19" spans="1:34" ht="37.5" customHeight="1">
      <c r="A19" s="2">
        <v>1</v>
      </c>
      <c r="B19" s="2" t="s">
        <v>58</v>
      </c>
      <c r="C19" s="2" t="s">
        <v>219</v>
      </c>
      <c r="D19" s="355">
        <v>2993</v>
      </c>
      <c r="E19" s="355">
        <v>1065</v>
      </c>
      <c r="F19" s="355">
        <v>1046</v>
      </c>
      <c r="G19" s="355">
        <v>19</v>
      </c>
      <c r="H19" s="354">
        <v>1928</v>
      </c>
      <c r="I19" s="355">
        <v>8</v>
      </c>
      <c r="J19" s="354">
        <v>33</v>
      </c>
      <c r="K19" s="354">
        <v>1487</v>
      </c>
      <c r="L19" s="354">
        <v>400</v>
      </c>
      <c r="M19" s="354">
        <v>1906</v>
      </c>
      <c r="N19" s="355">
        <v>4</v>
      </c>
      <c r="O19" s="355">
        <f t="shared" si="0"/>
        <v>1502</v>
      </c>
      <c r="P19" s="354">
        <v>33</v>
      </c>
      <c r="Q19" s="354">
        <v>1469</v>
      </c>
      <c r="R19" s="355">
        <v>400</v>
      </c>
      <c r="S19" s="354">
        <v>22</v>
      </c>
      <c r="T19" s="355">
        <v>4</v>
      </c>
      <c r="U19" s="355">
        <f t="shared" si="1"/>
        <v>18</v>
      </c>
      <c r="V19" s="354">
        <v>0</v>
      </c>
      <c r="W19" s="354">
        <v>18</v>
      </c>
      <c r="X19" s="355">
        <v>0</v>
      </c>
      <c r="Y19" s="354">
        <v>0</v>
      </c>
      <c r="Z19" s="355">
        <v>0</v>
      </c>
      <c r="AA19" s="355">
        <v>0</v>
      </c>
      <c r="AB19" s="355">
        <v>50</v>
      </c>
      <c r="AC19" s="355">
        <v>4</v>
      </c>
      <c r="AD19" s="355">
        <v>1</v>
      </c>
      <c r="AE19" s="355">
        <v>38</v>
      </c>
      <c r="AF19" s="355">
        <v>7</v>
      </c>
      <c r="AG19" s="355">
        <v>0</v>
      </c>
      <c r="AH19" s="355">
        <v>0</v>
      </c>
    </row>
    <row r="20" spans="1:34" ht="37.5" customHeight="1">
      <c r="A20" s="2">
        <v>1</v>
      </c>
      <c r="B20" s="2" t="s">
        <v>58</v>
      </c>
      <c r="C20" s="2" t="s">
        <v>220</v>
      </c>
      <c r="D20" s="355">
        <v>4936</v>
      </c>
      <c r="E20" s="355">
        <v>3142</v>
      </c>
      <c r="F20" s="355">
        <v>3142</v>
      </c>
      <c r="G20" s="355">
        <v>0</v>
      </c>
      <c r="H20" s="354">
        <v>1794</v>
      </c>
      <c r="I20" s="355">
        <v>5</v>
      </c>
      <c r="J20" s="354">
        <v>41</v>
      </c>
      <c r="K20" s="354">
        <v>1081</v>
      </c>
      <c r="L20" s="354">
        <v>667</v>
      </c>
      <c r="M20" s="354">
        <v>262</v>
      </c>
      <c r="N20" s="355">
        <v>2</v>
      </c>
      <c r="O20" s="355">
        <f t="shared" si="0"/>
        <v>107</v>
      </c>
      <c r="P20" s="354">
        <v>9</v>
      </c>
      <c r="Q20" s="354">
        <v>98</v>
      </c>
      <c r="R20" s="355">
        <v>153</v>
      </c>
      <c r="S20" s="354">
        <v>1532</v>
      </c>
      <c r="T20" s="355">
        <v>3</v>
      </c>
      <c r="U20" s="355">
        <f t="shared" si="1"/>
        <v>1015</v>
      </c>
      <c r="V20" s="354">
        <v>32</v>
      </c>
      <c r="W20" s="354">
        <v>983</v>
      </c>
      <c r="X20" s="355">
        <v>514</v>
      </c>
      <c r="Y20" s="354">
        <v>0</v>
      </c>
      <c r="Z20" s="355">
        <v>0</v>
      </c>
      <c r="AA20" s="355">
        <v>0</v>
      </c>
      <c r="AB20" s="355">
        <v>25</v>
      </c>
      <c r="AC20" s="355">
        <v>0</v>
      </c>
      <c r="AD20" s="355">
        <v>0</v>
      </c>
      <c r="AE20" s="355">
        <v>20</v>
      </c>
      <c r="AF20" s="355">
        <v>2</v>
      </c>
      <c r="AG20" s="355">
        <v>0</v>
      </c>
      <c r="AH20" s="355">
        <v>3</v>
      </c>
    </row>
    <row r="21" spans="1:34" ht="37.5" customHeight="1">
      <c r="A21" s="2">
        <v>1</v>
      </c>
      <c r="B21" s="2" t="s">
        <v>58</v>
      </c>
      <c r="C21" s="2" t="s">
        <v>221</v>
      </c>
      <c r="D21" s="355">
        <v>1512</v>
      </c>
      <c r="E21" s="355">
        <v>1104</v>
      </c>
      <c r="F21" s="355">
        <v>1097</v>
      </c>
      <c r="G21" s="355">
        <v>7</v>
      </c>
      <c r="H21" s="354">
        <v>408</v>
      </c>
      <c r="I21" s="355">
        <v>11</v>
      </c>
      <c r="J21" s="354">
        <v>4</v>
      </c>
      <c r="K21" s="354">
        <v>370</v>
      </c>
      <c r="L21" s="354">
        <v>23</v>
      </c>
      <c r="M21" s="354">
        <v>255</v>
      </c>
      <c r="N21" s="355">
        <v>8</v>
      </c>
      <c r="O21" s="355">
        <f t="shared" si="0"/>
        <v>224</v>
      </c>
      <c r="P21" s="354">
        <v>1</v>
      </c>
      <c r="Q21" s="354">
        <v>223</v>
      </c>
      <c r="R21" s="355">
        <v>23</v>
      </c>
      <c r="S21" s="354">
        <v>153</v>
      </c>
      <c r="T21" s="355">
        <v>3</v>
      </c>
      <c r="U21" s="355">
        <f t="shared" si="1"/>
        <v>150</v>
      </c>
      <c r="V21" s="354">
        <v>3</v>
      </c>
      <c r="W21" s="354">
        <v>147</v>
      </c>
      <c r="X21" s="355">
        <v>0</v>
      </c>
      <c r="Y21" s="354">
        <v>0</v>
      </c>
      <c r="Z21" s="355">
        <v>0</v>
      </c>
      <c r="AA21" s="355">
        <v>0</v>
      </c>
      <c r="AB21" s="355">
        <v>20</v>
      </c>
      <c r="AC21" s="355">
        <v>0</v>
      </c>
      <c r="AD21" s="355">
        <v>0</v>
      </c>
      <c r="AE21" s="355">
        <v>19</v>
      </c>
      <c r="AF21" s="355">
        <v>1</v>
      </c>
      <c r="AG21" s="355">
        <v>0</v>
      </c>
      <c r="AH21" s="355">
        <v>0</v>
      </c>
    </row>
    <row r="22" spans="1:34" ht="37.5" customHeight="1">
      <c r="A22" s="2">
        <v>1</v>
      </c>
      <c r="B22" s="2" t="s">
        <v>58</v>
      </c>
      <c r="C22" s="2" t="s">
        <v>222</v>
      </c>
      <c r="D22" s="355">
        <v>3012</v>
      </c>
      <c r="E22" s="355">
        <v>1767</v>
      </c>
      <c r="F22" s="355">
        <v>1767</v>
      </c>
      <c r="G22" s="355">
        <v>0</v>
      </c>
      <c r="H22" s="354">
        <v>1098</v>
      </c>
      <c r="I22" s="355">
        <v>3</v>
      </c>
      <c r="J22" s="354">
        <v>7</v>
      </c>
      <c r="K22" s="354">
        <v>957</v>
      </c>
      <c r="L22" s="354">
        <v>131</v>
      </c>
      <c r="M22" s="354">
        <v>975</v>
      </c>
      <c r="N22" s="355">
        <v>3</v>
      </c>
      <c r="O22" s="355">
        <f t="shared" si="0"/>
        <v>841</v>
      </c>
      <c r="P22" s="354">
        <v>7</v>
      </c>
      <c r="Q22" s="354">
        <v>834</v>
      </c>
      <c r="R22" s="355">
        <v>131</v>
      </c>
      <c r="S22" s="354">
        <v>123</v>
      </c>
      <c r="T22" s="355">
        <v>0</v>
      </c>
      <c r="U22" s="355">
        <f t="shared" si="1"/>
        <v>123</v>
      </c>
      <c r="V22" s="354">
        <v>0</v>
      </c>
      <c r="W22" s="354">
        <v>123</v>
      </c>
      <c r="X22" s="355">
        <v>0</v>
      </c>
      <c r="Y22" s="354">
        <v>147</v>
      </c>
      <c r="Z22" s="355">
        <v>0</v>
      </c>
      <c r="AA22" s="355">
        <v>147</v>
      </c>
      <c r="AB22" s="355">
        <v>34</v>
      </c>
      <c r="AC22" s="355">
        <v>0</v>
      </c>
      <c r="AD22" s="355">
        <v>0</v>
      </c>
      <c r="AE22" s="355">
        <v>34</v>
      </c>
      <c r="AF22" s="355">
        <v>0</v>
      </c>
      <c r="AG22" s="355">
        <v>0</v>
      </c>
      <c r="AH22" s="355">
        <v>0</v>
      </c>
    </row>
    <row r="23" spans="1:34" ht="37.5" customHeight="1">
      <c r="A23" s="2">
        <v>1</v>
      </c>
      <c r="B23" s="2" t="s">
        <v>58</v>
      </c>
      <c r="C23" s="2" t="s">
        <v>223</v>
      </c>
      <c r="D23" s="355">
        <v>2290</v>
      </c>
      <c r="E23" s="355">
        <v>969</v>
      </c>
      <c r="F23" s="355">
        <v>969</v>
      </c>
      <c r="G23" s="355">
        <v>0</v>
      </c>
      <c r="H23" s="354">
        <v>1321</v>
      </c>
      <c r="I23" s="355">
        <v>14</v>
      </c>
      <c r="J23" s="354">
        <v>7</v>
      </c>
      <c r="K23" s="354">
        <v>796</v>
      </c>
      <c r="L23" s="354">
        <v>504</v>
      </c>
      <c r="M23" s="354">
        <v>718</v>
      </c>
      <c r="N23" s="355">
        <v>11</v>
      </c>
      <c r="O23" s="355">
        <f t="shared" si="0"/>
        <v>331</v>
      </c>
      <c r="P23" s="354">
        <v>2</v>
      </c>
      <c r="Q23" s="354">
        <v>329</v>
      </c>
      <c r="R23" s="355">
        <v>376</v>
      </c>
      <c r="S23" s="354">
        <v>603</v>
      </c>
      <c r="T23" s="355">
        <v>3</v>
      </c>
      <c r="U23" s="355">
        <f t="shared" si="1"/>
        <v>472</v>
      </c>
      <c r="V23" s="354">
        <v>5</v>
      </c>
      <c r="W23" s="354">
        <v>467</v>
      </c>
      <c r="X23" s="355">
        <v>128</v>
      </c>
      <c r="Y23" s="354">
        <v>0</v>
      </c>
      <c r="Z23" s="355">
        <v>0</v>
      </c>
      <c r="AA23" s="355">
        <v>0</v>
      </c>
      <c r="AB23" s="355">
        <v>43</v>
      </c>
      <c r="AC23" s="355">
        <v>0</v>
      </c>
      <c r="AD23" s="355">
        <v>0</v>
      </c>
      <c r="AE23" s="355">
        <v>43</v>
      </c>
      <c r="AF23" s="355">
        <v>0</v>
      </c>
      <c r="AG23" s="355">
        <v>0</v>
      </c>
      <c r="AH23" s="355">
        <v>0</v>
      </c>
    </row>
    <row r="24" spans="1:34" ht="37.5" customHeight="1">
      <c r="A24" s="2">
        <v>1</v>
      </c>
      <c r="B24" s="2" t="s">
        <v>58</v>
      </c>
      <c r="C24" s="2" t="s">
        <v>224</v>
      </c>
      <c r="D24" s="355">
        <v>3768</v>
      </c>
      <c r="E24" s="355">
        <v>1939</v>
      </c>
      <c r="F24" s="355">
        <v>1900</v>
      </c>
      <c r="G24" s="355">
        <v>39</v>
      </c>
      <c r="H24" s="354">
        <v>1829</v>
      </c>
      <c r="I24" s="355">
        <v>15</v>
      </c>
      <c r="J24" s="354">
        <v>24</v>
      </c>
      <c r="K24" s="354">
        <v>1394</v>
      </c>
      <c r="L24" s="354">
        <v>396</v>
      </c>
      <c r="M24" s="354">
        <v>1114</v>
      </c>
      <c r="N24" s="355">
        <v>8</v>
      </c>
      <c r="O24" s="355">
        <f t="shared" si="0"/>
        <v>913</v>
      </c>
      <c r="P24" s="354">
        <v>8</v>
      </c>
      <c r="Q24" s="354">
        <v>905</v>
      </c>
      <c r="R24" s="355">
        <v>193</v>
      </c>
      <c r="S24" s="354">
        <v>715</v>
      </c>
      <c r="T24" s="355">
        <v>7</v>
      </c>
      <c r="U24" s="355">
        <f t="shared" si="1"/>
        <v>505</v>
      </c>
      <c r="V24" s="354">
        <v>16</v>
      </c>
      <c r="W24" s="354">
        <v>489</v>
      </c>
      <c r="X24" s="355">
        <v>203</v>
      </c>
      <c r="Y24" s="354">
        <v>0</v>
      </c>
      <c r="Z24" s="355">
        <v>0</v>
      </c>
      <c r="AA24" s="355">
        <v>0</v>
      </c>
      <c r="AB24" s="355">
        <v>155</v>
      </c>
      <c r="AC24" s="355">
        <v>6</v>
      </c>
      <c r="AD24" s="355">
        <v>0</v>
      </c>
      <c r="AE24" s="355">
        <v>62</v>
      </c>
      <c r="AF24" s="355">
        <v>87</v>
      </c>
      <c r="AG24" s="355">
        <v>0</v>
      </c>
      <c r="AH24" s="355">
        <v>0</v>
      </c>
    </row>
    <row r="25" spans="1:34" ht="37.5" customHeight="1">
      <c r="A25" s="2">
        <v>1</v>
      </c>
      <c r="B25" s="2" t="s">
        <v>58</v>
      </c>
      <c r="C25" s="2" t="s">
        <v>225</v>
      </c>
      <c r="D25" s="355">
        <v>4803</v>
      </c>
      <c r="E25" s="355">
        <v>2944</v>
      </c>
      <c r="F25" s="355">
        <v>2939</v>
      </c>
      <c r="G25" s="355">
        <v>5</v>
      </c>
      <c r="H25" s="354">
        <v>1859</v>
      </c>
      <c r="I25" s="355">
        <v>11</v>
      </c>
      <c r="J25" s="354">
        <v>59</v>
      </c>
      <c r="K25" s="354">
        <v>1242</v>
      </c>
      <c r="L25" s="354">
        <v>547</v>
      </c>
      <c r="M25" s="354">
        <v>989</v>
      </c>
      <c r="N25" s="355">
        <v>4</v>
      </c>
      <c r="O25" s="355">
        <f t="shared" si="0"/>
        <v>482</v>
      </c>
      <c r="P25" s="354">
        <v>3</v>
      </c>
      <c r="Q25" s="354">
        <v>479</v>
      </c>
      <c r="R25" s="355">
        <v>503</v>
      </c>
      <c r="S25" s="354">
        <v>870</v>
      </c>
      <c r="T25" s="355">
        <v>7</v>
      </c>
      <c r="U25" s="355">
        <f t="shared" si="1"/>
        <v>819</v>
      </c>
      <c r="V25" s="354">
        <v>56</v>
      </c>
      <c r="W25" s="354">
        <v>763</v>
      </c>
      <c r="X25" s="355">
        <v>44</v>
      </c>
      <c r="Y25" s="354">
        <v>0</v>
      </c>
      <c r="Z25" s="355">
        <v>0</v>
      </c>
      <c r="AA25" s="355">
        <v>0</v>
      </c>
      <c r="AB25" s="355">
        <v>93</v>
      </c>
      <c r="AC25" s="355">
        <v>0</v>
      </c>
      <c r="AD25" s="355">
        <v>0</v>
      </c>
      <c r="AE25" s="355">
        <v>91</v>
      </c>
      <c r="AF25" s="355">
        <v>2</v>
      </c>
      <c r="AG25" s="355">
        <v>0</v>
      </c>
      <c r="AH25" s="355">
        <v>0</v>
      </c>
    </row>
    <row r="26" spans="1:34" ht="37.5" customHeight="1">
      <c r="A26" s="2">
        <v>1</v>
      </c>
      <c r="B26" s="2" t="s">
        <v>58</v>
      </c>
      <c r="C26" s="2" t="s">
        <v>226</v>
      </c>
      <c r="D26" s="355">
        <v>3704</v>
      </c>
      <c r="E26" s="355">
        <v>2166</v>
      </c>
      <c r="F26" s="355">
        <v>2165</v>
      </c>
      <c r="G26" s="355">
        <v>1</v>
      </c>
      <c r="H26" s="354">
        <v>1537</v>
      </c>
      <c r="I26" s="355">
        <v>12</v>
      </c>
      <c r="J26" s="354">
        <v>55</v>
      </c>
      <c r="K26" s="354">
        <v>672</v>
      </c>
      <c r="L26" s="354">
        <v>798</v>
      </c>
      <c r="M26" s="354">
        <v>830</v>
      </c>
      <c r="N26" s="355">
        <v>1</v>
      </c>
      <c r="O26" s="355">
        <f t="shared" si="0"/>
        <v>331</v>
      </c>
      <c r="P26" s="354">
        <v>4</v>
      </c>
      <c r="Q26" s="354">
        <v>327</v>
      </c>
      <c r="R26" s="355">
        <v>498</v>
      </c>
      <c r="S26" s="354">
        <v>707</v>
      </c>
      <c r="T26" s="355">
        <v>11</v>
      </c>
      <c r="U26" s="355">
        <f t="shared" si="1"/>
        <v>396</v>
      </c>
      <c r="V26" s="354">
        <v>51</v>
      </c>
      <c r="W26" s="354">
        <v>345</v>
      </c>
      <c r="X26" s="355">
        <v>300</v>
      </c>
      <c r="Y26" s="354">
        <v>1</v>
      </c>
      <c r="Z26" s="355">
        <v>1</v>
      </c>
      <c r="AA26" s="355">
        <v>0</v>
      </c>
      <c r="AB26" s="355">
        <v>88</v>
      </c>
      <c r="AC26" s="355">
        <v>27</v>
      </c>
      <c r="AD26" s="355">
        <v>0</v>
      </c>
      <c r="AE26" s="355">
        <v>60</v>
      </c>
      <c r="AF26" s="355">
        <v>1</v>
      </c>
      <c r="AG26" s="355">
        <v>0</v>
      </c>
      <c r="AH26" s="355">
        <v>0</v>
      </c>
    </row>
    <row r="27" spans="1:34" ht="37.5" customHeight="1">
      <c r="A27" s="2">
        <v>1</v>
      </c>
      <c r="B27" s="2" t="s">
        <v>58</v>
      </c>
      <c r="C27" s="2" t="s">
        <v>227</v>
      </c>
      <c r="D27" s="355">
        <v>1281</v>
      </c>
      <c r="E27" s="355">
        <v>556</v>
      </c>
      <c r="F27" s="355">
        <v>556</v>
      </c>
      <c r="G27" s="355">
        <v>0</v>
      </c>
      <c r="H27" s="354">
        <v>725</v>
      </c>
      <c r="I27" s="355">
        <v>21</v>
      </c>
      <c r="J27" s="354">
        <v>24</v>
      </c>
      <c r="K27" s="354">
        <v>519</v>
      </c>
      <c r="L27" s="354">
        <v>161</v>
      </c>
      <c r="M27" s="354">
        <v>501</v>
      </c>
      <c r="N27" s="355">
        <v>1</v>
      </c>
      <c r="O27" s="355">
        <f t="shared" si="0"/>
        <v>368</v>
      </c>
      <c r="P27" s="354">
        <v>12</v>
      </c>
      <c r="Q27" s="354">
        <v>356</v>
      </c>
      <c r="R27" s="355">
        <v>132</v>
      </c>
      <c r="S27" s="354">
        <v>224</v>
      </c>
      <c r="T27" s="355">
        <v>20</v>
      </c>
      <c r="U27" s="355">
        <f t="shared" si="1"/>
        <v>175</v>
      </c>
      <c r="V27" s="354">
        <v>12</v>
      </c>
      <c r="W27" s="354">
        <v>163</v>
      </c>
      <c r="X27" s="355">
        <v>29</v>
      </c>
      <c r="Y27" s="354">
        <v>0</v>
      </c>
      <c r="Z27" s="355">
        <v>0</v>
      </c>
      <c r="AA27" s="355">
        <v>0</v>
      </c>
      <c r="AB27" s="355">
        <v>13</v>
      </c>
      <c r="AC27" s="355">
        <v>0</v>
      </c>
      <c r="AD27" s="355">
        <v>2</v>
      </c>
      <c r="AE27" s="355">
        <v>8</v>
      </c>
      <c r="AF27" s="355">
        <v>3</v>
      </c>
      <c r="AG27" s="355">
        <v>0</v>
      </c>
      <c r="AH27" s="355">
        <v>0</v>
      </c>
    </row>
    <row r="28" spans="1:34" ht="37.5" customHeight="1">
      <c r="A28" s="2">
        <v>1</v>
      </c>
      <c r="B28" s="2" t="s">
        <v>58</v>
      </c>
      <c r="C28" s="2" t="s">
        <v>376</v>
      </c>
      <c r="D28" s="355">
        <v>19015</v>
      </c>
      <c r="E28" s="355">
        <v>13157</v>
      </c>
      <c r="F28" s="355">
        <v>13117</v>
      </c>
      <c r="G28" s="355">
        <v>40</v>
      </c>
      <c r="H28" s="354">
        <v>5858</v>
      </c>
      <c r="I28" s="355">
        <v>27</v>
      </c>
      <c r="J28" s="354">
        <v>44</v>
      </c>
      <c r="K28" s="354">
        <v>3651</v>
      </c>
      <c r="L28" s="354">
        <v>2136</v>
      </c>
      <c r="M28" s="354">
        <v>3299</v>
      </c>
      <c r="N28" s="355">
        <v>14</v>
      </c>
      <c r="O28" s="355">
        <f t="shared" si="0"/>
        <v>1794</v>
      </c>
      <c r="P28" s="354">
        <v>9</v>
      </c>
      <c r="Q28" s="354">
        <v>1785</v>
      </c>
      <c r="R28" s="355">
        <v>1491</v>
      </c>
      <c r="S28" s="354">
        <v>2559</v>
      </c>
      <c r="T28" s="355">
        <v>13</v>
      </c>
      <c r="U28" s="355">
        <f t="shared" si="1"/>
        <v>1901</v>
      </c>
      <c r="V28" s="354">
        <v>35</v>
      </c>
      <c r="W28" s="354">
        <v>1866</v>
      </c>
      <c r="X28" s="355">
        <v>645</v>
      </c>
      <c r="Y28" s="354">
        <v>0</v>
      </c>
      <c r="Z28" s="355">
        <v>0</v>
      </c>
      <c r="AA28" s="355">
        <v>0</v>
      </c>
      <c r="AB28" s="355">
        <v>504</v>
      </c>
      <c r="AC28" s="355">
        <v>18</v>
      </c>
      <c r="AD28" s="355">
        <v>0</v>
      </c>
      <c r="AE28" s="355">
        <v>138</v>
      </c>
      <c r="AF28" s="355">
        <v>12</v>
      </c>
      <c r="AG28" s="355">
        <v>0</v>
      </c>
      <c r="AH28" s="355">
        <v>336</v>
      </c>
    </row>
    <row r="29" spans="1:34" ht="37.5" customHeight="1">
      <c r="A29" s="2">
        <v>1</v>
      </c>
      <c r="B29" s="2" t="s">
        <v>58</v>
      </c>
      <c r="C29" s="2" t="s">
        <v>377</v>
      </c>
      <c r="D29" s="355">
        <v>7845</v>
      </c>
      <c r="E29" s="355">
        <v>4737</v>
      </c>
      <c r="F29" s="355">
        <v>4715</v>
      </c>
      <c r="G29" s="355">
        <v>22</v>
      </c>
      <c r="H29" s="354">
        <v>3096</v>
      </c>
      <c r="I29" s="355">
        <v>43</v>
      </c>
      <c r="J29" s="354">
        <v>108</v>
      </c>
      <c r="K29" s="354">
        <v>2335</v>
      </c>
      <c r="L29" s="354">
        <v>610</v>
      </c>
      <c r="M29" s="354">
        <v>1787</v>
      </c>
      <c r="N29" s="355">
        <v>17</v>
      </c>
      <c r="O29" s="355">
        <f t="shared" si="0"/>
        <v>1443</v>
      </c>
      <c r="P29" s="354">
        <v>21</v>
      </c>
      <c r="Q29" s="354">
        <v>1422</v>
      </c>
      <c r="R29" s="355">
        <v>327</v>
      </c>
      <c r="S29" s="354">
        <v>1309</v>
      </c>
      <c r="T29" s="355">
        <v>26</v>
      </c>
      <c r="U29" s="355">
        <f t="shared" si="1"/>
        <v>1000</v>
      </c>
      <c r="V29" s="354">
        <v>87</v>
      </c>
      <c r="W29" s="354">
        <v>913</v>
      </c>
      <c r="X29" s="355">
        <v>283</v>
      </c>
      <c r="Y29" s="354">
        <v>12</v>
      </c>
      <c r="Z29" s="355">
        <v>12</v>
      </c>
      <c r="AA29" s="355">
        <v>0</v>
      </c>
      <c r="AB29" s="355">
        <v>267</v>
      </c>
      <c r="AC29" s="355">
        <v>139</v>
      </c>
      <c r="AD29" s="355">
        <v>0</v>
      </c>
      <c r="AE29" s="355">
        <v>106</v>
      </c>
      <c r="AF29" s="355">
        <v>16</v>
      </c>
      <c r="AG29" s="355">
        <v>0</v>
      </c>
      <c r="AH29" s="355">
        <v>6</v>
      </c>
    </row>
    <row r="30" spans="1:34" ht="37.5" customHeight="1">
      <c r="A30" s="2">
        <v>1</v>
      </c>
      <c r="B30" s="2" t="s">
        <v>58</v>
      </c>
      <c r="C30" s="2" t="s">
        <v>378</v>
      </c>
      <c r="D30" s="355">
        <v>3693</v>
      </c>
      <c r="E30" s="355">
        <v>2135</v>
      </c>
      <c r="F30" s="355">
        <v>2135</v>
      </c>
      <c r="G30" s="355">
        <v>0</v>
      </c>
      <c r="H30" s="354">
        <v>1558</v>
      </c>
      <c r="I30" s="355">
        <v>99</v>
      </c>
      <c r="J30" s="354">
        <v>139</v>
      </c>
      <c r="K30" s="354">
        <v>1130</v>
      </c>
      <c r="L30" s="354">
        <v>190</v>
      </c>
      <c r="M30" s="354">
        <v>677</v>
      </c>
      <c r="N30" s="355">
        <v>39</v>
      </c>
      <c r="O30" s="355">
        <f t="shared" si="0"/>
        <v>597</v>
      </c>
      <c r="P30" s="354">
        <v>19</v>
      </c>
      <c r="Q30" s="354">
        <v>578</v>
      </c>
      <c r="R30" s="355">
        <v>41</v>
      </c>
      <c r="S30" s="354">
        <v>881</v>
      </c>
      <c r="T30" s="355">
        <v>60</v>
      </c>
      <c r="U30" s="355">
        <f t="shared" si="1"/>
        <v>672</v>
      </c>
      <c r="V30" s="354">
        <v>120</v>
      </c>
      <c r="W30" s="354">
        <v>552</v>
      </c>
      <c r="X30" s="355">
        <v>149</v>
      </c>
      <c r="Y30" s="354">
        <v>0</v>
      </c>
      <c r="Z30" s="355">
        <v>0</v>
      </c>
      <c r="AA30" s="355">
        <v>0</v>
      </c>
      <c r="AB30" s="355">
        <v>58</v>
      </c>
      <c r="AC30" s="355">
        <v>0</v>
      </c>
      <c r="AD30" s="355">
        <v>0</v>
      </c>
      <c r="AE30" s="355">
        <v>58</v>
      </c>
      <c r="AF30" s="355">
        <v>0</v>
      </c>
      <c r="AG30" s="355">
        <v>0</v>
      </c>
      <c r="AH30" s="355">
        <v>0</v>
      </c>
    </row>
  </sheetData>
  <sheetProtection/>
  <printOptions/>
  <pageMargins left="0.31496062992125984" right="0.31496062992125984" top="1.7322834645669292" bottom="0.35433070866141736" header="0.31496062992125984" footer="0.31496062992125984"/>
  <pageSetup fitToHeight="1" fitToWidth="1" horizontalDpi="600" verticalDpi="600" orientation="landscape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">
      <pane xSplit="1" ySplit="5" topLeftCell="R6" activePane="bottomRight" state="frozen"/>
      <selection pane="topLeft" activeCell="R33" sqref="R33"/>
      <selection pane="topRight" activeCell="R33" sqref="R33"/>
      <selection pane="bottomLeft" activeCell="R33" sqref="R33"/>
      <selection pane="bottomRight" activeCell="R33" sqref="R33"/>
    </sheetView>
  </sheetViews>
  <sheetFormatPr defaultColWidth="9.00390625" defaultRowHeight="13.5"/>
  <cols>
    <col min="1" max="1" width="9.00390625" style="0" customWidth="1"/>
  </cols>
  <sheetData>
    <row r="1" spans="1:38" ht="14.25" thickBot="1">
      <c r="A1" s="1107" t="s">
        <v>357</v>
      </c>
      <c r="B1" s="391"/>
      <c r="C1" s="394"/>
      <c r="D1" s="1115" t="s">
        <v>314</v>
      </c>
      <c r="E1" s="1115" t="s">
        <v>236</v>
      </c>
      <c r="F1" s="1153" t="s">
        <v>114</v>
      </c>
      <c r="G1" s="1154"/>
      <c r="H1" s="1140" t="s">
        <v>95</v>
      </c>
      <c r="I1" s="1141"/>
      <c r="J1" s="1141"/>
      <c r="K1" s="1141"/>
      <c r="L1" s="1142"/>
      <c r="M1" s="51" t="s">
        <v>0</v>
      </c>
      <c r="N1" s="1125" t="s">
        <v>260</v>
      </c>
      <c r="O1" s="1126"/>
      <c r="P1" s="1126"/>
      <c r="Q1" s="1163" t="s">
        <v>261</v>
      </c>
      <c r="R1" s="1163"/>
      <c r="S1" s="1163"/>
      <c r="T1" s="1163"/>
      <c r="U1" s="1163"/>
      <c r="V1" s="1163"/>
      <c r="W1" s="1163"/>
      <c r="X1" s="1163"/>
      <c r="Y1" s="1163"/>
      <c r="Z1" s="1163"/>
      <c r="AA1" s="1163"/>
      <c r="AB1" s="1163"/>
      <c r="AC1" s="1163"/>
      <c r="AD1" s="1163"/>
      <c r="AE1" s="1163"/>
      <c r="AF1" s="1163"/>
      <c r="AG1" s="1163"/>
      <c r="AH1" s="1163"/>
      <c r="AI1" s="1164"/>
      <c r="AJ1" s="2"/>
      <c r="AK1" s="2"/>
      <c r="AL1" s="2"/>
    </row>
    <row r="2" spans="1:38" ht="13.5">
      <c r="A2" s="1159"/>
      <c r="B2" s="392"/>
      <c r="C2" s="395" t="s">
        <v>2</v>
      </c>
      <c r="D2" s="1116"/>
      <c r="E2" s="1116"/>
      <c r="F2" s="1130" t="s">
        <v>396</v>
      </c>
      <c r="G2" s="1127" t="s">
        <v>395</v>
      </c>
      <c r="H2" s="1148" t="s">
        <v>394</v>
      </c>
      <c r="I2" s="65" t="s">
        <v>93</v>
      </c>
      <c r="J2" s="1145" t="s">
        <v>393</v>
      </c>
      <c r="K2" s="326"/>
      <c r="L2" s="1340" t="s">
        <v>392</v>
      </c>
      <c r="M2" s="389" t="s">
        <v>101</v>
      </c>
      <c r="N2" s="51" t="s">
        <v>102</v>
      </c>
      <c r="O2" s="1133" t="s">
        <v>333</v>
      </c>
      <c r="P2" s="1133" t="s">
        <v>334</v>
      </c>
      <c r="Q2" s="51" t="s">
        <v>3</v>
      </c>
      <c r="R2" s="51" t="s">
        <v>16</v>
      </c>
      <c r="S2" s="51" t="s">
        <v>4</v>
      </c>
      <c r="T2" s="51" t="s">
        <v>5</v>
      </c>
      <c r="U2" s="51" t="s">
        <v>6</v>
      </c>
      <c r="V2" s="51" t="s">
        <v>6</v>
      </c>
      <c r="W2" s="51" t="s">
        <v>7</v>
      </c>
      <c r="X2" s="53" t="s">
        <v>8</v>
      </c>
      <c r="Y2" s="53" t="s">
        <v>9</v>
      </c>
      <c r="Z2" s="51" t="s">
        <v>10</v>
      </c>
      <c r="AA2" s="54" t="s">
        <v>89</v>
      </c>
      <c r="AB2" s="51" t="s">
        <v>11</v>
      </c>
      <c r="AC2" s="55" t="s">
        <v>12</v>
      </c>
      <c r="AD2" s="55" t="s">
        <v>13</v>
      </c>
      <c r="AE2" s="53" t="s">
        <v>14</v>
      </c>
      <c r="AF2" s="51" t="s">
        <v>15</v>
      </c>
      <c r="AG2" s="1343" t="s">
        <v>565</v>
      </c>
      <c r="AH2" s="1343" t="s">
        <v>566</v>
      </c>
      <c r="AI2" s="55" t="s">
        <v>17</v>
      </c>
      <c r="AJ2" s="2"/>
      <c r="AK2" s="2"/>
      <c r="AL2" s="1339" t="s">
        <v>567</v>
      </c>
    </row>
    <row r="3" spans="1:38" ht="13.5">
      <c r="A3" s="1159"/>
      <c r="B3" s="392"/>
      <c r="C3" s="396"/>
      <c r="D3" s="1116"/>
      <c r="E3" s="1116"/>
      <c r="F3" s="1131"/>
      <c r="G3" s="1128"/>
      <c r="H3" s="1149"/>
      <c r="I3" s="36"/>
      <c r="J3" s="1146"/>
      <c r="K3" s="1143" t="s">
        <v>369</v>
      </c>
      <c r="L3" s="1341"/>
      <c r="M3" s="389" t="s">
        <v>104</v>
      </c>
      <c r="N3" s="389" t="s">
        <v>103</v>
      </c>
      <c r="O3" s="1134"/>
      <c r="P3" s="1134"/>
      <c r="Q3" s="389" t="s">
        <v>18</v>
      </c>
      <c r="R3" s="389" t="s">
        <v>30</v>
      </c>
      <c r="S3" s="389" t="s">
        <v>19</v>
      </c>
      <c r="T3" s="389" t="s">
        <v>20</v>
      </c>
      <c r="U3" s="389" t="s">
        <v>21</v>
      </c>
      <c r="V3" s="389" t="s">
        <v>21</v>
      </c>
      <c r="W3" s="389" t="s">
        <v>22</v>
      </c>
      <c r="X3" s="57" t="s">
        <v>23</v>
      </c>
      <c r="Y3" s="57" t="s">
        <v>24</v>
      </c>
      <c r="Z3" s="389" t="s">
        <v>255</v>
      </c>
      <c r="AA3" s="52" t="s">
        <v>90</v>
      </c>
      <c r="AB3" s="389" t="s">
        <v>25</v>
      </c>
      <c r="AC3" s="56" t="s">
        <v>26</v>
      </c>
      <c r="AD3" s="56" t="s">
        <v>27</v>
      </c>
      <c r="AE3" s="57" t="s">
        <v>28</v>
      </c>
      <c r="AF3" s="389" t="s">
        <v>29</v>
      </c>
      <c r="AG3" s="1344"/>
      <c r="AH3" s="1344"/>
      <c r="AI3" s="56" t="s">
        <v>31</v>
      </c>
      <c r="AJ3" s="2"/>
      <c r="AK3" s="2"/>
      <c r="AL3" s="1165"/>
    </row>
    <row r="4" spans="1:38" ht="14.25" thickBot="1">
      <c r="A4" s="1100"/>
      <c r="B4" s="393"/>
      <c r="C4" s="397" t="s">
        <v>32</v>
      </c>
      <c r="D4" s="1117"/>
      <c r="E4" s="1117"/>
      <c r="F4" s="1132"/>
      <c r="G4" s="1129"/>
      <c r="H4" s="1150"/>
      <c r="I4" s="66" t="s">
        <v>94</v>
      </c>
      <c r="J4" s="1147"/>
      <c r="K4" s="1144"/>
      <c r="L4" s="1342"/>
      <c r="M4" s="390" t="s">
        <v>33</v>
      </c>
      <c r="N4" s="390" t="s">
        <v>256</v>
      </c>
      <c r="O4" s="1135"/>
      <c r="P4" s="1135"/>
      <c r="Q4" s="390" t="s">
        <v>1</v>
      </c>
      <c r="R4" s="390" t="s">
        <v>1</v>
      </c>
      <c r="S4" s="390" t="s">
        <v>1</v>
      </c>
      <c r="T4" s="390" t="s">
        <v>1</v>
      </c>
      <c r="U4" s="390" t="s">
        <v>34</v>
      </c>
      <c r="V4" s="390" t="s">
        <v>390</v>
      </c>
      <c r="W4" s="390" t="s">
        <v>1</v>
      </c>
      <c r="X4" s="59" t="s">
        <v>1</v>
      </c>
      <c r="Y4" s="59" t="s">
        <v>1</v>
      </c>
      <c r="Z4" s="390" t="s">
        <v>35</v>
      </c>
      <c r="AA4" s="60" t="s">
        <v>91</v>
      </c>
      <c r="AB4" s="390" t="s">
        <v>1</v>
      </c>
      <c r="AC4" s="58" t="s">
        <v>1</v>
      </c>
      <c r="AD4" s="58" t="s">
        <v>1</v>
      </c>
      <c r="AE4" s="59" t="s">
        <v>1</v>
      </c>
      <c r="AF4" s="390" t="s">
        <v>1</v>
      </c>
      <c r="AG4" s="1345"/>
      <c r="AH4" s="1345"/>
      <c r="AI4" s="58" t="s">
        <v>36</v>
      </c>
      <c r="AJ4" s="2"/>
      <c r="AK4" s="2"/>
      <c r="AL4" s="1165"/>
    </row>
    <row r="5" spans="1:38" ht="13.5">
      <c r="A5" s="119" t="s">
        <v>568</v>
      </c>
      <c r="B5" s="119"/>
      <c r="C5" s="398" t="s">
        <v>573</v>
      </c>
      <c r="D5" s="2">
        <v>64</v>
      </c>
      <c r="E5" s="2">
        <v>130</v>
      </c>
      <c r="F5" s="2">
        <v>27</v>
      </c>
      <c r="G5" s="2">
        <v>0</v>
      </c>
      <c r="H5" s="2">
        <v>8586</v>
      </c>
      <c r="I5" s="2">
        <v>8570</v>
      </c>
      <c r="J5" s="2">
        <v>8519</v>
      </c>
      <c r="K5" s="2">
        <v>321</v>
      </c>
      <c r="L5" s="2">
        <v>51</v>
      </c>
      <c r="M5" s="399">
        <v>38.4</v>
      </c>
      <c r="N5" s="2">
        <v>168</v>
      </c>
      <c r="O5" s="2">
        <v>162</v>
      </c>
      <c r="P5" s="2">
        <v>61</v>
      </c>
      <c r="Q5" s="2">
        <v>41</v>
      </c>
      <c r="R5" s="2">
        <v>274</v>
      </c>
      <c r="S5" s="2">
        <v>53</v>
      </c>
      <c r="T5" s="2">
        <v>59</v>
      </c>
      <c r="U5" s="2">
        <v>18</v>
      </c>
      <c r="V5" s="2">
        <v>108</v>
      </c>
      <c r="W5" s="2">
        <v>3</v>
      </c>
      <c r="X5" s="2">
        <v>65</v>
      </c>
      <c r="Y5" s="2">
        <v>0</v>
      </c>
      <c r="Z5" s="2">
        <v>82</v>
      </c>
      <c r="AA5" s="2">
        <v>17</v>
      </c>
      <c r="AB5" s="2">
        <v>1</v>
      </c>
      <c r="AC5" s="2">
        <v>12</v>
      </c>
      <c r="AD5" s="2">
        <v>0</v>
      </c>
      <c r="AE5" s="2">
        <v>13</v>
      </c>
      <c r="AF5" s="2">
        <v>9</v>
      </c>
      <c r="AG5" s="2">
        <v>6</v>
      </c>
      <c r="AH5" s="2">
        <v>5</v>
      </c>
      <c r="AI5" s="2">
        <v>134</v>
      </c>
      <c r="AJ5" s="2"/>
      <c r="AK5" s="2"/>
      <c r="AL5" s="2">
        <v>327501</v>
      </c>
    </row>
    <row r="6" spans="1:38" ht="12.75">
      <c r="A6" s="2" t="s">
        <v>37</v>
      </c>
      <c r="B6" s="2"/>
      <c r="C6" s="400">
        <v>37012</v>
      </c>
      <c r="D6" s="2">
        <v>10</v>
      </c>
      <c r="E6" s="2">
        <v>16</v>
      </c>
      <c r="F6" s="2">
        <v>1</v>
      </c>
      <c r="G6" s="2">
        <v>0</v>
      </c>
      <c r="H6" s="2">
        <v>1357</v>
      </c>
      <c r="I6" s="2">
        <v>1393</v>
      </c>
      <c r="J6" s="2">
        <v>1388</v>
      </c>
      <c r="K6" s="2">
        <v>47</v>
      </c>
      <c r="L6" s="2">
        <v>5</v>
      </c>
      <c r="M6" s="2">
        <v>40.2</v>
      </c>
      <c r="N6" s="2">
        <v>14</v>
      </c>
      <c r="O6" s="2">
        <v>37</v>
      </c>
      <c r="P6" s="2">
        <v>10</v>
      </c>
      <c r="Q6" s="2">
        <v>4</v>
      </c>
      <c r="R6" s="2">
        <v>38</v>
      </c>
      <c r="S6" s="2">
        <v>11</v>
      </c>
      <c r="T6" s="2">
        <v>10</v>
      </c>
      <c r="U6" s="2">
        <v>0</v>
      </c>
      <c r="V6" s="2">
        <v>33</v>
      </c>
      <c r="W6" s="2">
        <v>1</v>
      </c>
      <c r="X6" s="2">
        <v>0</v>
      </c>
      <c r="Y6" s="2">
        <v>0</v>
      </c>
      <c r="Z6" s="2">
        <v>10</v>
      </c>
      <c r="AA6" s="2">
        <v>3</v>
      </c>
      <c r="AB6" s="2">
        <v>0</v>
      </c>
      <c r="AC6" s="2">
        <v>1</v>
      </c>
      <c r="AD6" s="2">
        <v>0</v>
      </c>
      <c r="AE6" s="2">
        <v>0</v>
      </c>
      <c r="AF6" s="2">
        <v>1</v>
      </c>
      <c r="AG6" s="2">
        <v>1</v>
      </c>
      <c r="AH6" s="2">
        <v>1</v>
      </c>
      <c r="AI6" s="2">
        <v>30</v>
      </c>
      <c r="AJ6" s="2"/>
      <c r="AK6" s="2"/>
      <c r="AL6" s="2">
        <v>55857</v>
      </c>
    </row>
    <row r="7" spans="1:38" ht="12.75">
      <c r="A7" s="2" t="s">
        <v>117</v>
      </c>
      <c r="B7" s="2"/>
      <c r="C7" s="400">
        <v>39126</v>
      </c>
      <c r="D7" s="2">
        <v>3</v>
      </c>
      <c r="E7" s="2">
        <v>3</v>
      </c>
      <c r="F7" s="2">
        <v>1</v>
      </c>
      <c r="G7" s="2">
        <v>0</v>
      </c>
      <c r="H7" s="2">
        <v>247</v>
      </c>
      <c r="I7" s="2">
        <v>244</v>
      </c>
      <c r="J7" s="2">
        <v>241</v>
      </c>
      <c r="K7" s="2">
        <v>9</v>
      </c>
      <c r="L7" s="2">
        <v>3</v>
      </c>
      <c r="M7" s="2">
        <v>39.7</v>
      </c>
      <c r="N7" s="2">
        <v>4</v>
      </c>
      <c r="O7" s="2">
        <v>7</v>
      </c>
      <c r="P7" s="2">
        <v>2</v>
      </c>
      <c r="Q7" s="2">
        <v>1</v>
      </c>
      <c r="R7" s="2">
        <v>9</v>
      </c>
      <c r="S7" s="2">
        <v>1</v>
      </c>
      <c r="T7" s="2">
        <v>2</v>
      </c>
      <c r="U7" s="2">
        <v>0</v>
      </c>
      <c r="V7" s="2">
        <v>6</v>
      </c>
      <c r="W7" s="2">
        <v>0</v>
      </c>
      <c r="X7" s="2">
        <v>0</v>
      </c>
      <c r="Y7" s="2">
        <v>0</v>
      </c>
      <c r="Z7" s="2">
        <v>1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1</v>
      </c>
      <c r="AI7" s="2">
        <v>14</v>
      </c>
      <c r="AJ7" s="2"/>
      <c r="AK7" s="2"/>
      <c r="AL7" s="2">
        <v>9572</v>
      </c>
    </row>
    <row r="8" spans="1:38" ht="12.75">
      <c r="A8" s="2" t="s">
        <v>48</v>
      </c>
      <c r="B8" s="2"/>
      <c r="C8" s="400">
        <v>17599</v>
      </c>
      <c r="D8" s="2">
        <v>2</v>
      </c>
      <c r="E8" s="2">
        <v>11</v>
      </c>
      <c r="F8" s="2">
        <v>1</v>
      </c>
      <c r="G8" s="2">
        <v>0</v>
      </c>
      <c r="H8" s="2">
        <v>565</v>
      </c>
      <c r="I8" s="2">
        <v>561</v>
      </c>
      <c r="J8" s="2">
        <v>558</v>
      </c>
      <c r="K8" s="2">
        <v>21</v>
      </c>
      <c r="L8" s="2">
        <v>3</v>
      </c>
      <c r="M8" s="2">
        <v>37.1</v>
      </c>
      <c r="N8" s="2">
        <v>17</v>
      </c>
      <c r="O8" s="2">
        <v>0</v>
      </c>
      <c r="P8" s="2">
        <v>4</v>
      </c>
      <c r="Q8" s="2">
        <v>2</v>
      </c>
      <c r="R8" s="2">
        <v>16</v>
      </c>
      <c r="S8" s="2">
        <v>4</v>
      </c>
      <c r="T8" s="2">
        <v>3</v>
      </c>
      <c r="U8" s="2">
        <v>13</v>
      </c>
      <c r="V8" s="2">
        <v>15</v>
      </c>
      <c r="W8" s="2">
        <v>1</v>
      </c>
      <c r="X8" s="2">
        <v>0</v>
      </c>
      <c r="Y8" s="2">
        <v>0</v>
      </c>
      <c r="Z8" s="2">
        <v>2</v>
      </c>
      <c r="AA8" s="2">
        <v>2</v>
      </c>
      <c r="AB8" s="2">
        <v>0</v>
      </c>
      <c r="AC8" s="2">
        <v>0</v>
      </c>
      <c r="AD8" s="2">
        <v>0</v>
      </c>
      <c r="AE8" s="2">
        <v>0</v>
      </c>
      <c r="AF8" s="2">
        <v>1</v>
      </c>
      <c r="AG8" s="2">
        <v>3</v>
      </c>
      <c r="AH8" s="2">
        <v>0</v>
      </c>
      <c r="AI8" s="2">
        <v>4</v>
      </c>
      <c r="AJ8" s="2"/>
      <c r="AK8" s="2"/>
      <c r="AL8" s="2">
        <v>20704</v>
      </c>
    </row>
    <row r="9" spans="1:38" ht="12.75">
      <c r="A9" s="2" t="s">
        <v>38</v>
      </c>
      <c r="B9" s="2"/>
      <c r="C9" s="400">
        <v>18367</v>
      </c>
      <c r="D9" s="2">
        <v>1</v>
      </c>
      <c r="E9" s="2">
        <v>3</v>
      </c>
      <c r="F9" s="2">
        <v>1</v>
      </c>
      <c r="G9" s="2">
        <v>0</v>
      </c>
      <c r="H9" s="2">
        <v>102</v>
      </c>
      <c r="I9" s="2">
        <v>103</v>
      </c>
      <c r="J9" s="2">
        <v>103</v>
      </c>
      <c r="K9" s="2">
        <v>5</v>
      </c>
      <c r="L9" s="2">
        <v>0</v>
      </c>
      <c r="M9" s="2">
        <v>38.5</v>
      </c>
      <c r="N9" s="2">
        <v>4</v>
      </c>
      <c r="O9" s="2">
        <v>3</v>
      </c>
      <c r="P9" s="2">
        <v>1</v>
      </c>
      <c r="Q9" s="2">
        <v>1</v>
      </c>
      <c r="R9" s="2">
        <v>5</v>
      </c>
      <c r="S9" s="2">
        <v>1</v>
      </c>
      <c r="T9" s="2">
        <v>1</v>
      </c>
      <c r="U9" s="2">
        <v>1</v>
      </c>
      <c r="V9" s="2">
        <v>3</v>
      </c>
      <c r="W9" s="2">
        <v>0</v>
      </c>
      <c r="X9" s="2">
        <v>3</v>
      </c>
      <c r="Y9" s="2">
        <v>0</v>
      </c>
      <c r="Z9" s="2">
        <v>0</v>
      </c>
      <c r="AA9" s="2">
        <v>0</v>
      </c>
      <c r="AB9" s="2">
        <v>1</v>
      </c>
      <c r="AC9" s="2">
        <v>1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/>
      <c r="AK9" s="2"/>
      <c r="AL9" s="2">
        <v>3962</v>
      </c>
    </row>
    <row r="10" spans="1:38" ht="12.75">
      <c r="A10" s="2" t="s">
        <v>39</v>
      </c>
      <c r="B10" s="2"/>
      <c r="C10" s="400">
        <v>38626</v>
      </c>
      <c r="D10" s="2">
        <v>2</v>
      </c>
      <c r="E10" s="2">
        <v>6</v>
      </c>
      <c r="F10" s="2">
        <v>1</v>
      </c>
      <c r="G10" s="2">
        <v>0</v>
      </c>
      <c r="H10" s="2">
        <v>298</v>
      </c>
      <c r="I10" s="2">
        <v>281</v>
      </c>
      <c r="J10" s="2">
        <v>281</v>
      </c>
      <c r="K10" s="2">
        <v>7</v>
      </c>
      <c r="L10" s="2">
        <v>0</v>
      </c>
      <c r="M10" s="2">
        <v>38.9</v>
      </c>
      <c r="N10" s="2">
        <v>6</v>
      </c>
      <c r="O10" s="2">
        <v>7</v>
      </c>
      <c r="P10" s="2">
        <v>2</v>
      </c>
      <c r="Q10" s="2">
        <v>1</v>
      </c>
      <c r="R10" s="2">
        <v>9</v>
      </c>
      <c r="S10" s="2">
        <v>1</v>
      </c>
      <c r="T10" s="2">
        <v>3</v>
      </c>
      <c r="U10" s="2">
        <v>2</v>
      </c>
      <c r="V10" s="2">
        <v>2</v>
      </c>
      <c r="W10" s="2">
        <v>0</v>
      </c>
      <c r="X10" s="2">
        <v>0</v>
      </c>
      <c r="Y10" s="2">
        <v>0</v>
      </c>
      <c r="Z10" s="2">
        <v>1</v>
      </c>
      <c r="AA10" s="2">
        <v>1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4</v>
      </c>
      <c r="AJ10" s="2"/>
      <c r="AK10" s="2"/>
      <c r="AL10" s="2">
        <v>10919</v>
      </c>
    </row>
    <row r="11" spans="1:38" ht="12.75">
      <c r="A11" s="2" t="s">
        <v>40</v>
      </c>
      <c r="B11" s="2"/>
      <c r="C11" s="400">
        <v>22190</v>
      </c>
      <c r="D11" s="2">
        <v>1</v>
      </c>
      <c r="E11" s="2">
        <v>1</v>
      </c>
      <c r="F11" s="2">
        <v>1</v>
      </c>
      <c r="G11" s="2">
        <v>0</v>
      </c>
      <c r="H11" s="2">
        <v>79</v>
      </c>
      <c r="I11" s="2">
        <v>79</v>
      </c>
      <c r="J11" s="2">
        <v>79</v>
      </c>
      <c r="K11" s="2">
        <v>1</v>
      </c>
      <c r="L11" s="2">
        <v>0</v>
      </c>
      <c r="M11" s="2">
        <v>36.2</v>
      </c>
      <c r="N11" s="2">
        <v>3</v>
      </c>
      <c r="O11" s="2">
        <v>2</v>
      </c>
      <c r="P11" s="2">
        <v>0</v>
      </c>
      <c r="Q11" s="2">
        <v>1</v>
      </c>
      <c r="R11" s="2">
        <v>4</v>
      </c>
      <c r="S11" s="2">
        <v>1</v>
      </c>
      <c r="T11" s="2">
        <v>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/>
      <c r="AK11" s="2"/>
      <c r="AL11" s="2">
        <v>2860</v>
      </c>
    </row>
    <row r="12" spans="1:38" ht="12.75">
      <c r="A12" s="2" t="s">
        <v>49</v>
      </c>
      <c r="B12" s="2"/>
      <c r="C12" s="400">
        <v>38718</v>
      </c>
      <c r="D12" s="2">
        <v>2</v>
      </c>
      <c r="E12" s="2">
        <v>6</v>
      </c>
      <c r="F12" s="2">
        <v>1</v>
      </c>
      <c r="G12" s="2">
        <v>0</v>
      </c>
      <c r="H12" s="2">
        <v>254</v>
      </c>
      <c r="I12" s="2">
        <v>225</v>
      </c>
      <c r="J12" s="2">
        <v>225</v>
      </c>
      <c r="K12" s="2">
        <v>5</v>
      </c>
      <c r="L12" s="2">
        <v>0</v>
      </c>
      <c r="M12" s="2">
        <v>37.4</v>
      </c>
      <c r="N12" s="2">
        <v>4</v>
      </c>
      <c r="O12" s="2">
        <v>7</v>
      </c>
      <c r="P12" s="2">
        <v>2</v>
      </c>
      <c r="Q12" s="2">
        <v>2</v>
      </c>
      <c r="R12" s="2">
        <v>10</v>
      </c>
      <c r="S12" s="2">
        <v>4</v>
      </c>
      <c r="T12" s="2">
        <v>2</v>
      </c>
      <c r="U12" s="2">
        <v>0</v>
      </c>
      <c r="V12" s="2">
        <v>4</v>
      </c>
      <c r="W12" s="2">
        <v>0</v>
      </c>
      <c r="X12" s="2">
        <v>2</v>
      </c>
      <c r="Y12" s="2">
        <v>0</v>
      </c>
      <c r="Z12" s="2">
        <v>2</v>
      </c>
      <c r="AA12" s="2">
        <v>0</v>
      </c>
      <c r="AB12" s="2">
        <v>0</v>
      </c>
      <c r="AC12" s="2">
        <v>1</v>
      </c>
      <c r="AD12" s="2">
        <v>0</v>
      </c>
      <c r="AE12" s="2">
        <v>0</v>
      </c>
      <c r="AF12" s="2">
        <v>0</v>
      </c>
      <c r="AG12" s="2">
        <v>0</v>
      </c>
      <c r="AH12" s="2">
        <v>1</v>
      </c>
      <c r="AI12" s="2">
        <v>1</v>
      </c>
      <c r="AJ12" s="2"/>
      <c r="AK12" s="2"/>
      <c r="AL12" s="2">
        <v>8426</v>
      </c>
    </row>
    <row r="13" spans="1:38" ht="12.75">
      <c r="A13" s="2" t="s">
        <v>41</v>
      </c>
      <c r="B13" s="2"/>
      <c r="C13" s="400">
        <v>23833</v>
      </c>
      <c r="D13" s="2">
        <v>2</v>
      </c>
      <c r="E13" s="2">
        <v>4</v>
      </c>
      <c r="F13" s="2">
        <v>1</v>
      </c>
      <c r="G13" s="2">
        <v>0</v>
      </c>
      <c r="H13" s="2">
        <v>267</v>
      </c>
      <c r="I13" s="2">
        <v>274</v>
      </c>
      <c r="J13" s="2">
        <v>274</v>
      </c>
      <c r="K13" s="2">
        <v>6</v>
      </c>
      <c r="L13" s="2">
        <v>0</v>
      </c>
      <c r="M13" s="2">
        <v>40.5</v>
      </c>
      <c r="N13" s="2">
        <v>6</v>
      </c>
      <c r="O13" s="2">
        <v>6</v>
      </c>
      <c r="P13" s="2">
        <v>2</v>
      </c>
      <c r="Q13" s="2">
        <v>1</v>
      </c>
      <c r="R13" s="2">
        <v>7</v>
      </c>
      <c r="S13" s="2">
        <v>1</v>
      </c>
      <c r="T13" s="2">
        <v>2</v>
      </c>
      <c r="U13" s="2">
        <v>0</v>
      </c>
      <c r="V13" s="2">
        <v>2</v>
      </c>
      <c r="W13" s="2">
        <v>0</v>
      </c>
      <c r="X13" s="2">
        <v>6</v>
      </c>
      <c r="Y13" s="2">
        <v>0</v>
      </c>
      <c r="Z13" s="2">
        <v>2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2</v>
      </c>
      <c r="AJ13" s="2"/>
      <c r="AK13" s="2"/>
      <c r="AL13" s="2">
        <v>11096</v>
      </c>
    </row>
    <row r="14" spans="1:38" ht="12.75">
      <c r="A14" s="2" t="s">
        <v>42</v>
      </c>
      <c r="B14" s="2"/>
      <c r="C14" s="400">
        <v>21824</v>
      </c>
      <c r="D14" s="2">
        <v>1</v>
      </c>
      <c r="E14" s="2">
        <v>5</v>
      </c>
      <c r="F14" s="2">
        <v>1</v>
      </c>
      <c r="G14" s="2">
        <v>0</v>
      </c>
      <c r="H14" s="2">
        <v>322</v>
      </c>
      <c r="I14" s="2">
        <v>361</v>
      </c>
      <c r="J14" s="2">
        <v>358</v>
      </c>
      <c r="K14" s="2">
        <v>15</v>
      </c>
      <c r="L14" s="2">
        <v>3</v>
      </c>
      <c r="M14" s="2">
        <v>38.8</v>
      </c>
      <c r="N14" s="2">
        <v>7</v>
      </c>
      <c r="O14" s="2">
        <v>5</v>
      </c>
      <c r="P14" s="2">
        <v>2</v>
      </c>
      <c r="Q14" s="2">
        <v>1</v>
      </c>
      <c r="R14" s="2">
        <v>10</v>
      </c>
      <c r="S14" s="2">
        <v>1</v>
      </c>
      <c r="T14" s="2">
        <v>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5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1</v>
      </c>
      <c r="AG14" s="2">
        <v>0</v>
      </c>
      <c r="AH14" s="2">
        <v>0</v>
      </c>
      <c r="AI14" s="2">
        <v>6</v>
      </c>
      <c r="AJ14" s="2"/>
      <c r="AK14" s="2"/>
      <c r="AL14" s="2">
        <v>13902</v>
      </c>
    </row>
    <row r="15" spans="1:38" ht="12.75">
      <c r="A15" s="2" t="s">
        <v>43</v>
      </c>
      <c r="B15" s="2"/>
      <c r="C15" s="400">
        <v>21641</v>
      </c>
      <c r="D15" s="2">
        <v>1</v>
      </c>
      <c r="E15" s="2">
        <v>1</v>
      </c>
      <c r="F15" s="2">
        <v>1</v>
      </c>
      <c r="G15" s="2">
        <v>0</v>
      </c>
      <c r="H15" s="2">
        <v>88</v>
      </c>
      <c r="I15" s="2">
        <v>87</v>
      </c>
      <c r="J15" s="2">
        <v>86</v>
      </c>
      <c r="K15" s="2">
        <v>2</v>
      </c>
      <c r="L15" s="2">
        <v>1</v>
      </c>
      <c r="M15" s="2">
        <v>35.1</v>
      </c>
      <c r="N15" s="2">
        <v>2</v>
      </c>
      <c r="O15" s="2">
        <v>2</v>
      </c>
      <c r="P15" s="2">
        <v>2</v>
      </c>
      <c r="Q15" s="2">
        <v>0</v>
      </c>
      <c r="R15" s="2">
        <v>3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2</v>
      </c>
      <c r="AJ15" s="2"/>
      <c r="AK15" s="2"/>
      <c r="AL15" s="2">
        <v>3020</v>
      </c>
    </row>
    <row r="16" spans="1:38" ht="12.75">
      <c r="A16" s="2" t="s">
        <v>44</v>
      </c>
      <c r="B16" s="2"/>
      <c r="C16" s="400">
        <v>23833</v>
      </c>
      <c r="D16" s="2">
        <v>1</v>
      </c>
      <c r="E16" s="2">
        <v>2</v>
      </c>
      <c r="F16" s="2">
        <v>1</v>
      </c>
      <c r="G16" s="2">
        <v>0</v>
      </c>
      <c r="H16" s="2">
        <v>139</v>
      </c>
      <c r="I16" s="2">
        <v>139</v>
      </c>
      <c r="J16" s="2">
        <v>139</v>
      </c>
      <c r="K16" s="2">
        <v>4</v>
      </c>
      <c r="L16" s="2">
        <v>0</v>
      </c>
      <c r="M16" s="2">
        <v>36.3</v>
      </c>
      <c r="N16" s="2">
        <v>0</v>
      </c>
      <c r="O16" s="2">
        <v>5</v>
      </c>
      <c r="P16" s="2">
        <v>2</v>
      </c>
      <c r="Q16" s="2">
        <v>1</v>
      </c>
      <c r="R16" s="2">
        <v>5</v>
      </c>
      <c r="S16" s="2">
        <v>1</v>
      </c>
      <c r="T16" s="2">
        <v>1</v>
      </c>
      <c r="U16" s="2">
        <v>0</v>
      </c>
      <c r="V16" s="2">
        <v>9</v>
      </c>
      <c r="W16" s="2">
        <v>0</v>
      </c>
      <c r="X16" s="2">
        <v>2</v>
      </c>
      <c r="Y16" s="2">
        <v>0</v>
      </c>
      <c r="Z16" s="2">
        <v>2</v>
      </c>
      <c r="AA16" s="2">
        <v>1</v>
      </c>
      <c r="AB16" s="2">
        <v>0</v>
      </c>
      <c r="AC16" s="2">
        <v>1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3</v>
      </c>
      <c r="AJ16" s="2"/>
      <c r="AK16" s="2"/>
      <c r="AL16" s="2">
        <v>5052</v>
      </c>
    </row>
    <row r="17" spans="1:38" ht="12.75">
      <c r="A17" s="2" t="s">
        <v>45</v>
      </c>
      <c r="B17" s="2"/>
      <c r="C17" s="400">
        <v>25204</v>
      </c>
      <c r="D17" s="2">
        <v>1</v>
      </c>
      <c r="E17" s="2">
        <v>2</v>
      </c>
      <c r="F17" s="2">
        <v>1</v>
      </c>
      <c r="G17" s="2">
        <v>0</v>
      </c>
      <c r="H17" s="2">
        <v>165</v>
      </c>
      <c r="I17" s="2">
        <v>172</v>
      </c>
      <c r="J17" s="2">
        <v>172</v>
      </c>
      <c r="K17" s="2">
        <v>8</v>
      </c>
      <c r="L17" s="2">
        <v>0</v>
      </c>
      <c r="M17" s="2">
        <v>37.3</v>
      </c>
      <c r="N17" s="2">
        <v>2</v>
      </c>
      <c r="O17" s="2">
        <v>3</v>
      </c>
      <c r="P17" s="2">
        <v>2</v>
      </c>
      <c r="Q17" s="2">
        <v>1</v>
      </c>
      <c r="R17" s="2">
        <v>6</v>
      </c>
      <c r="S17" s="2">
        <v>1</v>
      </c>
      <c r="T17" s="2">
        <v>1</v>
      </c>
      <c r="U17" s="2">
        <v>2</v>
      </c>
      <c r="V17" s="2">
        <v>2</v>
      </c>
      <c r="W17" s="2">
        <v>0</v>
      </c>
      <c r="X17" s="2">
        <v>5</v>
      </c>
      <c r="Y17" s="2">
        <v>0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</v>
      </c>
      <c r="AJ17" s="2"/>
      <c r="AK17" s="2"/>
      <c r="AL17" s="2">
        <v>6424</v>
      </c>
    </row>
    <row r="18" spans="1:38" ht="12.75">
      <c r="A18" s="2" t="s">
        <v>46</v>
      </c>
      <c r="B18" s="2"/>
      <c r="C18" s="400">
        <v>24654</v>
      </c>
      <c r="D18" s="2">
        <v>1</v>
      </c>
      <c r="E18" s="2">
        <v>1</v>
      </c>
      <c r="F18" s="2">
        <v>1</v>
      </c>
      <c r="G18" s="2">
        <v>0</v>
      </c>
      <c r="H18" s="2">
        <v>92</v>
      </c>
      <c r="I18" s="2">
        <v>94</v>
      </c>
      <c r="J18" s="2">
        <v>92</v>
      </c>
      <c r="K18" s="2">
        <v>6</v>
      </c>
      <c r="L18" s="2">
        <v>2</v>
      </c>
      <c r="M18" s="2">
        <v>35.5</v>
      </c>
      <c r="N18" s="2">
        <v>2</v>
      </c>
      <c r="O18" s="2">
        <v>2</v>
      </c>
      <c r="P18" s="2">
        <v>0</v>
      </c>
      <c r="Q18" s="2">
        <v>1</v>
      </c>
      <c r="R18" s="2">
        <v>4</v>
      </c>
      <c r="S18" s="2">
        <v>1</v>
      </c>
      <c r="T18" s="2">
        <v>1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2">
        <v>0</v>
      </c>
      <c r="AI18" s="2">
        <v>1</v>
      </c>
      <c r="AJ18" s="2"/>
      <c r="AK18" s="2"/>
      <c r="AL18" s="2">
        <v>3269</v>
      </c>
    </row>
    <row r="19" spans="1:38" ht="12.75">
      <c r="A19" s="2" t="s">
        <v>47</v>
      </c>
      <c r="B19" s="2"/>
      <c r="C19" s="400">
        <v>30407</v>
      </c>
      <c r="D19" s="2">
        <v>1</v>
      </c>
      <c r="E19" s="2">
        <v>0</v>
      </c>
      <c r="F19" s="2">
        <v>1</v>
      </c>
      <c r="G19" s="2">
        <v>0</v>
      </c>
      <c r="H19" s="2">
        <v>61</v>
      </c>
      <c r="I19" s="2">
        <v>60</v>
      </c>
      <c r="J19" s="2">
        <v>60</v>
      </c>
      <c r="K19" s="2">
        <v>1</v>
      </c>
      <c r="L19" s="2">
        <v>0</v>
      </c>
      <c r="M19" s="2">
        <v>43.1</v>
      </c>
      <c r="N19" s="2">
        <v>1</v>
      </c>
      <c r="O19" s="2">
        <v>1</v>
      </c>
      <c r="P19" s="2">
        <v>0</v>
      </c>
      <c r="Q19" s="2">
        <v>1</v>
      </c>
      <c r="R19" s="2">
        <v>2</v>
      </c>
      <c r="S19" s="2">
        <v>0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2</v>
      </c>
      <c r="AJ19" s="2"/>
      <c r="AK19" s="2"/>
      <c r="AL19" s="2">
        <v>2584</v>
      </c>
    </row>
    <row r="20" spans="1:38" ht="12.75">
      <c r="A20" s="2" t="s">
        <v>118</v>
      </c>
      <c r="B20" s="2"/>
      <c r="C20" s="400">
        <v>36069</v>
      </c>
      <c r="D20" s="2">
        <v>4</v>
      </c>
      <c r="E20" s="2">
        <v>4</v>
      </c>
      <c r="F20" s="2">
        <v>1</v>
      </c>
      <c r="G20" s="2">
        <v>0</v>
      </c>
      <c r="H20" s="2">
        <v>424</v>
      </c>
      <c r="I20" s="2">
        <v>428</v>
      </c>
      <c r="J20" s="2">
        <v>423</v>
      </c>
      <c r="K20" s="2">
        <v>21</v>
      </c>
      <c r="L20" s="2">
        <v>5</v>
      </c>
      <c r="M20" s="2">
        <v>36.5</v>
      </c>
      <c r="N20" s="2">
        <v>10</v>
      </c>
      <c r="O20" s="2">
        <v>1</v>
      </c>
      <c r="P20" s="2">
        <v>4</v>
      </c>
      <c r="Q20" s="2">
        <v>2</v>
      </c>
      <c r="R20" s="2">
        <v>12</v>
      </c>
      <c r="S20" s="2">
        <v>1</v>
      </c>
      <c r="T20" s="2">
        <v>3</v>
      </c>
      <c r="U20" s="2">
        <v>0</v>
      </c>
      <c r="V20" s="2">
        <v>9</v>
      </c>
      <c r="W20" s="2">
        <v>0</v>
      </c>
      <c r="X20" s="2">
        <v>0</v>
      </c>
      <c r="Y20" s="2">
        <v>0</v>
      </c>
      <c r="Z20" s="2">
        <v>5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1</v>
      </c>
      <c r="AG20" s="2">
        <v>0</v>
      </c>
      <c r="AH20" s="2">
        <v>1</v>
      </c>
      <c r="AI20" s="2">
        <v>10</v>
      </c>
      <c r="AJ20" s="2"/>
      <c r="AK20" s="2"/>
      <c r="AL20" s="2">
        <v>15427</v>
      </c>
    </row>
    <row r="21" spans="1:38" ht="12.75">
      <c r="A21" s="2" t="s">
        <v>119</v>
      </c>
      <c r="B21" s="2"/>
      <c r="C21" s="400">
        <v>26024</v>
      </c>
      <c r="D21" s="2">
        <v>1</v>
      </c>
      <c r="E21" s="2">
        <v>4</v>
      </c>
      <c r="F21" s="2">
        <v>1</v>
      </c>
      <c r="G21" s="2">
        <v>0</v>
      </c>
      <c r="H21" s="2">
        <v>175</v>
      </c>
      <c r="I21" s="2">
        <v>178</v>
      </c>
      <c r="J21" s="2">
        <v>178</v>
      </c>
      <c r="K21" s="2">
        <v>5</v>
      </c>
      <c r="L21" s="2">
        <v>0</v>
      </c>
      <c r="M21" s="2">
        <v>37.4</v>
      </c>
      <c r="N21" s="2">
        <v>7</v>
      </c>
      <c r="O21" s="2">
        <v>1</v>
      </c>
      <c r="P21" s="2">
        <v>1</v>
      </c>
      <c r="Q21" s="2">
        <v>0</v>
      </c>
      <c r="R21" s="2">
        <v>11</v>
      </c>
      <c r="S21" s="2">
        <v>1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1</v>
      </c>
      <c r="AA21" s="2">
        <v>0</v>
      </c>
      <c r="AB21" s="2">
        <v>0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3</v>
      </c>
      <c r="AJ21" s="2"/>
      <c r="AK21" s="2"/>
      <c r="AL21" s="2">
        <v>6664</v>
      </c>
    </row>
    <row r="22" spans="1:38" ht="12.75">
      <c r="A22" s="2" t="s">
        <v>120</v>
      </c>
      <c r="B22" s="2"/>
      <c r="C22" s="400">
        <v>25873</v>
      </c>
      <c r="D22" s="2">
        <v>2</v>
      </c>
      <c r="E22" s="2">
        <v>3</v>
      </c>
      <c r="F22" s="2">
        <v>1</v>
      </c>
      <c r="G22" s="2">
        <v>0</v>
      </c>
      <c r="H22" s="2">
        <v>290</v>
      </c>
      <c r="I22" s="2">
        <v>291</v>
      </c>
      <c r="J22" s="2">
        <v>283</v>
      </c>
      <c r="K22" s="2">
        <v>15</v>
      </c>
      <c r="L22" s="2">
        <v>8</v>
      </c>
      <c r="M22" s="2">
        <v>36.8</v>
      </c>
      <c r="N22" s="2">
        <v>3</v>
      </c>
      <c r="O22" s="2">
        <v>5</v>
      </c>
      <c r="P22" s="2">
        <v>2</v>
      </c>
      <c r="Q22" s="2">
        <v>1</v>
      </c>
      <c r="R22" s="2">
        <v>8</v>
      </c>
      <c r="S22" s="2">
        <v>1</v>
      </c>
      <c r="T22" s="2">
        <v>2</v>
      </c>
      <c r="U22" s="2">
        <v>0</v>
      </c>
      <c r="V22" s="2">
        <v>0</v>
      </c>
      <c r="W22" s="2">
        <v>0</v>
      </c>
      <c r="X22" s="2">
        <v>5</v>
      </c>
      <c r="Y22" s="2">
        <v>0</v>
      </c>
      <c r="Z22" s="2">
        <v>2</v>
      </c>
      <c r="AA22" s="2">
        <v>1</v>
      </c>
      <c r="AB22" s="2">
        <v>0</v>
      </c>
      <c r="AC22" s="2">
        <v>0</v>
      </c>
      <c r="AD22" s="2">
        <v>0</v>
      </c>
      <c r="AE22" s="2">
        <v>0</v>
      </c>
      <c r="AF22" s="2">
        <v>1</v>
      </c>
      <c r="AG22" s="2">
        <v>0</v>
      </c>
      <c r="AH22" s="2">
        <v>0</v>
      </c>
      <c r="AI22" s="2">
        <v>0</v>
      </c>
      <c r="AJ22" s="2"/>
      <c r="AK22" s="2"/>
      <c r="AL22" s="2">
        <v>10413</v>
      </c>
    </row>
    <row r="23" spans="1:38" ht="12.75">
      <c r="A23" s="2" t="s">
        <v>121</v>
      </c>
      <c r="B23" s="2"/>
      <c r="C23" s="400">
        <v>26099</v>
      </c>
      <c r="D23" s="2">
        <v>2</v>
      </c>
      <c r="E23" s="2">
        <v>1</v>
      </c>
      <c r="F23" s="2">
        <v>1</v>
      </c>
      <c r="G23" s="2">
        <v>0</v>
      </c>
      <c r="H23" s="2">
        <v>160</v>
      </c>
      <c r="I23" s="2">
        <v>154</v>
      </c>
      <c r="J23" s="2">
        <v>152</v>
      </c>
      <c r="K23" s="2">
        <v>3</v>
      </c>
      <c r="L23" s="2">
        <v>2</v>
      </c>
      <c r="M23" s="2">
        <v>35.6</v>
      </c>
      <c r="N23" s="2">
        <v>3</v>
      </c>
      <c r="O23" s="2">
        <v>2</v>
      </c>
      <c r="P23" s="2">
        <v>1</v>
      </c>
      <c r="Q23" s="2">
        <v>1</v>
      </c>
      <c r="R23" s="2">
        <v>5</v>
      </c>
      <c r="S23" s="2">
        <v>1</v>
      </c>
      <c r="T23" s="2">
        <v>1</v>
      </c>
      <c r="U23" s="2">
        <v>0</v>
      </c>
      <c r="V23" s="2">
        <v>0</v>
      </c>
      <c r="W23" s="2">
        <v>0</v>
      </c>
      <c r="X23" s="2">
        <v>2</v>
      </c>
      <c r="Y23" s="2">
        <v>0</v>
      </c>
      <c r="Z23" s="2">
        <v>3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/>
      <c r="AK23" s="2"/>
      <c r="AL23" s="2">
        <v>5412</v>
      </c>
    </row>
    <row r="24" spans="1:38" ht="12.75">
      <c r="A24" s="2" t="s">
        <v>122</v>
      </c>
      <c r="B24" s="2"/>
      <c r="C24" s="400">
        <v>26754</v>
      </c>
      <c r="D24" s="2">
        <v>1</v>
      </c>
      <c r="E24" s="2">
        <v>6</v>
      </c>
      <c r="F24" s="2">
        <v>1</v>
      </c>
      <c r="G24" s="2">
        <v>0</v>
      </c>
      <c r="H24" s="2">
        <v>229</v>
      </c>
      <c r="I24" s="2">
        <v>209</v>
      </c>
      <c r="J24" s="2">
        <v>209</v>
      </c>
      <c r="K24" s="2">
        <v>6</v>
      </c>
      <c r="L24" s="2">
        <v>0</v>
      </c>
      <c r="M24" s="2">
        <v>36.3</v>
      </c>
      <c r="N24" s="2">
        <v>4</v>
      </c>
      <c r="O24" s="2">
        <v>8</v>
      </c>
      <c r="P24" s="2">
        <v>1</v>
      </c>
      <c r="Q24" s="2">
        <v>1</v>
      </c>
      <c r="R24" s="2">
        <v>8</v>
      </c>
      <c r="S24" s="2">
        <v>1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1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1</v>
      </c>
      <c r="AI24" s="2">
        <v>8</v>
      </c>
      <c r="AJ24" s="2"/>
      <c r="AK24" s="2"/>
      <c r="AL24" s="2">
        <v>7583</v>
      </c>
    </row>
    <row r="25" spans="1:38" ht="12.75">
      <c r="A25" s="2" t="s">
        <v>123</v>
      </c>
      <c r="B25" s="2"/>
      <c r="C25" s="400">
        <v>26573</v>
      </c>
      <c r="D25" s="2">
        <v>2</v>
      </c>
      <c r="E25" s="2">
        <v>2</v>
      </c>
      <c r="F25" s="2">
        <v>1</v>
      </c>
      <c r="G25" s="2">
        <v>0</v>
      </c>
      <c r="H25" s="2">
        <v>210</v>
      </c>
      <c r="I25" s="2">
        <v>213</v>
      </c>
      <c r="J25" s="2">
        <v>211</v>
      </c>
      <c r="K25" s="2">
        <v>9</v>
      </c>
      <c r="L25" s="2">
        <v>2</v>
      </c>
      <c r="M25" s="2">
        <v>36.5</v>
      </c>
      <c r="N25" s="2">
        <v>2</v>
      </c>
      <c r="O25" s="2">
        <v>4</v>
      </c>
      <c r="P25" s="2">
        <v>2</v>
      </c>
      <c r="Q25" s="2">
        <v>1</v>
      </c>
      <c r="R25" s="2">
        <v>6</v>
      </c>
      <c r="S25" s="2">
        <v>2</v>
      </c>
      <c r="T25" s="2">
        <v>1</v>
      </c>
      <c r="U25" s="2">
        <v>0</v>
      </c>
      <c r="V25" s="2">
        <v>0</v>
      </c>
      <c r="W25" s="2">
        <v>0</v>
      </c>
      <c r="X25" s="2">
        <v>3</v>
      </c>
      <c r="Y25" s="2">
        <v>0</v>
      </c>
      <c r="Z25" s="2">
        <v>2</v>
      </c>
      <c r="AA25" s="2">
        <v>1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/>
      <c r="AK25" s="2"/>
      <c r="AL25" s="2">
        <v>7709</v>
      </c>
    </row>
    <row r="26" spans="1:38" ht="12.75">
      <c r="A26" s="2" t="s">
        <v>124</v>
      </c>
      <c r="B26" s="2"/>
      <c r="C26" s="400">
        <v>33695</v>
      </c>
      <c r="D26" s="2">
        <v>2</v>
      </c>
      <c r="E26" s="2">
        <v>7</v>
      </c>
      <c r="F26" s="2">
        <v>1</v>
      </c>
      <c r="G26" s="2">
        <v>0</v>
      </c>
      <c r="H26" s="2">
        <v>286</v>
      </c>
      <c r="I26" s="2">
        <v>280</v>
      </c>
      <c r="J26" s="2">
        <v>269</v>
      </c>
      <c r="K26" s="2">
        <v>4</v>
      </c>
      <c r="L26" s="2">
        <v>11</v>
      </c>
      <c r="M26" s="2">
        <v>35.5</v>
      </c>
      <c r="N26" s="2">
        <v>2</v>
      </c>
      <c r="O26" s="2">
        <v>8</v>
      </c>
      <c r="P26" s="2">
        <v>2</v>
      </c>
      <c r="Q26" s="2">
        <v>2</v>
      </c>
      <c r="R26" s="2">
        <v>10</v>
      </c>
      <c r="S26" s="2">
        <v>2</v>
      </c>
      <c r="T26" s="2">
        <v>2</v>
      </c>
      <c r="U26" s="2">
        <v>0</v>
      </c>
      <c r="V26" s="2">
        <v>0</v>
      </c>
      <c r="W26" s="2">
        <v>0</v>
      </c>
      <c r="X26" s="2">
        <v>13</v>
      </c>
      <c r="Y26" s="2">
        <v>0</v>
      </c>
      <c r="Z26" s="2">
        <v>3</v>
      </c>
      <c r="AA26" s="2">
        <v>1</v>
      </c>
      <c r="AB26" s="2">
        <v>0</v>
      </c>
      <c r="AC26" s="2">
        <v>2</v>
      </c>
      <c r="AD26" s="2">
        <v>0</v>
      </c>
      <c r="AE26" s="2">
        <v>0</v>
      </c>
      <c r="AF26" s="2">
        <v>1</v>
      </c>
      <c r="AG26" s="2">
        <v>0</v>
      </c>
      <c r="AH26" s="2">
        <v>0</v>
      </c>
      <c r="AI26" s="2">
        <v>0</v>
      </c>
      <c r="AJ26" s="2"/>
      <c r="AK26" s="2"/>
      <c r="AL26" s="2">
        <v>9546</v>
      </c>
    </row>
    <row r="27" spans="1:38" ht="12.75">
      <c r="A27" s="2" t="s">
        <v>125</v>
      </c>
      <c r="B27" s="2"/>
      <c r="C27" s="400">
        <v>26758</v>
      </c>
      <c r="D27" s="2">
        <v>4</v>
      </c>
      <c r="E27" s="2">
        <v>4</v>
      </c>
      <c r="F27" s="2">
        <v>1</v>
      </c>
      <c r="G27" s="2">
        <v>0</v>
      </c>
      <c r="H27" s="2">
        <v>433</v>
      </c>
      <c r="I27" s="2">
        <v>438</v>
      </c>
      <c r="J27" s="2">
        <v>436</v>
      </c>
      <c r="K27" s="2">
        <v>20</v>
      </c>
      <c r="L27" s="2">
        <v>2</v>
      </c>
      <c r="M27" s="2">
        <v>39.5</v>
      </c>
      <c r="N27" s="2">
        <v>9</v>
      </c>
      <c r="O27" s="2">
        <v>6</v>
      </c>
      <c r="P27" s="2">
        <v>4</v>
      </c>
      <c r="Q27" s="2">
        <v>3</v>
      </c>
      <c r="R27" s="2">
        <v>11</v>
      </c>
      <c r="S27" s="2">
        <v>1</v>
      </c>
      <c r="T27" s="2">
        <v>3</v>
      </c>
      <c r="U27" s="2">
        <v>0</v>
      </c>
      <c r="V27" s="2">
        <v>9</v>
      </c>
      <c r="W27" s="2">
        <v>0</v>
      </c>
      <c r="X27" s="2">
        <v>8</v>
      </c>
      <c r="Y27" s="2">
        <v>0</v>
      </c>
      <c r="Z27" s="2">
        <v>5</v>
      </c>
      <c r="AA27" s="2">
        <v>1</v>
      </c>
      <c r="AB27" s="2">
        <v>0</v>
      </c>
      <c r="AC27" s="2">
        <v>1</v>
      </c>
      <c r="AD27" s="2">
        <v>0</v>
      </c>
      <c r="AE27" s="2">
        <v>0</v>
      </c>
      <c r="AF27" s="2">
        <v>1</v>
      </c>
      <c r="AG27" s="2">
        <v>0</v>
      </c>
      <c r="AH27" s="2">
        <v>0</v>
      </c>
      <c r="AI27" s="2">
        <v>4</v>
      </c>
      <c r="AJ27" s="2"/>
      <c r="AK27" s="2"/>
      <c r="AL27" s="2">
        <v>17229</v>
      </c>
    </row>
    <row r="28" spans="1:38" ht="12.75">
      <c r="A28" s="2" t="s">
        <v>126</v>
      </c>
      <c r="B28" s="2"/>
      <c r="C28" s="400">
        <v>27851</v>
      </c>
      <c r="D28" s="2">
        <v>3</v>
      </c>
      <c r="E28" s="2">
        <v>6</v>
      </c>
      <c r="F28" s="2">
        <v>1</v>
      </c>
      <c r="G28" s="2">
        <v>0</v>
      </c>
      <c r="H28" s="2">
        <v>332</v>
      </c>
      <c r="I28" s="2">
        <v>340</v>
      </c>
      <c r="J28" s="2">
        <v>340</v>
      </c>
      <c r="K28" s="2">
        <v>16</v>
      </c>
      <c r="L28" s="2">
        <v>0</v>
      </c>
      <c r="M28" s="2">
        <v>38.3</v>
      </c>
      <c r="N28" s="2">
        <v>5</v>
      </c>
      <c r="O28" s="2">
        <v>8</v>
      </c>
      <c r="P28" s="2">
        <v>2</v>
      </c>
      <c r="Q28" s="2">
        <v>1</v>
      </c>
      <c r="R28" s="2">
        <v>11</v>
      </c>
      <c r="S28" s="2">
        <v>2</v>
      </c>
      <c r="T28" s="2">
        <v>2</v>
      </c>
      <c r="U28" s="2">
        <v>0</v>
      </c>
      <c r="V28" s="2">
        <v>2</v>
      </c>
      <c r="W28" s="2">
        <v>0</v>
      </c>
      <c r="X28" s="2">
        <v>14</v>
      </c>
      <c r="Y28" s="2">
        <v>0</v>
      </c>
      <c r="Z28" s="2">
        <v>1</v>
      </c>
      <c r="AA28" s="2">
        <v>1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4</v>
      </c>
      <c r="AJ28" s="2"/>
      <c r="AK28" s="2"/>
      <c r="AL28" s="2">
        <v>13023</v>
      </c>
    </row>
    <row r="29" spans="1:38" ht="12.75">
      <c r="A29" s="2" t="s">
        <v>127</v>
      </c>
      <c r="B29" s="2"/>
      <c r="C29" s="400">
        <v>28065</v>
      </c>
      <c r="D29" s="2">
        <v>1</v>
      </c>
      <c r="E29" s="2">
        <v>2</v>
      </c>
      <c r="F29" s="2">
        <v>1</v>
      </c>
      <c r="G29" s="2">
        <v>0</v>
      </c>
      <c r="H29" s="2">
        <v>115</v>
      </c>
      <c r="I29" s="2">
        <v>118</v>
      </c>
      <c r="J29" s="2">
        <v>114</v>
      </c>
      <c r="K29" s="2">
        <v>4</v>
      </c>
      <c r="L29" s="2">
        <v>4</v>
      </c>
      <c r="M29" s="2">
        <v>37.5</v>
      </c>
      <c r="N29" s="2">
        <v>2</v>
      </c>
      <c r="O29" s="2">
        <v>4</v>
      </c>
      <c r="P29" s="2">
        <v>1</v>
      </c>
      <c r="Q29" s="2">
        <v>1</v>
      </c>
      <c r="R29" s="2">
        <v>4</v>
      </c>
      <c r="S29" s="2">
        <v>1</v>
      </c>
      <c r="T29" s="2">
        <v>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1</v>
      </c>
      <c r="AA29" s="2">
        <v>0</v>
      </c>
      <c r="AB29" s="2">
        <v>0</v>
      </c>
      <c r="AC29" s="2">
        <v>1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5</v>
      </c>
      <c r="AJ29" s="2"/>
      <c r="AK29" s="2"/>
      <c r="AL29" s="2">
        <v>4272</v>
      </c>
    </row>
    <row r="30" spans="1:38" ht="12.75">
      <c r="A30" s="2" t="s">
        <v>366</v>
      </c>
      <c r="B30" s="2"/>
      <c r="C30" s="400">
        <v>41365</v>
      </c>
      <c r="D30" s="2">
        <v>5</v>
      </c>
      <c r="E30" s="2">
        <v>14</v>
      </c>
      <c r="F30" s="2">
        <v>1</v>
      </c>
      <c r="G30" s="2">
        <v>0</v>
      </c>
      <c r="H30" s="2">
        <v>877</v>
      </c>
      <c r="I30" s="2">
        <v>865</v>
      </c>
      <c r="J30" s="2">
        <v>865</v>
      </c>
      <c r="K30" s="2">
        <v>39</v>
      </c>
      <c r="L30" s="2">
        <v>0</v>
      </c>
      <c r="M30" s="2">
        <v>40.2</v>
      </c>
      <c r="N30" s="2">
        <v>23</v>
      </c>
      <c r="O30" s="2">
        <v>12</v>
      </c>
      <c r="P30" s="2">
        <v>5</v>
      </c>
      <c r="Q30" s="2">
        <v>4</v>
      </c>
      <c r="R30" s="2">
        <v>26</v>
      </c>
      <c r="S30" s="2">
        <v>5</v>
      </c>
      <c r="T30" s="2">
        <v>5</v>
      </c>
      <c r="U30" s="2">
        <v>0</v>
      </c>
      <c r="V30" s="2">
        <v>12</v>
      </c>
      <c r="W30" s="2">
        <v>1</v>
      </c>
      <c r="X30" s="2">
        <v>0</v>
      </c>
      <c r="Y30" s="2">
        <v>0</v>
      </c>
      <c r="Z30" s="2">
        <v>19</v>
      </c>
      <c r="AA30" s="2">
        <v>1</v>
      </c>
      <c r="AB30" s="2">
        <v>0</v>
      </c>
      <c r="AC30" s="2">
        <v>2</v>
      </c>
      <c r="AD30" s="2">
        <v>0</v>
      </c>
      <c r="AE30" s="2">
        <v>12</v>
      </c>
      <c r="AF30" s="2">
        <v>1</v>
      </c>
      <c r="AG30" s="2">
        <v>0</v>
      </c>
      <c r="AH30" s="2">
        <v>0</v>
      </c>
      <c r="AI30" s="2">
        <v>7</v>
      </c>
      <c r="AJ30" s="2"/>
      <c r="AK30" s="2"/>
      <c r="AL30" s="2">
        <v>34785</v>
      </c>
    </row>
    <row r="31" spans="1:38" ht="12.75">
      <c r="A31" s="2" t="s">
        <v>367</v>
      </c>
      <c r="B31" s="2"/>
      <c r="C31" s="400">
        <v>41365</v>
      </c>
      <c r="D31" s="2">
        <v>6</v>
      </c>
      <c r="E31" s="2">
        <v>12</v>
      </c>
      <c r="F31" s="2">
        <v>1</v>
      </c>
      <c r="G31" s="2">
        <v>0</v>
      </c>
      <c r="H31" s="2">
        <v>682</v>
      </c>
      <c r="I31" s="2">
        <v>646</v>
      </c>
      <c r="J31" s="2">
        <v>646</v>
      </c>
      <c r="K31" s="2">
        <v>22</v>
      </c>
      <c r="L31" s="2">
        <v>0</v>
      </c>
      <c r="M31" s="2">
        <v>39.3</v>
      </c>
      <c r="N31" s="2">
        <v>19</v>
      </c>
      <c r="O31" s="2">
        <v>12</v>
      </c>
      <c r="P31" s="2">
        <v>3</v>
      </c>
      <c r="Q31" s="2">
        <v>4</v>
      </c>
      <c r="R31" s="2">
        <v>22</v>
      </c>
      <c r="S31" s="2">
        <v>5</v>
      </c>
      <c r="T31" s="2">
        <v>4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4</v>
      </c>
      <c r="AA31" s="2">
        <v>2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18</v>
      </c>
      <c r="AJ31" s="2"/>
      <c r="AK31" s="2"/>
      <c r="AL31" s="2">
        <v>25405</v>
      </c>
    </row>
    <row r="32" spans="1:38" ht="12.75">
      <c r="A32" s="2" t="s">
        <v>368</v>
      </c>
      <c r="B32" s="2"/>
      <c r="C32" s="400">
        <v>42461</v>
      </c>
      <c r="D32" s="2">
        <v>2</v>
      </c>
      <c r="E32" s="2">
        <v>4</v>
      </c>
      <c r="F32" s="2">
        <v>1</v>
      </c>
      <c r="G32" s="2">
        <v>0</v>
      </c>
      <c r="H32" s="2">
        <v>337</v>
      </c>
      <c r="I32" s="2">
        <v>337</v>
      </c>
      <c r="J32" s="2">
        <v>337</v>
      </c>
      <c r="K32" s="2">
        <v>20</v>
      </c>
      <c r="L32" s="2">
        <v>0</v>
      </c>
      <c r="M32" s="2">
        <v>36.8</v>
      </c>
      <c r="N32" s="2">
        <v>7</v>
      </c>
      <c r="O32" s="2">
        <v>4</v>
      </c>
      <c r="P32" s="2">
        <v>2</v>
      </c>
      <c r="Q32" s="2">
        <v>2</v>
      </c>
      <c r="R32" s="2">
        <v>12</v>
      </c>
      <c r="S32" s="2">
        <v>2</v>
      </c>
      <c r="T32" s="2">
        <v>2</v>
      </c>
      <c r="U32" s="2">
        <v>0</v>
      </c>
      <c r="V32" s="2">
        <v>0</v>
      </c>
      <c r="W32" s="2">
        <v>0</v>
      </c>
      <c r="X32" s="2">
        <v>1</v>
      </c>
      <c r="Y32" s="2">
        <v>0</v>
      </c>
      <c r="Z32" s="2">
        <v>8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1</v>
      </c>
      <c r="AG32" s="2">
        <v>0</v>
      </c>
      <c r="AH32" s="2">
        <v>0</v>
      </c>
      <c r="AI32" s="2">
        <v>5</v>
      </c>
      <c r="AJ32" s="2"/>
      <c r="AK32" s="2"/>
      <c r="AL32" s="2">
        <v>12386</v>
      </c>
    </row>
  </sheetData>
  <sheetProtection/>
  <mergeCells count="18">
    <mergeCell ref="AG2:AG4"/>
    <mergeCell ref="AH2:AH4"/>
    <mergeCell ref="A1:A4"/>
    <mergeCell ref="D1:D4"/>
    <mergeCell ref="E1:E4"/>
    <mergeCell ref="F1:G1"/>
    <mergeCell ref="H1:L1"/>
    <mergeCell ref="N1:P1"/>
    <mergeCell ref="AL2:AL4"/>
    <mergeCell ref="K3:K4"/>
    <mergeCell ref="Q1:AI1"/>
    <mergeCell ref="F2:F4"/>
    <mergeCell ref="G2:G4"/>
    <mergeCell ref="H2:H4"/>
    <mergeCell ref="J2:J4"/>
    <mergeCell ref="L2:L4"/>
    <mergeCell ref="O2:O4"/>
    <mergeCell ref="P2:P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R33" sqref="R33"/>
    </sheetView>
  </sheetViews>
  <sheetFormatPr defaultColWidth="9.00390625" defaultRowHeight="13.5"/>
  <cols>
    <col min="1" max="1" width="20.375" style="0" customWidth="1"/>
    <col min="2" max="2" width="9.00390625" style="0" bestFit="1" customWidth="1"/>
  </cols>
  <sheetData>
    <row r="1" spans="1:24" ht="12.75">
      <c r="A1" s="363" t="s">
        <v>505</v>
      </c>
      <c r="E1" s="363" t="s">
        <v>439</v>
      </c>
      <c r="F1" s="363"/>
      <c r="G1" s="363"/>
      <c r="H1" s="363" t="s">
        <v>440</v>
      </c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</row>
    <row r="2" spans="1:26" ht="12.75">
      <c r="A2" s="363"/>
      <c r="B2" s="363" t="s">
        <v>502</v>
      </c>
      <c r="C2" s="363" t="s">
        <v>503</v>
      </c>
      <c r="D2" s="363" t="s">
        <v>504</v>
      </c>
      <c r="E2" s="385" t="s">
        <v>441</v>
      </c>
      <c r="F2" s="385" t="s">
        <v>442</v>
      </c>
      <c r="G2" s="385" t="s">
        <v>443</v>
      </c>
      <c r="H2" s="385" t="s">
        <v>3</v>
      </c>
      <c r="I2" s="385" t="s">
        <v>16</v>
      </c>
      <c r="J2" s="385" t="s">
        <v>4</v>
      </c>
      <c r="K2" s="385" t="s">
        <v>5</v>
      </c>
      <c r="L2" s="385" t="s">
        <v>6</v>
      </c>
      <c r="M2" s="385" t="s">
        <v>6</v>
      </c>
      <c r="N2" s="385" t="s">
        <v>7</v>
      </c>
      <c r="O2" s="385" t="s">
        <v>8</v>
      </c>
      <c r="P2" s="385" t="s">
        <v>9</v>
      </c>
      <c r="Q2" s="385" t="s">
        <v>10</v>
      </c>
      <c r="R2" s="385" t="s">
        <v>444</v>
      </c>
      <c r="S2" s="385" t="s">
        <v>11</v>
      </c>
      <c r="T2" s="385" t="s">
        <v>12</v>
      </c>
      <c r="U2" s="385" t="s">
        <v>13</v>
      </c>
      <c r="V2" s="385" t="s">
        <v>14</v>
      </c>
      <c r="W2" s="385" t="s">
        <v>15</v>
      </c>
      <c r="X2" s="385" t="s">
        <v>445</v>
      </c>
      <c r="Y2" t="s">
        <v>446</v>
      </c>
      <c r="Z2" t="s">
        <v>17</v>
      </c>
    </row>
    <row r="3" spans="1:26" ht="12.75">
      <c r="A3" s="363"/>
      <c r="B3" s="363"/>
      <c r="C3" s="386"/>
      <c r="D3" s="386"/>
      <c r="E3" s="386" t="s">
        <v>447</v>
      </c>
      <c r="F3" s="386"/>
      <c r="G3" s="386"/>
      <c r="H3" s="386" t="s">
        <v>18</v>
      </c>
      <c r="I3" s="386" t="s">
        <v>30</v>
      </c>
      <c r="J3" s="386" t="s">
        <v>19</v>
      </c>
      <c r="K3" s="386" t="s">
        <v>20</v>
      </c>
      <c r="L3" s="386" t="s">
        <v>21</v>
      </c>
      <c r="M3" s="386" t="s">
        <v>21</v>
      </c>
      <c r="N3" s="386" t="s">
        <v>22</v>
      </c>
      <c r="O3" s="386" t="s">
        <v>23</v>
      </c>
      <c r="P3" s="386" t="s">
        <v>24</v>
      </c>
      <c r="Q3" s="386" t="s">
        <v>448</v>
      </c>
      <c r="R3" s="386" t="s">
        <v>449</v>
      </c>
      <c r="S3" s="386" t="s">
        <v>25</v>
      </c>
      <c r="T3" s="386" t="s">
        <v>26</v>
      </c>
      <c r="U3" s="386" t="s">
        <v>27</v>
      </c>
      <c r="V3" s="386" t="s">
        <v>28</v>
      </c>
      <c r="W3" s="386" t="s">
        <v>29</v>
      </c>
      <c r="X3" s="386"/>
      <c r="Z3" t="s">
        <v>31</v>
      </c>
    </row>
    <row r="4" spans="1:26" ht="12.75">
      <c r="A4" s="363"/>
      <c r="B4" s="363"/>
      <c r="C4" s="387"/>
      <c r="D4" s="387"/>
      <c r="E4" s="387" t="s">
        <v>1</v>
      </c>
      <c r="F4" s="387"/>
      <c r="G4" s="387"/>
      <c r="H4" s="387" t="s">
        <v>1</v>
      </c>
      <c r="I4" s="387" t="s">
        <v>1</v>
      </c>
      <c r="J4" s="387" t="s">
        <v>1</v>
      </c>
      <c r="K4" s="387" t="s">
        <v>1</v>
      </c>
      <c r="L4" s="387" t="s">
        <v>34</v>
      </c>
      <c r="M4" s="387" t="s">
        <v>450</v>
      </c>
      <c r="N4" s="387" t="s">
        <v>1</v>
      </c>
      <c r="O4" s="387" t="s">
        <v>1</v>
      </c>
      <c r="P4" s="387" t="s">
        <v>1</v>
      </c>
      <c r="Q4" s="387" t="s">
        <v>35</v>
      </c>
      <c r="R4" s="387" t="s">
        <v>451</v>
      </c>
      <c r="S4" s="387" t="s">
        <v>1</v>
      </c>
      <c r="T4" s="387" t="s">
        <v>1</v>
      </c>
      <c r="U4" s="387" t="s">
        <v>1</v>
      </c>
      <c r="V4" s="387" t="s">
        <v>1</v>
      </c>
      <c r="W4" s="387" t="s">
        <v>1</v>
      </c>
      <c r="X4" s="387"/>
      <c r="Z4" t="s">
        <v>36</v>
      </c>
    </row>
    <row r="5" spans="1:26" ht="12.75">
      <c r="A5" s="363" t="s">
        <v>452</v>
      </c>
      <c r="B5" s="363">
        <v>64</v>
      </c>
      <c r="C5" s="363">
        <v>618</v>
      </c>
      <c r="D5" s="363">
        <v>14202</v>
      </c>
      <c r="E5" s="363">
        <v>566</v>
      </c>
      <c r="F5" s="363">
        <v>22</v>
      </c>
      <c r="G5" s="363">
        <v>0</v>
      </c>
      <c r="H5" s="363">
        <v>0</v>
      </c>
      <c r="I5" s="363">
        <v>0</v>
      </c>
      <c r="J5" s="363">
        <v>15</v>
      </c>
      <c r="K5" s="363">
        <v>0</v>
      </c>
      <c r="L5" s="363">
        <v>292</v>
      </c>
      <c r="M5" s="363">
        <v>107</v>
      </c>
      <c r="N5" s="363">
        <v>0</v>
      </c>
      <c r="O5" s="363">
        <v>13</v>
      </c>
      <c r="P5" s="363">
        <v>0</v>
      </c>
      <c r="Q5" s="363">
        <v>3</v>
      </c>
      <c r="R5" s="363">
        <v>0</v>
      </c>
      <c r="S5" s="363">
        <v>0</v>
      </c>
      <c r="T5" s="363">
        <v>9</v>
      </c>
      <c r="U5" s="363">
        <v>0</v>
      </c>
      <c r="V5" s="363">
        <v>1</v>
      </c>
      <c r="W5" s="363">
        <v>0</v>
      </c>
      <c r="X5" s="363">
        <v>0</v>
      </c>
      <c r="Y5">
        <v>0</v>
      </c>
      <c r="Z5">
        <v>4</v>
      </c>
    </row>
    <row r="6" spans="1:26" ht="12.75">
      <c r="A6" s="363" t="s">
        <v>37</v>
      </c>
      <c r="B6" s="363">
        <v>1</v>
      </c>
      <c r="C6" s="363">
        <v>64</v>
      </c>
      <c r="D6" s="363">
        <v>1229</v>
      </c>
      <c r="E6" s="363">
        <v>57</v>
      </c>
      <c r="F6" s="363">
        <v>0</v>
      </c>
      <c r="G6" s="363">
        <v>0</v>
      </c>
      <c r="H6" s="363">
        <v>0</v>
      </c>
      <c r="I6" s="363"/>
      <c r="J6" s="363">
        <v>0</v>
      </c>
      <c r="K6" s="363"/>
      <c r="L6" s="363">
        <v>6</v>
      </c>
      <c r="M6" s="363">
        <v>63</v>
      </c>
      <c r="N6" s="363">
        <v>0</v>
      </c>
      <c r="O6" s="363">
        <v>0</v>
      </c>
      <c r="P6" s="363">
        <v>0</v>
      </c>
      <c r="Q6" s="363">
        <v>0</v>
      </c>
      <c r="R6" s="363">
        <v>0</v>
      </c>
      <c r="S6" s="363">
        <v>0</v>
      </c>
      <c r="T6" s="363">
        <v>0</v>
      </c>
      <c r="U6" s="363">
        <v>0</v>
      </c>
      <c r="V6" s="363">
        <v>0</v>
      </c>
      <c r="W6" s="363">
        <v>0</v>
      </c>
      <c r="X6" s="363">
        <v>0</v>
      </c>
      <c r="Y6">
        <v>0</v>
      </c>
      <c r="Z6">
        <v>0</v>
      </c>
    </row>
    <row r="7" spans="1:26" ht="12.75">
      <c r="A7" s="363" t="s">
        <v>453</v>
      </c>
      <c r="B7" s="363">
        <v>0</v>
      </c>
      <c r="C7" s="363">
        <v>0</v>
      </c>
      <c r="D7" s="363">
        <v>0</v>
      </c>
      <c r="E7" s="363">
        <v>0</v>
      </c>
      <c r="F7" s="363">
        <v>0</v>
      </c>
      <c r="G7" s="363">
        <v>0</v>
      </c>
      <c r="H7" s="363">
        <v>0</v>
      </c>
      <c r="I7" s="363"/>
      <c r="J7" s="363">
        <v>0</v>
      </c>
      <c r="K7" s="363"/>
      <c r="L7" s="363">
        <v>0</v>
      </c>
      <c r="M7" s="363">
        <v>0</v>
      </c>
      <c r="N7" s="363">
        <v>0</v>
      </c>
      <c r="O7" s="363">
        <v>0</v>
      </c>
      <c r="P7" s="363">
        <v>0</v>
      </c>
      <c r="Q7" s="363">
        <v>0</v>
      </c>
      <c r="R7" s="363">
        <v>0</v>
      </c>
      <c r="S7" s="363">
        <v>0</v>
      </c>
      <c r="T7" s="363">
        <v>0</v>
      </c>
      <c r="U7" s="363">
        <v>0</v>
      </c>
      <c r="V7" s="363">
        <v>0</v>
      </c>
      <c r="W7" s="363">
        <v>0</v>
      </c>
      <c r="X7" s="363">
        <v>0</v>
      </c>
      <c r="Y7">
        <v>0</v>
      </c>
      <c r="Z7">
        <v>0</v>
      </c>
    </row>
    <row r="8" spans="1:26" ht="12.75">
      <c r="A8" s="363" t="s">
        <v>117</v>
      </c>
      <c r="B8" s="363">
        <v>1</v>
      </c>
      <c r="C8" s="363">
        <v>34</v>
      </c>
      <c r="D8" s="363">
        <v>495</v>
      </c>
      <c r="E8" s="363">
        <v>32</v>
      </c>
      <c r="F8" s="363">
        <v>0</v>
      </c>
      <c r="G8" s="363">
        <v>0</v>
      </c>
      <c r="H8" s="363">
        <v>0</v>
      </c>
      <c r="I8" s="363"/>
      <c r="J8" s="363">
        <v>0</v>
      </c>
      <c r="K8" s="363"/>
      <c r="L8" s="363">
        <v>1</v>
      </c>
      <c r="M8" s="363">
        <v>2</v>
      </c>
      <c r="N8" s="363">
        <v>0</v>
      </c>
      <c r="O8" s="363">
        <v>1</v>
      </c>
      <c r="P8" s="363">
        <v>0</v>
      </c>
      <c r="Q8" s="363">
        <v>0</v>
      </c>
      <c r="R8" s="363">
        <v>0</v>
      </c>
      <c r="S8" s="363">
        <v>0</v>
      </c>
      <c r="T8" s="363">
        <v>0</v>
      </c>
      <c r="U8" s="363">
        <v>0</v>
      </c>
      <c r="V8" s="363">
        <v>0</v>
      </c>
      <c r="W8" s="363">
        <v>0</v>
      </c>
      <c r="X8" s="363">
        <v>0</v>
      </c>
      <c r="Y8">
        <v>0</v>
      </c>
      <c r="Z8">
        <v>0</v>
      </c>
    </row>
    <row r="9" spans="1:26" ht="12.75">
      <c r="A9" s="363" t="s">
        <v>48</v>
      </c>
      <c r="B9" s="363">
        <v>1</v>
      </c>
      <c r="C9" s="363">
        <v>30</v>
      </c>
      <c r="D9" s="363">
        <v>439</v>
      </c>
      <c r="E9" s="363">
        <v>29</v>
      </c>
      <c r="F9" s="363">
        <v>0</v>
      </c>
      <c r="G9" s="363">
        <v>0</v>
      </c>
      <c r="H9" s="363">
        <v>0</v>
      </c>
      <c r="I9" s="363"/>
      <c r="J9" s="363">
        <v>0</v>
      </c>
      <c r="K9" s="363"/>
      <c r="L9" s="363">
        <v>0</v>
      </c>
      <c r="M9" s="363">
        <v>0</v>
      </c>
      <c r="N9" s="363">
        <v>0</v>
      </c>
      <c r="O9" s="363">
        <v>0</v>
      </c>
      <c r="P9" s="363">
        <v>0</v>
      </c>
      <c r="Q9" s="363">
        <v>0</v>
      </c>
      <c r="R9" s="363">
        <v>0</v>
      </c>
      <c r="S9" s="363">
        <v>0</v>
      </c>
      <c r="T9" s="363">
        <v>0</v>
      </c>
      <c r="U9" s="363">
        <v>0</v>
      </c>
      <c r="V9" s="363">
        <v>0</v>
      </c>
      <c r="W9" s="363">
        <v>0</v>
      </c>
      <c r="X9" s="363">
        <v>0</v>
      </c>
      <c r="Y9">
        <v>0</v>
      </c>
      <c r="Z9">
        <v>0</v>
      </c>
    </row>
    <row r="10" spans="1:26" ht="12.75">
      <c r="A10" s="363" t="s">
        <v>38</v>
      </c>
      <c r="B10" s="363">
        <v>1</v>
      </c>
      <c r="C10" s="363">
        <v>20</v>
      </c>
      <c r="D10" s="363">
        <v>288</v>
      </c>
      <c r="E10" s="363">
        <v>14</v>
      </c>
      <c r="F10" s="363">
        <v>0</v>
      </c>
      <c r="G10" s="363">
        <v>0</v>
      </c>
      <c r="H10" s="363">
        <v>0</v>
      </c>
      <c r="I10" s="363"/>
      <c r="J10" s="363">
        <v>1</v>
      </c>
      <c r="K10" s="363"/>
      <c r="L10" s="363">
        <v>5</v>
      </c>
      <c r="M10" s="363">
        <v>0</v>
      </c>
      <c r="N10" s="363">
        <v>0</v>
      </c>
      <c r="O10" s="363">
        <v>1</v>
      </c>
      <c r="P10" s="363">
        <v>0</v>
      </c>
      <c r="Q10" s="363">
        <v>0</v>
      </c>
      <c r="R10" s="363">
        <v>0</v>
      </c>
      <c r="S10" s="363">
        <v>0</v>
      </c>
      <c r="T10" s="363">
        <v>0</v>
      </c>
      <c r="U10" s="363">
        <v>0</v>
      </c>
      <c r="V10" s="363">
        <v>0</v>
      </c>
      <c r="W10" s="363">
        <v>0</v>
      </c>
      <c r="X10" s="363">
        <v>0</v>
      </c>
      <c r="Y10">
        <v>0</v>
      </c>
      <c r="Z10">
        <v>0</v>
      </c>
    </row>
    <row r="11" spans="1:26" ht="12.75">
      <c r="A11" s="363" t="s">
        <v>454</v>
      </c>
      <c r="B11" s="363">
        <v>1</v>
      </c>
      <c r="C11" s="363">
        <v>20</v>
      </c>
      <c r="D11" s="363">
        <v>1018</v>
      </c>
      <c r="E11" s="363">
        <v>2</v>
      </c>
      <c r="F11" s="363">
        <v>2</v>
      </c>
      <c r="G11" s="363">
        <v>0</v>
      </c>
      <c r="H11" s="363">
        <v>0</v>
      </c>
      <c r="I11" s="363"/>
      <c r="J11" s="363">
        <v>4</v>
      </c>
      <c r="K11" s="363"/>
      <c r="L11" s="363">
        <v>75</v>
      </c>
      <c r="M11" s="363">
        <v>0</v>
      </c>
      <c r="N11" s="363">
        <v>0</v>
      </c>
      <c r="O11" s="363">
        <v>0</v>
      </c>
      <c r="P11" s="363">
        <v>0</v>
      </c>
      <c r="Q11" s="363">
        <v>1</v>
      </c>
      <c r="R11" s="363">
        <v>0</v>
      </c>
      <c r="S11" s="363">
        <v>0</v>
      </c>
      <c r="T11" s="363">
        <v>0</v>
      </c>
      <c r="U11" s="363">
        <v>0</v>
      </c>
      <c r="V11" s="363">
        <v>0</v>
      </c>
      <c r="W11" s="363">
        <v>0</v>
      </c>
      <c r="X11" s="363">
        <v>0</v>
      </c>
      <c r="Y11">
        <v>0</v>
      </c>
      <c r="Z11">
        <v>1</v>
      </c>
    </row>
    <row r="12" spans="1:26" ht="12.75">
      <c r="A12" s="363" t="s">
        <v>455</v>
      </c>
      <c r="B12" s="363">
        <v>1</v>
      </c>
      <c r="C12" s="363">
        <v>10</v>
      </c>
      <c r="D12" s="363">
        <v>325</v>
      </c>
      <c r="E12" s="363">
        <v>10</v>
      </c>
      <c r="F12" s="363">
        <v>0</v>
      </c>
      <c r="G12" s="363">
        <v>0</v>
      </c>
      <c r="H12" s="363">
        <v>0</v>
      </c>
      <c r="I12" s="363"/>
      <c r="J12" s="363">
        <v>0</v>
      </c>
      <c r="K12" s="363"/>
      <c r="L12" s="363">
        <v>0</v>
      </c>
      <c r="M12" s="363">
        <v>0</v>
      </c>
      <c r="N12" s="363">
        <v>0</v>
      </c>
      <c r="O12" s="363">
        <v>0</v>
      </c>
      <c r="P12" s="363">
        <v>0</v>
      </c>
      <c r="Q12" s="363">
        <v>0</v>
      </c>
      <c r="R12" s="363">
        <v>0</v>
      </c>
      <c r="S12" s="363">
        <v>0</v>
      </c>
      <c r="T12" s="363">
        <v>0</v>
      </c>
      <c r="U12" s="363">
        <v>0</v>
      </c>
      <c r="V12" s="363">
        <v>0</v>
      </c>
      <c r="W12" s="363">
        <v>0</v>
      </c>
      <c r="X12" s="363">
        <v>0</v>
      </c>
      <c r="Y12">
        <v>0</v>
      </c>
      <c r="Z12">
        <v>0</v>
      </c>
    </row>
    <row r="13" spans="1:26" ht="12.75">
      <c r="A13" s="363" t="s">
        <v>456</v>
      </c>
      <c r="B13" s="363">
        <v>1</v>
      </c>
      <c r="C13" s="363">
        <v>11</v>
      </c>
      <c r="D13" s="363">
        <v>356</v>
      </c>
      <c r="E13" s="363">
        <v>5</v>
      </c>
      <c r="F13" s="363">
        <v>1</v>
      </c>
      <c r="G13" s="363">
        <v>0</v>
      </c>
      <c r="H13" s="363">
        <v>0</v>
      </c>
      <c r="I13" s="363"/>
      <c r="J13" s="363">
        <v>0</v>
      </c>
      <c r="K13" s="363"/>
      <c r="L13" s="363">
        <v>14</v>
      </c>
      <c r="M13" s="363">
        <v>6</v>
      </c>
      <c r="N13" s="363">
        <v>0</v>
      </c>
      <c r="O13" s="363">
        <v>0</v>
      </c>
      <c r="P13" s="363">
        <v>0</v>
      </c>
      <c r="Q13" s="363">
        <v>0</v>
      </c>
      <c r="R13" s="363">
        <v>0</v>
      </c>
      <c r="S13" s="363">
        <v>0</v>
      </c>
      <c r="T13" s="363">
        <v>0</v>
      </c>
      <c r="U13" s="363">
        <v>0</v>
      </c>
      <c r="V13" s="363">
        <v>1</v>
      </c>
      <c r="W13" s="363">
        <v>0</v>
      </c>
      <c r="X13" s="363">
        <v>0</v>
      </c>
      <c r="Y13">
        <v>0</v>
      </c>
      <c r="Z13">
        <v>0</v>
      </c>
    </row>
    <row r="14" spans="1:26" ht="12.75">
      <c r="A14" s="363" t="s">
        <v>457</v>
      </c>
      <c r="B14" s="363">
        <v>1</v>
      </c>
      <c r="C14" s="363">
        <v>21</v>
      </c>
      <c r="D14" s="363">
        <v>418</v>
      </c>
      <c r="E14" s="363">
        <v>21</v>
      </c>
      <c r="F14" s="363">
        <v>0</v>
      </c>
      <c r="G14" s="363">
        <v>0</v>
      </c>
      <c r="H14" s="363">
        <v>0</v>
      </c>
      <c r="I14" s="363"/>
      <c r="J14" s="363">
        <v>0</v>
      </c>
      <c r="K14" s="363"/>
      <c r="L14" s="363">
        <v>1</v>
      </c>
      <c r="M14" s="363">
        <v>0</v>
      </c>
      <c r="N14" s="363">
        <v>0</v>
      </c>
      <c r="O14" s="363">
        <v>0</v>
      </c>
      <c r="P14" s="363">
        <v>0</v>
      </c>
      <c r="Q14" s="363">
        <v>0</v>
      </c>
      <c r="R14" s="363">
        <v>0</v>
      </c>
      <c r="S14" s="363">
        <v>0</v>
      </c>
      <c r="T14" s="363">
        <v>0</v>
      </c>
      <c r="U14" s="363">
        <v>0</v>
      </c>
      <c r="V14" s="363">
        <v>0</v>
      </c>
      <c r="W14" s="363">
        <v>0</v>
      </c>
      <c r="X14" s="363">
        <v>0</v>
      </c>
      <c r="Y14">
        <v>0</v>
      </c>
      <c r="Z14">
        <v>0</v>
      </c>
    </row>
    <row r="15" spans="1:26" ht="12.75">
      <c r="A15" s="363" t="s">
        <v>458</v>
      </c>
      <c r="B15" s="363">
        <v>1</v>
      </c>
      <c r="C15" s="363">
        <v>12</v>
      </c>
      <c r="D15" s="363">
        <v>333</v>
      </c>
      <c r="E15" s="363">
        <v>11</v>
      </c>
      <c r="F15" s="363">
        <v>0</v>
      </c>
      <c r="G15" s="363">
        <v>0</v>
      </c>
      <c r="H15" s="363">
        <v>0</v>
      </c>
      <c r="I15" s="363"/>
      <c r="J15" s="363">
        <v>0</v>
      </c>
      <c r="K15" s="363"/>
      <c r="L15" s="363">
        <v>10</v>
      </c>
      <c r="M15" s="363">
        <v>0</v>
      </c>
      <c r="N15" s="363">
        <v>0</v>
      </c>
      <c r="O15" s="363">
        <v>0</v>
      </c>
      <c r="P15" s="363">
        <v>0</v>
      </c>
      <c r="Q15" s="363">
        <v>0</v>
      </c>
      <c r="R15" s="363">
        <v>0</v>
      </c>
      <c r="S15" s="363">
        <v>0</v>
      </c>
      <c r="T15" s="363">
        <v>0</v>
      </c>
      <c r="U15" s="363">
        <v>0</v>
      </c>
      <c r="V15" s="363">
        <v>0</v>
      </c>
      <c r="W15" s="363">
        <v>0</v>
      </c>
      <c r="X15" s="363">
        <v>0</v>
      </c>
      <c r="Y15">
        <v>0</v>
      </c>
      <c r="Z15">
        <v>0</v>
      </c>
    </row>
    <row r="16" spans="1:26" ht="12.75">
      <c r="A16" s="363" t="s">
        <v>459</v>
      </c>
      <c r="B16" s="363">
        <v>0</v>
      </c>
      <c r="C16" s="363">
        <v>0</v>
      </c>
      <c r="D16" s="363">
        <v>0</v>
      </c>
      <c r="E16" s="363">
        <v>0</v>
      </c>
      <c r="F16" s="363">
        <v>0</v>
      </c>
      <c r="G16" s="363">
        <v>0</v>
      </c>
      <c r="H16" s="363">
        <v>0</v>
      </c>
      <c r="I16" s="363"/>
      <c r="J16" s="363">
        <v>0</v>
      </c>
      <c r="K16" s="363"/>
      <c r="L16" s="363">
        <v>0</v>
      </c>
      <c r="M16" s="363">
        <v>0</v>
      </c>
      <c r="N16" s="363">
        <v>0</v>
      </c>
      <c r="O16" s="363">
        <v>0</v>
      </c>
      <c r="P16" s="363">
        <v>0</v>
      </c>
      <c r="Q16" s="363">
        <v>0</v>
      </c>
      <c r="R16" s="363">
        <v>0</v>
      </c>
      <c r="S16" s="363">
        <v>0</v>
      </c>
      <c r="T16" s="363">
        <v>0</v>
      </c>
      <c r="U16" s="363">
        <v>0</v>
      </c>
      <c r="V16" s="363">
        <v>0</v>
      </c>
      <c r="W16" s="363">
        <v>0</v>
      </c>
      <c r="X16" s="363">
        <v>0</v>
      </c>
      <c r="Y16">
        <v>0</v>
      </c>
      <c r="Z16">
        <v>0</v>
      </c>
    </row>
    <row r="17" spans="1:26" ht="12.75">
      <c r="A17" s="363" t="s">
        <v>39</v>
      </c>
      <c r="B17" s="363">
        <v>2</v>
      </c>
      <c r="C17" s="363">
        <v>14</v>
      </c>
      <c r="D17" s="363">
        <v>197</v>
      </c>
      <c r="E17" s="363">
        <v>14</v>
      </c>
      <c r="F17" s="363">
        <v>0</v>
      </c>
      <c r="G17" s="363">
        <v>0</v>
      </c>
      <c r="H17" s="363">
        <v>0</v>
      </c>
      <c r="I17" s="363"/>
      <c r="J17" s="363">
        <v>0</v>
      </c>
      <c r="K17" s="363"/>
      <c r="L17" s="363">
        <v>0</v>
      </c>
      <c r="M17" s="363">
        <v>0</v>
      </c>
      <c r="N17" s="363">
        <v>0</v>
      </c>
      <c r="O17" s="363">
        <v>0</v>
      </c>
      <c r="P17" s="363">
        <v>0</v>
      </c>
      <c r="Q17" s="363">
        <v>0</v>
      </c>
      <c r="R17" s="363">
        <v>0</v>
      </c>
      <c r="S17" s="363">
        <v>0</v>
      </c>
      <c r="T17" s="363">
        <v>0</v>
      </c>
      <c r="U17" s="363">
        <v>0</v>
      </c>
      <c r="V17" s="363">
        <v>0</v>
      </c>
      <c r="W17" s="363">
        <v>0</v>
      </c>
      <c r="X17" s="363">
        <v>0</v>
      </c>
      <c r="Y17">
        <v>0</v>
      </c>
      <c r="Z17">
        <v>0</v>
      </c>
    </row>
    <row r="18" spans="1:26" ht="12.75">
      <c r="A18" s="363" t="s">
        <v>460</v>
      </c>
      <c r="B18" s="363">
        <v>1</v>
      </c>
      <c r="C18" s="363">
        <v>7</v>
      </c>
      <c r="D18" s="363">
        <v>296</v>
      </c>
      <c r="E18" s="363">
        <v>13</v>
      </c>
      <c r="F18" s="363">
        <v>0</v>
      </c>
      <c r="G18" s="363">
        <v>0</v>
      </c>
      <c r="H18" s="363">
        <v>0</v>
      </c>
      <c r="I18" s="363"/>
      <c r="J18" s="363">
        <v>0</v>
      </c>
      <c r="K18" s="363"/>
      <c r="L18" s="363">
        <v>7</v>
      </c>
      <c r="M18" s="363">
        <v>0</v>
      </c>
      <c r="N18" s="363">
        <v>0</v>
      </c>
      <c r="O18" s="363">
        <v>0</v>
      </c>
      <c r="P18" s="363">
        <v>0</v>
      </c>
      <c r="Q18" s="363">
        <v>0</v>
      </c>
      <c r="R18" s="363">
        <v>0</v>
      </c>
      <c r="S18" s="363">
        <v>0</v>
      </c>
      <c r="T18" s="363">
        <v>0</v>
      </c>
      <c r="U18" s="363">
        <v>0</v>
      </c>
      <c r="V18" s="363">
        <v>0</v>
      </c>
      <c r="W18" s="363">
        <v>0</v>
      </c>
      <c r="X18" s="363">
        <v>0</v>
      </c>
      <c r="Y18">
        <v>0</v>
      </c>
      <c r="Z18">
        <v>0</v>
      </c>
    </row>
    <row r="19" spans="1:26" ht="12.75">
      <c r="A19" s="363" t="s">
        <v>40</v>
      </c>
      <c r="B19" s="363">
        <v>1</v>
      </c>
      <c r="C19" s="363">
        <v>9</v>
      </c>
      <c r="D19" s="363">
        <v>210</v>
      </c>
      <c r="E19" s="363">
        <v>11</v>
      </c>
      <c r="F19" s="363">
        <v>0</v>
      </c>
      <c r="G19" s="363">
        <v>0</v>
      </c>
      <c r="H19" s="363">
        <v>0</v>
      </c>
      <c r="I19" s="363"/>
      <c r="J19" s="363">
        <v>0</v>
      </c>
      <c r="K19" s="363"/>
      <c r="L19" s="363">
        <v>1</v>
      </c>
      <c r="M19" s="363">
        <v>0</v>
      </c>
      <c r="N19" s="363">
        <v>0</v>
      </c>
      <c r="O19" s="363">
        <v>0</v>
      </c>
      <c r="P19" s="363">
        <v>0</v>
      </c>
      <c r="Q19" s="363">
        <v>0</v>
      </c>
      <c r="R19" s="363">
        <v>0</v>
      </c>
      <c r="S19" s="363">
        <v>0</v>
      </c>
      <c r="T19" s="363">
        <v>0</v>
      </c>
      <c r="U19" s="363">
        <v>0</v>
      </c>
      <c r="V19" s="363">
        <v>0</v>
      </c>
      <c r="W19" s="363">
        <v>0</v>
      </c>
      <c r="X19" s="363">
        <v>0</v>
      </c>
      <c r="Y19">
        <v>0</v>
      </c>
      <c r="Z19">
        <v>0</v>
      </c>
    </row>
    <row r="20" spans="1:26" ht="12.75">
      <c r="A20" s="363" t="s">
        <v>461</v>
      </c>
      <c r="B20" s="363">
        <v>1</v>
      </c>
      <c r="C20" s="363">
        <v>20</v>
      </c>
      <c r="D20" s="363">
        <v>412</v>
      </c>
      <c r="E20" s="363">
        <v>19</v>
      </c>
      <c r="F20" s="363">
        <v>0</v>
      </c>
      <c r="G20" s="363">
        <v>0</v>
      </c>
      <c r="H20" s="363">
        <v>0</v>
      </c>
      <c r="I20" s="363"/>
      <c r="J20" s="363">
        <v>0</v>
      </c>
      <c r="K20" s="363"/>
      <c r="L20" s="363">
        <v>1</v>
      </c>
      <c r="M20" s="363">
        <v>0</v>
      </c>
      <c r="N20" s="363">
        <v>0</v>
      </c>
      <c r="O20" s="363">
        <v>1</v>
      </c>
      <c r="P20" s="363">
        <v>0</v>
      </c>
      <c r="Q20" s="363">
        <v>1</v>
      </c>
      <c r="R20" s="363">
        <v>0</v>
      </c>
      <c r="S20" s="363">
        <v>0</v>
      </c>
      <c r="T20" s="363">
        <v>0</v>
      </c>
      <c r="U20" s="363">
        <v>0</v>
      </c>
      <c r="V20" s="363">
        <v>0</v>
      </c>
      <c r="W20" s="363">
        <v>0</v>
      </c>
      <c r="X20" s="363">
        <v>0</v>
      </c>
      <c r="Y20">
        <v>0</v>
      </c>
      <c r="Z20">
        <v>0</v>
      </c>
    </row>
    <row r="21" spans="1:26" ht="12.75">
      <c r="A21" s="363" t="s">
        <v>49</v>
      </c>
      <c r="B21" s="363">
        <v>1</v>
      </c>
      <c r="C21" s="363">
        <v>26</v>
      </c>
      <c r="D21" s="363">
        <v>381</v>
      </c>
      <c r="E21" s="363">
        <v>25</v>
      </c>
      <c r="F21" s="363">
        <v>0</v>
      </c>
      <c r="G21" s="363">
        <v>0</v>
      </c>
      <c r="H21" s="363">
        <v>0</v>
      </c>
      <c r="I21" s="363"/>
      <c r="J21" s="363">
        <v>0</v>
      </c>
      <c r="K21" s="363"/>
      <c r="L21" s="363">
        <v>0</v>
      </c>
      <c r="M21" s="363">
        <v>0</v>
      </c>
      <c r="N21" s="363">
        <v>0</v>
      </c>
      <c r="O21" s="363">
        <v>1</v>
      </c>
      <c r="P21" s="363">
        <v>0</v>
      </c>
      <c r="Q21" s="363">
        <v>0</v>
      </c>
      <c r="R21" s="363">
        <v>0</v>
      </c>
      <c r="S21" s="363">
        <v>0</v>
      </c>
      <c r="T21" s="363">
        <v>0</v>
      </c>
      <c r="U21" s="363">
        <v>0</v>
      </c>
      <c r="V21" s="363">
        <v>0</v>
      </c>
      <c r="W21" s="363">
        <v>0</v>
      </c>
      <c r="X21" s="363">
        <v>0</v>
      </c>
      <c r="Y21">
        <v>0</v>
      </c>
      <c r="Z21">
        <v>0</v>
      </c>
    </row>
    <row r="22" spans="1:26" ht="12.75">
      <c r="A22" s="363" t="s">
        <v>41</v>
      </c>
      <c r="B22" s="363">
        <v>1</v>
      </c>
      <c r="C22" s="363">
        <v>8</v>
      </c>
      <c r="D22" s="363">
        <v>128</v>
      </c>
      <c r="E22" s="363">
        <v>8</v>
      </c>
      <c r="F22" s="363">
        <v>0</v>
      </c>
      <c r="G22" s="363">
        <v>0</v>
      </c>
      <c r="H22" s="363">
        <v>0</v>
      </c>
      <c r="I22" s="363"/>
      <c r="J22" s="363">
        <v>0</v>
      </c>
      <c r="K22" s="363"/>
      <c r="L22" s="363">
        <v>0</v>
      </c>
      <c r="M22" s="363">
        <v>0</v>
      </c>
      <c r="N22" s="363">
        <v>0</v>
      </c>
      <c r="O22" s="363">
        <v>0</v>
      </c>
      <c r="P22" s="363">
        <v>0</v>
      </c>
      <c r="Q22" s="363">
        <v>0</v>
      </c>
      <c r="R22" s="363">
        <v>0</v>
      </c>
      <c r="S22" s="363">
        <v>0</v>
      </c>
      <c r="T22" s="363">
        <v>0</v>
      </c>
      <c r="U22" s="363">
        <v>0</v>
      </c>
      <c r="V22" s="363">
        <v>0</v>
      </c>
      <c r="W22" s="363">
        <v>0</v>
      </c>
      <c r="X22" s="363">
        <v>0</v>
      </c>
      <c r="Y22">
        <v>0</v>
      </c>
      <c r="Z22">
        <v>0</v>
      </c>
    </row>
    <row r="23" spans="1:26" ht="12.75">
      <c r="A23" s="363" t="s">
        <v>462</v>
      </c>
      <c r="B23" s="363">
        <v>0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/>
      <c r="J23" s="363">
        <v>0</v>
      </c>
      <c r="K23" s="363"/>
      <c r="L23" s="363">
        <v>0</v>
      </c>
      <c r="M23" s="363">
        <v>0</v>
      </c>
      <c r="N23" s="363">
        <v>0</v>
      </c>
      <c r="O23" s="363">
        <v>0</v>
      </c>
      <c r="P23" s="363">
        <v>0</v>
      </c>
      <c r="Q23" s="363">
        <v>0</v>
      </c>
      <c r="R23" s="363">
        <v>0</v>
      </c>
      <c r="S23" s="363">
        <v>0</v>
      </c>
      <c r="T23" s="363">
        <v>0</v>
      </c>
      <c r="U23" s="363">
        <v>0</v>
      </c>
      <c r="V23" s="363">
        <v>0</v>
      </c>
      <c r="W23" s="363">
        <v>0</v>
      </c>
      <c r="X23" s="363">
        <v>0</v>
      </c>
      <c r="Y23">
        <v>0</v>
      </c>
      <c r="Z23">
        <v>0</v>
      </c>
    </row>
    <row r="24" spans="1:26" ht="12.75">
      <c r="A24" s="363" t="s">
        <v>42</v>
      </c>
      <c r="B24" s="363">
        <v>1</v>
      </c>
      <c r="C24" s="363">
        <v>12</v>
      </c>
      <c r="D24" s="363">
        <v>410</v>
      </c>
      <c r="E24" s="363">
        <v>19</v>
      </c>
      <c r="F24" s="363">
        <v>0</v>
      </c>
      <c r="G24" s="363">
        <v>0</v>
      </c>
      <c r="H24" s="363">
        <v>0</v>
      </c>
      <c r="I24" s="363"/>
      <c r="J24" s="363">
        <v>0</v>
      </c>
      <c r="K24" s="363"/>
      <c r="L24" s="363">
        <v>23</v>
      </c>
      <c r="M24" s="363">
        <v>3</v>
      </c>
      <c r="N24" s="363">
        <v>0</v>
      </c>
      <c r="O24" s="363">
        <v>0</v>
      </c>
      <c r="P24" s="363">
        <v>0</v>
      </c>
      <c r="Q24" s="363">
        <v>0</v>
      </c>
      <c r="R24" s="363">
        <v>0</v>
      </c>
      <c r="S24" s="363">
        <v>0</v>
      </c>
      <c r="T24" s="363">
        <v>0</v>
      </c>
      <c r="U24" s="363">
        <v>0</v>
      </c>
      <c r="V24" s="363">
        <v>0</v>
      </c>
      <c r="W24" s="363">
        <v>0</v>
      </c>
      <c r="X24" s="363">
        <v>0</v>
      </c>
      <c r="Y24">
        <v>0</v>
      </c>
      <c r="Z24">
        <v>0</v>
      </c>
    </row>
    <row r="25" spans="1:26" ht="12.75">
      <c r="A25" s="363" t="s">
        <v>43</v>
      </c>
      <c r="B25" s="363">
        <v>1</v>
      </c>
      <c r="C25" s="363">
        <v>6</v>
      </c>
      <c r="D25" s="363">
        <v>90</v>
      </c>
      <c r="E25" s="363">
        <v>6</v>
      </c>
      <c r="F25" s="363">
        <v>0</v>
      </c>
      <c r="G25" s="363">
        <v>0</v>
      </c>
      <c r="H25" s="363">
        <v>0</v>
      </c>
      <c r="I25" s="363"/>
      <c r="J25" s="363">
        <v>0</v>
      </c>
      <c r="K25" s="363"/>
      <c r="L25" s="363">
        <v>1</v>
      </c>
      <c r="M25" s="363">
        <v>0</v>
      </c>
      <c r="N25" s="363">
        <v>0</v>
      </c>
      <c r="O25" s="363">
        <v>0</v>
      </c>
      <c r="P25" s="363">
        <v>0</v>
      </c>
      <c r="Q25" s="363">
        <v>0</v>
      </c>
      <c r="R25" s="363">
        <v>0</v>
      </c>
      <c r="S25" s="363">
        <v>0</v>
      </c>
      <c r="T25" s="363">
        <v>0</v>
      </c>
      <c r="U25" s="363">
        <v>0</v>
      </c>
      <c r="V25" s="363">
        <v>0</v>
      </c>
      <c r="W25" s="363">
        <v>0</v>
      </c>
      <c r="X25" s="363">
        <v>0</v>
      </c>
      <c r="Y25">
        <v>0</v>
      </c>
      <c r="Z25">
        <v>0</v>
      </c>
    </row>
    <row r="26" spans="1:26" ht="12.75">
      <c r="A26" s="363" t="s">
        <v>44</v>
      </c>
      <c r="B26" s="363">
        <v>1</v>
      </c>
      <c r="C26" s="363">
        <v>9</v>
      </c>
      <c r="D26" s="363">
        <v>107</v>
      </c>
      <c r="E26" s="363">
        <v>7</v>
      </c>
      <c r="F26" s="363">
        <v>0</v>
      </c>
      <c r="G26" s="363">
        <v>0</v>
      </c>
      <c r="H26" s="363">
        <v>0</v>
      </c>
      <c r="I26" s="363"/>
      <c r="J26" s="363">
        <v>0</v>
      </c>
      <c r="K26" s="363"/>
      <c r="L26" s="363">
        <v>0</v>
      </c>
      <c r="M26" s="363">
        <v>7</v>
      </c>
      <c r="N26" s="363">
        <v>0</v>
      </c>
      <c r="O26" s="363">
        <v>0</v>
      </c>
      <c r="P26" s="363">
        <v>0</v>
      </c>
      <c r="Q26" s="363">
        <v>0</v>
      </c>
      <c r="R26" s="363">
        <v>0</v>
      </c>
      <c r="S26" s="363">
        <v>0</v>
      </c>
      <c r="T26" s="363">
        <v>0</v>
      </c>
      <c r="U26" s="363">
        <v>0</v>
      </c>
      <c r="V26" s="363">
        <v>0</v>
      </c>
      <c r="W26" s="363">
        <v>0</v>
      </c>
      <c r="X26" s="363">
        <v>0</v>
      </c>
      <c r="Y26">
        <v>0</v>
      </c>
      <c r="Z26">
        <v>0</v>
      </c>
    </row>
    <row r="27" spans="1:26" ht="12.75">
      <c r="A27" s="363" t="s">
        <v>463</v>
      </c>
      <c r="B27" s="363">
        <v>1</v>
      </c>
      <c r="C27" s="363">
        <v>7</v>
      </c>
      <c r="D27" s="363">
        <v>280</v>
      </c>
      <c r="E27" s="363">
        <v>12</v>
      </c>
      <c r="F27" s="363">
        <v>1</v>
      </c>
      <c r="G27" s="363">
        <v>0</v>
      </c>
      <c r="H27" s="363">
        <v>0</v>
      </c>
      <c r="I27" s="363"/>
      <c r="J27" s="363">
        <v>0</v>
      </c>
      <c r="K27" s="363"/>
      <c r="L27" s="363">
        <v>7</v>
      </c>
      <c r="M27" s="363">
        <v>0</v>
      </c>
      <c r="N27" s="363">
        <v>0</v>
      </c>
      <c r="O27" s="363">
        <v>0</v>
      </c>
      <c r="P27" s="363">
        <v>0</v>
      </c>
      <c r="Q27" s="363">
        <v>0</v>
      </c>
      <c r="R27" s="363">
        <v>0</v>
      </c>
      <c r="S27" s="363">
        <v>0</v>
      </c>
      <c r="T27" s="363">
        <v>0</v>
      </c>
      <c r="U27" s="363">
        <v>0</v>
      </c>
      <c r="V27" s="363">
        <v>0</v>
      </c>
      <c r="W27" s="363">
        <v>0</v>
      </c>
      <c r="X27" s="363">
        <v>0</v>
      </c>
      <c r="Y27">
        <v>0</v>
      </c>
      <c r="Z27">
        <v>0</v>
      </c>
    </row>
    <row r="28" spans="1:26" ht="12.75">
      <c r="A28" s="363" t="s">
        <v>464</v>
      </c>
      <c r="B28" s="363">
        <v>1</v>
      </c>
      <c r="C28" s="363">
        <v>8</v>
      </c>
      <c r="D28" s="363">
        <v>132</v>
      </c>
      <c r="E28" s="363">
        <v>8</v>
      </c>
      <c r="F28" s="363">
        <v>0</v>
      </c>
      <c r="G28" s="363">
        <v>0</v>
      </c>
      <c r="H28" s="363">
        <v>0</v>
      </c>
      <c r="I28" s="363"/>
      <c r="J28" s="363">
        <v>3</v>
      </c>
      <c r="K28" s="363"/>
      <c r="L28" s="363">
        <v>0</v>
      </c>
      <c r="M28" s="363">
        <v>0</v>
      </c>
      <c r="N28" s="363">
        <v>0</v>
      </c>
      <c r="O28" s="363">
        <v>0</v>
      </c>
      <c r="P28" s="363">
        <v>0</v>
      </c>
      <c r="Q28" s="363">
        <v>0</v>
      </c>
      <c r="R28" s="363">
        <v>0</v>
      </c>
      <c r="S28" s="363">
        <v>0</v>
      </c>
      <c r="T28" s="363">
        <v>0</v>
      </c>
      <c r="U28" s="363">
        <v>0</v>
      </c>
      <c r="V28" s="363">
        <v>0</v>
      </c>
      <c r="W28" s="363">
        <v>0</v>
      </c>
      <c r="X28" s="363">
        <v>0</v>
      </c>
      <c r="Y28">
        <v>0</v>
      </c>
      <c r="Z28">
        <v>0</v>
      </c>
    </row>
    <row r="29" spans="1:26" ht="12.75">
      <c r="A29" s="363" t="s">
        <v>465</v>
      </c>
      <c r="B29" s="363">
        <v>1</v>
      </c>
      <c r="C29" s="363">
        <v>6</v>
      </c>
      <c r="D29" s="363">
        <v>93</v>
      </c>
      <c r="E29" s="363">
        <v>4</v>
      </c>
      <c r="F29" s="363">
        <v>1</v>
      </c>
      <c r="G29" s="363">
        <v>0</v>
      </c>
      <c r="H29" s="363">
        <v>0</v>
      </c>
      <c r="I29" s="363"/>
      <c r="J29" s="363">
        <v>1</v>
      </c>
      <c r="K29" s="363"/>
      <c r="L29" s="363">
        <v>0</v>
      </c>
      <c r="M29" s="363">
        <v>0</v>
      </c>
      <c r="N29" s="363">
        <v>0</v>
      </c>
      <c r="O29" s="363">
        <v>0</v>
      </c>
      <c r="P29" s="363">
        <v>0</v>
      </c>
      <c r="Q29" s="363">
        <v>0</v>
      </c>
      <c r="R29" s="363">
        <v>0</v>
      </c>
      <c r="S29" s="363">
        <v>0</v>
      </c>
      <c r="T29" s="363">
        <v>0</v>
      </c>
      <c r="U29" s="363">
        <v>0</v>
      </c>
      <c r="V29" s="363">
        <v>0</v>
      </c>
      <c r="W29" s="363">
        <v>0</v>
      </c>
      <c r="X29" s="363">
        <v>0</v>
      </c>
      <c r="Y29">
        <v>0</v>
      </c>
      <c r="Z29">
        <v>0</v>
      </c>
    </row>
    <row r="30" spans="1:26" ht="12.75">
      <c r="A30" s="363" t="s">
        <v>466</v>
      </c>
      <c r="B30" s="363">
        <v>1</v>
      </c>
      <c r="C30" s="363">
        <v>7</v>
      </c>
      <c r="D30" s="363">
        <v>107</v>
      </c>
      <c r="E30" s="363">
        <v>5</v>
      </c>
      <c r="F30" s="363">
        <v>1</v>
      </c>
      <c r="G30" s="363">
        <v>0</v>
      </c>
      <c r="H30" s="363">
        <v>0</v>
      </c>
      <c r="I30" s="363"/>
      <c r="J30" s="363">
        <v>0</v>
      </c>
      <c r="K30" s="363"/>
      <c r="L30" s="363">
        <v>1</v>
      </c>
      <c r="M30" s="363">
        <v>8</v>
      </c>
      <c r="N30" s="363">
        <v>0</v>
      </c>
      <c r="O30" s="363">
        <v>1</v>
      </c>
      <c r="P30" s="363">
        <v>0</v>
      </c>
      <c r="Q30" s="363">
        <v>1</v>
      </c>
      <c r="R30" s="363">
        <v>0</v>
      </c>
      <c r="S30" s="363">
        <v>0</v>
      </c>
      <c r="T30" s="363">
        <v>0</v>
      </c>
      <c r="U30" s="363">
        <v>0</v>
      </c>
      <c r="V30" s="363">
        <v>0</v>
      </c>
      <c r="W30" s="363">
        <v>0</v>
      </c>
      <c r="X30" s="363">
        <v>0</v>
      </c>
      <c r="Y30">
        <v>0</v>
      </c>
      <c r="Z30">
        <v>0</v>
      </c>
    </row>
    <row r="31" spans="1:26" ht="12.75">
      <c r="A31" s="363" t="s">
        <v>467</v>
      </c>
      <c r="B31" s="363">
        <v>1</v>
      </c>
      <c r="C31" s="363">
        <v>10</v>
      </c>
      <c r="D31" s="363">
        <v>191</v>
      </c>
      <c r="E31" s="363">
        <v>8</v>
      </c>
      <c r="F31" s="363">
        <v>0</v>
      </c>
      <c r="G31" s="363">
        <v>0</v>
      </c>
      <c r="H31" s="363">
        <v>0</v>
      </c>
      <c r="I31" s="363"/>
      <c r="J31" s="363">
        <v>0</v>
      </c>
      <c r="K31" s="363"/>
      <c r="L31" s="363">
        <v>1</v>
      </c>
      <c r="M31" s="363">
        <v>0</v>
      </c>
      <c r="N31" s="363">
        <v>0</v>
      </c>
      <c r="O31" s="363">
        <v>1</v>
      </c>
      <c r="P31" s="363">
        <v>0</v>
      </c>
      <c r="Q31" s="363">
        <v>0</v>
      </c>
      <c r="R31" s="363">
        <v>0</v>
      </c>
      <c r="S31" s="363">
        <v>0</v>
      </c>
      <c r="T31" s="363">
        <v>0</v>
      </c>
      <c r="U31" s="363">
        <v>0</v>
      </c>
      <c r="V31" s="363">
        <v>0</v>
      </c>
      <c r="W31" s="363">
        <v>0</v>
      </c>
      <c r="X31" s="363">
        <v>0</v>
      </c>
      <c r="Y31">
        <v>0</v>
      </c>
      <c r="Z31">
        <v>0</v>
      </c>
    </row>
    <row r="32" spans="1:26" ht="12.75">
      <c r="A32" s="363" t="s">
        <v>468</v>
      </c>
      <c r="B32" s="363">
        <v>1</v>
      </c>
      <c r="C32" s="363">
        <v>10</v>
      </c>
      <c r="D32" s="363">
        <v>184</v>
      </c>
      <c r="E32" s="363">
        <v>10</v>
      </c>
      <c r="F32" s="363">
        <v>0</v>
      </c>
      <c r="G32" s="363">
        <v>0</v>
      </c>
      <c r="H32" s="363">
        <v>0</v>
      </c>
      <c r="I32" s="363"/>
      <c r="J32" s="363">
        <v>0</v>
      </c>
      <c r="K32" s="363"/>
      <c r="L32" s="363">
        <v>0</v>
      </c>
      <c r="M32" s="363">
        <v>0</v>
      </c>
      <c r="N32" s="363">
        <v>0</v>
      </c>
      <c r="O32" s="363">
        <v>0</v>
      </c>
      <c r="P32" s="363">
        <v>0</v>
      </c>
      <c r="Q32" s="363">
        <v>0</v>
      </c>
      <c r="R32" s="363">
        <v>0</v>
      </c>
      <c r="S32" s="363">
        <v>0</v>
      </c>
      <c r="T32" s="363">
        <v>0</v>
      </c>
      <c r="U32" s="363">
        <v>0</v>
      </c>
      <c r="V32" s="363">
        <v>0</v>
      </c>
      <c r="W32" s="363">
        <v>0</v>
      </c>
      <c r="X32" s="363">
        <v>0</v>
      </c>
      <c r="Y32">
        <v>0</v>
      </c>
      <c r="Z32">
        <v>0</v>
      </c>
    </row>
    <row r="33" spans="1:26" ht="12.75">
      <c r="A33" s="363" t="s">
        <v>469</v>
      </c>
      <c r="B33" s="363">
        <v>1</v>
      </c>
      <c r="C33" s="363">
        <v>10</v>
      </c>
      <c r="D33" s="363">
        <v>338</v>
      </c>
      <c r="E33" s="363">
        <v>25</v>
      </c>
      <c r="F33" s="363">
        <v>0</v>
      </c>
      <c r="G33" s="363">
        <v>0</v>
      </c>
      <c r="H33" s="363">
        <v>0</v>
      </c>
      <c r="I33" s="363"/>
      <c r="J33" s="363">
        <v>0</v>
      </c>
      <c r="K33" s="363"/>
      <c r="L33" s="363">
        <v>0</v>
      </c>
      <c r="M33" s="363">
        <v>0</v>
      </c>
      <c r="N33" s="363">
        <v>0</v>
      </c>
      <c r="O33" s="363">
        <v>0</v>
      </c>
      <c r="P33" s="363">
        <v>0</v>
      </c>
      <c r="Q33" s="363">
        <v>0</v>
      </c>
      <c r="R33" s="363">
        <v>0</v>
      </c>
      <c r="S33" s="363">
        <v>0</v>
      </c>
      <c r="T33" s="363">
        <v>0</v>
      </c>
      <c r="U33" s="363">
        <v>0</v>
      </c>
      <c r="V33" s="363">
        <v>0</v>
      </c>
      <c r="W33" s="363">
        <v>0</v>
      </c>
      <c r="X33" s="363">
        <v>0</v>
      </c>
      <c r="Y33">
        <v>0</v>
      </c>
      <c r="Z33">
        <v>0</v>
      </c>
    </row>
    <row r="34" spans="1:26" ht="12.75">
      <c r="A34" s="363" t="s">
        <v>470</v>
      </c>
      <c r="B34" s="363">
        <v>1</v>
      </c>
      <c r="C34" s="363">
        <v>6</v>
      </c>
      <c r="D34" s="363">
        <v>132</v>
      </c>
      <c r="E34" s="363">
        <v>6</v>
      </c>
      <c r="F34" s="363">
        <v>0</v>
      </c>
      <c r="G34" s="363">
        <v>0</v>
      </c>
      <c r="H34" s="363">
        <v>0</v>
      </c>
      <c r="I34" s="363"/>
      <c r="J34" s="363">
        <v>1</v>
      </c>
      <c r="K34" s="363"/>
      <c r="L34" s="363">
        <v>0</v>
      </c>
      <c r="M34" s="363">
        <v>5</v>
      </c>
      <c r="N34" s="363">
        <v>0</v>
      </c>
      <c r="O34" s="363">
        <v>0</v>
      </c>
      <c r="P34" s="363">
        <v>0</v>
      </c>
      <c r="Q34" s="363">
        <v>0</v>
      </c>
      <c r="R34" s="363">
        <v>0</v>
      </c>
      <c r="S34" s="363">
        <v>0</v>
      </c>
      <c r="T34" s="363">
        <v>0</v>
      </c>
      <c r="U34" s="363">
        <v>0</v>
      </c>
      <c r="V34" s="363">
        <v>0</v>
      </c>
      <c r="W34" s="363">
        <v>0</v>
      </c>
      <c r="X34" s="363">
        <v>0</v>
      </c>
      <c r="Y34">
        <v>0</v>
      </c>
      <c r="Z34">
        <v>0</v>
      </c>
    </row>
    <row r="35" spans="1:26" ht="12.75">
      <c r="A35" s="363" t="s">
        <v>471</v>
      </c>
      <c r="B35" s="363">
        <v>0</v>
      </c>
      <c r="C35" s="363">
        <v>0</v>
      </c>
      <c r="D35" s="363">
        <v>0</v>
      </c>
      <c r="E35" s="363">
        <v>0</v>
      </c>
      <c r="F35" s="363">
        <v>0</v>
      </c>
      <c r="G35" s="363">
        <v>0</v>
      </c>
      <c r="H35" s="363">
        <v>0</v>
      </c>
      <c r="I35" s="363"/>
      <c r="J35" s="363">
        <v>0</v>
      </c>
      <c r="K35" s="363"/>
      <c r="L35" s="363">
        <v>0</v>
      </c>
      <c r="M35" s="363">
        <v>0</v>
      </c>
      <c r="N35" s="363">
        <v>0</v>
      </c>
      <c r="O35" s="363">
        <v>0</v>
      </c>
      <c r="P35" s="363">
        <v>0</v>
      </c>
      <c r="Q35" s="363">
        <v>0</v>
      </c>
      <c r="R35" s="363">
        <v>0</v>
      </c>
      <c r="S35" s="363">
        <v>0</v>
      </c>
      <c r="T35" s="363">
        <v>0</v>
      </c>
      <c r="U35" s="363">
        <v>0</v>
      </c>
      <c r="V35" s="363">
        <v>0</v>
      </c>
      <c r="W35" s="363">
        <v>0</v>
      </c>
      <c r="X35" s="363">
        <v>0</v>
      </c>
      <c r="Y35">
        <v>0</v>
      </c>
      <c r="Z35">
        <v>0</v>
      </c>
    </row>
    <row r="36" spans="1:26" ht="12.75">
      <c r="A36" s="363" t="s">
        <v>472</v>
      </c>
      <c r="B36" s="363">
        <v>0</v>
      </c>
      <c r="C36" s="363">
        <v>0</v>
      </c>
      <c r="D36" s="363">
        <v>0</v>
      </c>
      <c r="E36" s="363">
        <v>0</v>
      </c>
      <c r="F36" s="363">
        <v>0</v>
      </c>
      <c r="G36" s="363">
        <v>0</v>
      </c>
      <c r="H36" s="363">
        <v>0</v>
      </c>
      <c r="I36" s="363"/>
      <c r="J36" s="363">
        <v>0</v>
      </c>
      <c r="K36" s="363"/>
      <c r="L36" s="363">
        <v>0</v>
      </c>
      <c r="M36" s="363">
        <v>0</v>
      </c>
      <c r="N36" s="363">
        <v>0</v>
      </c>
      <c r="O36" s="363">
        <v>0</v>
      </c>
      <c r="P36" s="363">
        <v>0</v>
      </c>
      <c r="Q36" s="363">
        <v>0</v>
      </c>
      <c r="R36" s="363">
        <v>0</v>
      </c>
      <c r="S36" s="363">
        <v>0</v>
      </c>
      <c r="T36" s="363">
        <v>0</v>
      </c>
      <c r="U36" s="363">
        <v>0</v>
      </c>
      <c r="V36" s="363">
        <v>0</v>
      </c>
      <c r="W36" s="363">
        <v>0</v>
      </c>
      <c r="X36" s="363">
        <v>0</v>
      </c>
      <c r="Y36">
        <v>0</v>
      </c>
      <c r="Z36">
        <v>0</v>
      </c>
    </row>
    <row r="37" spans="1:26" ht="12.75">
      <c r="A37" s="363" t="s">
        <v>45</v>
      </c>
      <c r="B37" s="363">
        <v>1</v>
      </c>
      <c r="C37" s="363">
        <v>7</v>
      </c>
      <c r="D37" s="363">
        <v>312</v>
      </c>
      <c r="E37" s="363">
        <v>1</v>
      </c>
      <c r="F37" s="363">
        <v>0</v>
      </c>
      <c r="G37" s="363">
        <v>0</v>
      </c>
      <c r="H37" s="363">
        <v>0</v>
      </c>
      <c r="I37" s="363"/>
      <c r="J37" s="363">
        <v>0</v>
      </c>
      <c r="K37" s="363"/>
      <c r="L37" s="363">
        <v>23</v>
      </c>
      <c r="M37" s="363">
        <v>0</v>
      </c>
      <c r="N37" s="363">
        <v>0</v>
      </c>
      <c r="O37" s="363">
        <v>1</v>
      </c>
      <c r="P37" s="363">
        <v>0</v>
      </c>
      <c r="Q37" s="363">
        <v>0</v>
      </c>
      <c r="R37" s="363">
        <v>0</v>
      </c>
      <c r="S37" s="363">
        <v>0</v>
      </c>
      <c r="T37" s="363">
        <v>0</v>
      </c>
      <c r="U37" s="363">
        <v>0</v>
      </c>
      <c r="V37" s="363">
        <v>0</v>
      </c>
      <c r="W37" s="363">
        <v>0</v>
      </c>
      <c r="X37" s="363">
        <v>0</v>
      </c>
      <c r="Y37">
        <v>0</v>
      </c>
      <c r="Z37">
        <v>0</v>
      </c>
    </row>
    <row r="38" spans="1:26" ht="12.75">
      <c r="A38" s="363" t="s">
        <v>46</v>
      </c>
      <c r="B38" s="363">
        <v>1</v>
      </c>
      <c r="C38" s="363">
        <v>6</v>
      </c>
      <c r="D38" s="363">
        <v>149</v>
      </c>
      <c r="E38" s="363">
        <v>6</v>
      </c>
      <c r="F38" s="363">
        <v>0</v>
      </c>
      <c r="G38" s="363">
        <v>0</v>
      </c>
      <c r="H38" s="363">
        <v>0</v>
      </c>
      <c r="I38" s="363"/>
      <c r="J38" s="363">
        <v>0</v>
      </c>
      <c r="K38" s="363"/>
      <c r="L38" s="363">
        <v>0</v>
      </c>
      <c r="M38" s="363">
        <v>0</v>
      </c>
      <c r="N38" s="363">
        <v>0</v>
      </c>
      <c r="O38" s="363">
        <v>0</v>
      </c>
      <c r="P38" s="363">
        <v>0</v>
      </c>
      <c r="Q38" s="363">
        <v>0</v>
      </c>
      <c r="R38" s="363">
        <v>0</v>
      </c>
      <c r="S38" s="363">
        <v>0</v>
      </c>
      <c r="T38" s="363">
        <v>0</v>
      </c>
      <c r="U38" s="363">
        <v>0</v>
      </c>
      <c r="V38" s="363">
        <v>0</v>
      </c>
      <c r="W38" s="363">
        <v>0</v>
      </c>
      <c r="X38" s="363">
        <v>0</v>
      </c>
      <c r="Y38">
        <v>0</v>
      </c>
      <c r="Z38">
        <v>0</v>
      </c>
    </row>
    <row r="39" spans="1:26" ht="12.75">
      <c r="A39" s="363" t="s">
        <v>473</v>
      </c>
      <c r="B39" s="363">
        <v>0</v>
      </c>
      <c r="C39" s="363">
        <v>0</v>
      </c>
      <c r="D39" s="363">
        <v>0</v>
      </c>
      <c r="E39" s="363">
        <v>0</v>
      </c>
      <c r="F39" s="363">
        <v>0</v>
      </c>
      <c r="G39" s="363">
        <v>0</v>
      </c>
      <c r="H39" s="363">
        <v>0</v>
      </c>
      <c r="I39" s="363"/>
      <c r="J39" s="363">
        <v>0</v>
      </c>
      <c r="K39" s="363"/>
      <c r="L39" s="363">
        <v>0</v>
      </c>
      <c r="M39" s="363">
        <v>0</v>
      </c>
      <c r="N39" s="363">
        <v>0</v>
      </c>
      <c r="O39" s="363">
        <v>0</v>
      </c>
      <c r="P39" s="363">
        <v>0</v>
      </c>
      <c r="Q39" s="363">
        <v>0</v>
      </c>
      <c r="R39" s="363">
        <v>0</v>
      </c>
      <c r="S39" s="363">
        <v>0</v>
      </c>
      <c r="T39" s="363">
        <v>0</v>
      </c>
      <c r="U39" s="363">
        <v>0</v>
      </c>
      <c r="V39" s="363">
        <v>0</v>
      </c>
      <c r="W39" s="363">
        <v>0</v>
      </c>
      <c r="X39" s="363">
        <v>0</v>
      </c>
      <c r="Y39">
        <v>0</v>
      </c>
      <c r="Z39">
        <v>0</v>
      </c>
    </row>
    <row r="40" spans="1:26" ht="12.75">
      <c r="A40" s="363" t="s">
        <v>474</v>
      </c>
      <c r="B40" s="363">
        <v>1</v>
      </c>
      <c r="C40" s="363">
        <v>8</v>
      </c>
      <c r="D40" s="363">
        <v>166</v>
      </c>
      <c r="E40" s="363">
        <v>8</v>
      </c>
      <c r="F40" s="363">
        <v>0</v>
      </c>
      <c r="G40" s="363">
        <v>0</v>
      </c>
      <c r="H40" s="363">
        <v>0</v>
      </c>
      <c r="I40" s="363"/>
      <c r="J40" s="363">
        <v>0</v>
      </c>
      <c r="K40" s="363"/>
      <c r="L40" s="363">
        <v>0</v>
      </c>
      <c r="M40" s="363">
        <v>0</v>
      </c>
      <c r="N40" s="363">
        <v>0</v>
      </c>
      <c r="O40" s="363">
        <v>0</v>
      </c>
      <c r="P40" s="363">
        <v>0</v>
      </c>
      <c r="Q40" s="363">
        <v>0</v>
      </c>
      <c r="R40" s="363">
        <v>0</v>
      </c>
      <c r="S40" s="363">
        <v>0</v>
      </c>
      <c r="T40" s="363">
        <v>0</v>
      </c>
      <c r="U40" s="363">
        <v>0</v>
      </c>
      <c r="V40" s="363">
        <v>0</v>
      </c>
      <c r="W40" s="363">
        <v>0</v>
      </c>
      <c r="X40" s="363">
        <v>0</v>
      </c>
      <c r="Y40">
        <v>0</v>
      </c>
      <c r="Z40">
        <v>0</v>
      </c>
    </row>
    <row r="41" spans="1:26" ht="12.75">
      <c r="A41" s="363" t="s">
        <v>475</v>
      </c>
      <c r="B41" s="363">
        <v>0</v>
      </c>
      <c r="C41" s="363">
        <v>0</v>
      </c>
      <c r="D41" s="363">
        <v>0</v>
      </c>
      <c r="E41" s="363">
        <v>0</v>
      </c>
      <c r="F41" s="363">
        <v>0</v>
      </c>
      <c r="G41" s="363">
        <v>0</v>
      </c>
      <c r="H41" s="363">
        <v>0</v>
      </c>
      <c r="I41" s="363"/>
      <c r="J41" s="363">
        <v>0</v>
      </c>
      <c r="K41" s="363"/>
      <c r="L41" s="363">
        <v>0</v>
      </c>
      <c r="M41" s="363">
        <v>0</v>
      </c>
      <c r="N41" s="363">
        <v>0</v>
      </c>
      <c r="O41" s="363">
        <v>0</v>
      </c>
      <c r="P41" s="363">
        <v>0</v>
      </c>
      <c r="Q41" s="363">
        <v>0</v>
      </c>
      <c r="R41" s="363">
        <v>0</v>
      </c>
      <c r="S41" s="363">
        <v>0</v>
      </c>
      <c r="T41" s="363">
        <v>0</v>
      </c>
      <c r="U41" s="363">
        <v>0</v>
      </c>
      <c r="V41" s="363">
        <v>0</v>
      </c>
      <c r="W41" s="363">
        <v>0</v>
      </c>
      <c r="X41" s="363">
        <v>0</v>
      </c>
      <c r="Y41">
        <v>0</v>
      </c>
      <c r="Z41">
        <v>0</v>
      </c>
    </row>
    <row r="42" spans="1:26" ht="12.75">
      <c r="A42" s="363" t="s">
        <v>476</v>
      </c>
      <c r="B42" s="363">
        <v>1</v>
      </c>
      <c r="C42" s="363">
        <v>6</v>
      </c>
      <c r="D42" s="363">
        <v>161</v>
      </c>
      <c r="E42" s="363">
        <v>6</v>
      </c>
      <c r="F42" s="363">
        <v>0</v>
      </c>
      <c r="G42" s="363">
        <v>0</v>
      </c>
      <c r="H42" s="363">
        <v>0</v>
      </c>
      <c r="I42" s="363"/>
      <c r="J42" s="363">
        <v>1</v>
      </c>
      <c r="K42" s="363"/>
      <c r="L42" s="363">
        <v>0</v>
      </c>
      <c r="M42" s="363">
        <v>1</v>
      </c>
      <c r="N42" s="363">
        <v>0</v>
      </c>
      <c r="O42" s="363">
        <v>0</v>
      </c>
      <c r="P42" s="363">
        <v>0</v>
      </c>
      <c r="Q42" s="363">
        <v>0</v>
      </c>
      <c r="R42" s="363">
        <v>0</v>
      </c>
      <c r="S42" s="363">
        <v>0</v>
      </c>
      <c r="T42" s="363">
        <v>0</v>
      </c>
      <c r="U42" s="363">
        <v>0</v>
      </c>
      <c r="V42" s="363">
        <v>0</v>
      </c>
      <c r="W42" s="363">
        <v>0</v>
      </c>
      <c r="X42" s="363">
        <v>0</v>
      </c>
      <c r="Y42">
        <v>0</v>
      </c>
      <c r="Z42">
        <v>1</v>
      </c>
    </row>
    <row r="43" spans="1:26" ht="12.75">
      <c r="A43" s="363" t="s">
        <v>477</v>
      </c>
      <c r="B43" s="363">
        <v>0</v>
      </c>
      <c r="C43" s="363">
        <v>0</v>
      </c>
      <c r="D43" s="363">
        <v>0</v>
      </c>
      <c r="E43" s="363">
        <v>0</v>
      </c>
      <c r="F43" s="363">
        <v>0</v>
      </c>
      <c r="G43" s="363">
        <v>0</v>
      </c>
      <c r="H43" s="363">
        <v>0</v>
      </c>
      <c r="I43" s="363"/>
      <c r="J43" s="363">
        <v>0</v>
      </c>
      <c r="K43" s="363"/>
      <c r="L43" s="363">
        <v>0</v>
      </c>
      <c r="M43" s="363">
        <v>0</v>
      </c>
      <c r="N43" s="363">
        <v>0</v>
      </c>
      <c r="O43" s="363">
        <v>0</v>
      </c>
      <c r="P43" s="363">
        <v>0</v>
      </c>
      <c r="Q43" s="363">
        <v>0</v>
      </c>
      <c r="R43" s="363">
        <v>0</v>
      </c>
      <c r="S43" s="363">
        <v>0</v>
      </c>
      <c r="T43" s="363">
        <v>0</v>
      </c>
      <c r="U43" s="363">
        <v>0</v>
      </c>
      <c r="V43" s="363">
        <v>0</v>
      </c>
      <c r="W43" s="363">
        <v>0</v>
      </c>
      <c r="X43" s="363">
        <v>0</v>
      </c>
      <c r="Y43">
        <v>0</v>
      </c>
      <c r="Z43">
        <v>0</v>
      </c>
    </row>
    <row r="44" spans="1:26" ht="12.75">
      <c r="A44" s="363" t="s">
        <v>478</v>
      </c>
      <c r="B44" s="363">
        <v>0</v>
      </c>
      <c r="C44" s="363">
        <v>0</v>
      </c>
      <c r="D44" s="363">
        <v>0</v>
      </c>
      <c r="E44" s="363">
        <v>0</v>
      </c>
      <c r="F44" s="363">
        <v>0</v>
      </c>
      <c r="G44" s="363">
        <v>0</v>
      </c>
      <c r="H44" s="363">
        <v>0</v>
      </c>
      <c r="I44" s="363"/>
      <c r="J44" s="363">
        <v>0</v>
      </c>
      <c r="K44" s="363"/>
      <c r="L44" s="363">
        <v>0</v>
      </c>
      <c r="M44" s="363">
        <v>0</v>
      </c>
      <c r="N44" s="363">
        <v>0</v>
      </c>
      <c r="O44" s="363">
        <v>0</v>
      </c>
      <c r="P44" s="363">
        <v>0</v>
      </c>
      <c r="Q44" s="363">
        <v>0</v>
      </c>
      <c r="R44" s="363">
        <v>0</v>
      </c>
      <c r="S44" s="363">
        <v>0</v>
      </c>
      <c r="T44" s="363">
        <v>0</v>
      </c>
      <c r="U44" s="363">
        <v>0</v>
      </c>
      <c r="V44" s="363">
        <v>0</v>
      </c>
      <c r="W44" s="363">
        <v>0</v>
      </c>
      <c r="X44" s="363">
        <v>0</v>
      </c>
      <c r="Y44">
        <v>0</v>
      </c>
      <c r="Z44">
        <v>0</v>
      </c>
    </row>
    <row r="45" spans="1:26" ht="12.75">
      <c r="A45" s="363" t="s">
        <v>479</v>
      </c>
      <c r="B45" s="363">
        <v>1</v>
      </c>
      <c r="C45" s="363">
        <v>7</v>
      </c>
      <c r="D45" s="363">
        <v>126</v>
      </c>
      <c r="E45" s="363">
        <v>7</v>
      </c>
      <c r="F45" s="363">
        <v>0</v>
      </c>
      <c r="G45" s="363">
        <v>0</v>
      </c>
      <c r="H45" s="363">
        <v>0</v>
      </c>
      <c r="I45" s="363"/>
      <c r="J45" s="363">
        <v>0</v>
      </c>
      <c r="K45" s="363"/>
      <c r="L45" s="363">
        <v>0</v>
      </c>
      <c r="M45" s="363">
        <v>0</v>
      </c>
      <c r="N45" s="363">
        <v>0</v>
      </c>
      <c r="O45" s="363">
        <v>0</v>
      </c>
      <c r="P45" s="363">
        <v>0</v>
      </c>
      <c r="Q45" s="363">
        <v>0</v>
      </c>
      <c r="R45" s="363">
        <v>0</v>
      </c>
      <c r="S45" s="363">
        <v>0</v>
      </c>
      <c r="T45" s="363">
        <v>0</v>
      </c>
      <c r="U45" s="363">
        <v>0</v>
      </c>
      <c r="V45" s="363">
        <v>0</v>
      </c>
      <c r="W45" s="363">
        <v>0</v>
      </c>
      <c r="X45" s="363">
        <v>0</v>
      </c>
      <c r="Y45">
        <v>0</v>
      </c>
      <c r="Z45">
        <v>0</v>
      </c>
    </row>
    <row r="46" spans="1:26" ht="12.75">
      <c r="A46" s="363" t="s">
        <v>47</v>
      </c>
      <c r="B46" s="363">
        <v>1</v>
      </c>
      <c r="C46" s="363">
        <v>3</v>
      </c>
      <c r="D46" s="363">
        <v>71</v>
      </c>
      <c r="E46" s="363">
        <v>3</v>
      </c>
      <c r="F46" s="363">
        <v>0</v>
      </c>
      <c r="G46" s="363">
        <v>0</v>
      </c>
      <c r="H46" s="363">
        <v>0</v>
      </c>
      <c r="I46" s="363"/>
      <c r="J46" s="363">
        <v>0</v>
      </c>
      <c r="K46" s="363"/>
      <c r="L46" s="363">
        <v>0</v>
      </c>
      <c r="M46" s="363">
        <v>0</v>
      </c>
      <c r="N46" s="363">
        <v>0</v>
      </c>
      <c r="O46" s="363">
        <v>0</v>
      </c>
      <c r="P46" s="363">
        <v>0</v>
      </c>
      <c r="Q46" s="363">
        <v>0</v>
      </c>
      <c r="R46" s="363">
        <v>0</v>
      </c>
      <c r="S46" s="363">
        <v>0</v>
      </c>
      <c r="T46" s="363">
        <v>0</v>
      </c>
      <c r="U46" s="363">
        <v>0</v>
      </c>
      <c r="V46" s="363">
        <v>0</v>
      </c>
      <c r="W46" s="363">
        <v>0</v>
      </c>
      <c r="X46" s="363">
        <v>0</v>
      </c>
      <c r="Y46">
        <v>0</v>
      </c>
      <c r="Z46">
        <v>0</v>
      </c>
    </row>
    <row r="47" spans="1:26" ht="12.75">
      <c r="A47" s="363" t="s">
        <v>480</v>
      </c>
      <c r="B47" s="363">
        <v>0</v>
      </c>
      <c r="C47" s="363">
        <v>0</v>
      </c>
      <c r="D47" s="363">
        <v>0</v>
      </c>
      <c r="E47" s="363">
        <v>0</v>
      </c>
      <c r="F47" s="363">
        <v>0</v>
      </c>
      <c r="G47" s="363">
        <v>0</v>
      </c>
      <c r="H47" s="363">
        <v>0</v>
      </c>
      <c r="I47" s="363"/>
      <c r="J47" s="363">
        <v>0</v>
      </c>
      <c r="K47" s="363"/>
      <c r="L47" s="363">
        <v>0</v>
      </c>
      <c r="M47" s="363">
        <v>0</v>
      </c>
      <c r="N47" s="363">
        <v>0</v>
      </c>
      <c r="O47" s="363">
        <v>0</v>
      </c>
      <c r="P47" s="363">
        <v>0</v>
      </c>
      <c r="Q47" s="363">
        <v>0</v>
      </c>
      <c r="R47" s="363">
        <v>0</v>
      </c>
      <c r="S47" s="363">
        <v>0</v>
      </c>
      <c r="T47" s="363">
        <v>0</v>
      </c>
      <c r="U47" s="363">
        <v>0</v>
      </c>
      <c r="V47" s="363">
        <v>0</v>
      </c>
      <c r="W47" s="363">
        <v>0</v>
      </c>
      <c r="X47" s="363">
        <v>0</v>
      </c>
      <c r="Y47">
        <v>0</v>
      </c>
      <c r="Z47">
        <v>0</v>
      </c>
    </row>
    <row r="48" spans="1:26" ht="12.75">
      <c r="A48" s="363" t="s">
        <v>481</v>
      </c>
      <c r="B48" s="363">
        <v>0</v>
      </c>
      <c r="C48" s="363">
        <v>0</v>
      </c>
      <c r="D48" s="363">
        <v>0</v>
      </c>
      <c r="E48" s="363">
        <v>0</v>
      </c>
      <c r="F48" s="363">
        <v>0</v>
      </c>
      <c r="G48" s="363">
        <v>0</v>
      </c>
      <c r="H48" s="363">
        <v>0</v>
      </c>
      <c r="I48" s="363"/>
      <c r="J48" s="363">
        <v>0</v>
      </c>
      <c r="K48" s="363"/>
      <c r="L48" s="363">
        <v>0</v>
      </c>
      <c r="M48" s="363">
        <v>0</v>
      </c>
      <c r="N48" s="363">
        <v>0</v>
      </c>
      <c r="O48" s="363">
        <v>0</v>
      </c>
      <c r="P48" s="363">
        <v>0</v>
      </c>
      <c r="Q48" s="363">
        <v>0</v>
      </c>
      <c r="R48" s="363">
        <v>0</v>
      </c>
      <c r="S48" s="363">
        <v>0</v>
      </c>
      <c r="T48" s="363">
        <v>0</v>
      </c>
      <c r="U48" s="363">
        <v>0</v>
      </c>
      <c r="V48" s="363">
        <v>0</v>
      </c>
      <c r="W48" s="363">
        <v>0</v>
      </c>
      <c r="X48" s="363">
        <v>0</v>
      </c>
      <c r="Y48">
        <v>0</v>
      </c>
      <c r="Z48">
        <v>0</v>
      </c>
    </row>
    <row r="49" spans="1:26" ht="12.75">
      <c r="A49" s="363" t="s">
        <v>482</v>
      </c>
      <c r="B49" s="363">
        <v>0</v>
      </c>
      <c r="C49" s="363">
        <v>0</v>
      </c>
      <c r="D49" s="363">
        <v>0</v>
      </c>
      <c r="E49" s="363">
        <v>0</v>
      </c>
      <c r="F49" s="363">
        <v>0</v>
      </c>
      <c r="G49" s="363">
        <v>0</v>
      </c>
      <c r="H49" s="363">
        <v>0</v>
      </c>
      <c r="I49" s="363"/>
      <c r="J49" s="363">
        <v>0</v>
      </c>
      <c r="K49" s="363"/>
      <c r="L49" s="363">
        <v>0</v>
      </c>
      <c r="M49" s="363">
        <v>0</v>
      </c>
      <c r="N49" s="363">
        <v>0</v>
      </c>
      <c r="O49" s="363">
        <v>0</v>
      </c>
      <c r="P49" s="363">
        <v>0</v>
      </c>
      <c r="Q49" s="363">
        <v>0</v>
      </c>
      <c r="R49" s="363">
        <v>0</v>
      </c>
      <c r="S49" s="363">
        <v>0</v>
      </c>
      <c r="T49" s="363">
        <v>0</v>
      </c>
      <c r="U49" s="363">
        <v>0</v>
      </c>
      <c r="V49" s="363">
        <v>0</v>
      </c>
      <c r="W49" s="363">
        <v>0</v>
      </c>
      <c r="X49" s="363">
        <v>0</v>
      </c>
      <c r="Y49">
        <v>0</v>
      </c>
      <c r="Z49">
        <v>0</v>
      </c>
    </row>
    <row r="50" spans="1:26" ht="12.75">
      <c r="A50" s="363" t="s">
        <v>483</v>
      </c>
      <c r="B50" s="363">
        <v>0</v>
      </c>
      <c r="C50" s="363">
        <v>0</v>
      </c>
      <c r="D50" s="363">
        <v>0</v>
      </c>
      <c r="E50" s="363">
        <v>0</v>
      </c>
      <c r="F50" s="363">
        <v>0</v>
      </c>
      <c r="G50" s="363">
        <v>0</v>
      </c>
      <c r="H50" s="363">
        <v>0</v>
      </c>
      <c r="I50" s="363"/>
      <c r="J50" s="363">
        <v>0</v>
      </c>
      <c r="K50" s="363"/>
      <c r="L50" s="363">
        <v>0</v>
      </c>
      <c r="M50" s="363">
        <v>0</v>
      </c>
      <c r="N50" s="363">
        <v>0</v>
      </c>
      <c r="O50" s="363">
        <v>0</v>
      </c>
      <c r="P50" s="363">
        <v>0</v>
      </c>
      <c r="Q50" s="363">
        <v>0</v>
      </c>
      <c r="R50" s="363">
        <v>0</v>
      </c>
      <c r="S50" s="363">
        <v>0</v>
      </c>
      <c r="T50" s="363">
        <v>0</v>
      </c>
      <c r="U50" s="363">
        <v>0</v>
      </c>
      <c r="V50" s="363">
        <v>0</v>
      </c>
      <c r="W50" s="363">
        <v>0</v>
      </c>
      <c r="X50" s="363">
        <v>0</v>
      </c>
      <c r="Y50">
        <v>0</v>
      </c>
      <c r="Z50">
        <v>0</v>
      </c>
    </row>
    <row r="51" spans="1:26" ht="12.75">
      <c r="A51" s="363" t="s">
        <v>484</v>
      </c>
      <c r="B51" s="363">
        <v>0</v>
      </c>
      <c r="C51" s="363">
        <v>0</v>
      </c>
      <c r="D51" s="363">
        <v>0</v>
      </c>
      <c r="E51" s="363">
        <v>0</v>
      </c>
      <c r="F51" s="363">
        <v>0</v>
      </c>
      <c r="G51" s="363">
        <v>0</v>
      </c>
      <c r="H51" s="363">
        <v>0</v>
      </c>
      <c r="I51" s="363"/>
      <c r="J51" s="363">
        <v>0</v>
      </c>
      <c r="K51" s="363"/>
      <c r="L51" s="363">
        <v>0</v>
      </c>
      <c r="M51" s="363">
        <v>0</v>
      </c>
      <c r="N51" s="363">
        <v>0</v>
      </c>
      <c r="O51" s="363">
        <v>0</v>
      </c>
      <c r="P51" s="363">
        <v>0</v>
      </c>
      <c r="Q51" s="363">
        <v>0</v>
      </c>
      <c r="R51" s="363">
        <v>0</v>
      </c>
      <c r="S51" s="363">
        <v>0</v>
      </c>
      <c r="T51" s="363">
        <v>0</v>
      </c>
      <c r="U51" s="363">
        <v>0</v>
      </c>
      <c r="V51" s="363">
        <v>0</v>
      </c>
      <c r="W51" s="363">
        <v>0</v>
      </c>
      <c r="X51" s="363">
        <v>0</v>
      </c>
      <c r="Y51">
        <v>0</v>
      </c>
      <c r="Z51">
        <v>0</v>
      </c>
    </row>
    <row r="52" spans="1:26" ht="12.75">
      <c r="A52" s="363" t="s">
        <v>485</v>
      </c>
      <c r="B52" s="363">
        <v>0</v>
      </c>
      <c r="C52" s="363">
        <v>0</v>
      </c>
      <c r="D52" s="363">
        <v>0</v>
      </c>
      <c r="E52" s="363">
        <v>0</v>
      </c>
      <c r="F52" s="363">
        <v>0</v>
      </c>
      <c r="G52" s="363">
        <v>0</v>
      </c>
      <c r="H52" s="363">
        <v>0</v>
      </c>
      <c r="I52" s="363"/>
      <c r="J52" s="363">
        <v>0</v>
      </c>
      <c r="K52" s="363"/>
      <c r="L52" s="363">
        <v>0</v>
      </c>
      <c r="M52" s="363">
        <v>0</v>
      </c>
      <c r="N52" s="363">
        <v>0</v>
      </c>
      <c r="O52" s="363">
        <v>0</v>
      </c>
      <c r="P52" s="363">
        <v>0</v>
      </c>
      <c r="Q52" s="363">
        <v>0</v>
      </c>
      <c r="R52" s="363">
        <v>0</v>
      </c>
      <c r="S52" s="363">
        <v>0</v>
      </c>
      <c r="T52" s="363">
        <v>0</v>
      </c>
      <c r="U52" s="363">
        <v>0</v>
      </c>
      <c r="V52" s="363">
        <v>0</v>
      </c>
      <c r="W52" s="363">
        <v>0</v>
      </c>
      <c r="X52" s="363">
        <v>0</v>
      </c>
      <c r="Y52">
        <v>0</v>
      </c>
      <c r="Z52">
        <v>0</v>
      </c>
    </row>
    <row r="53" spans="1:26" ht="12.75">
      <c r="A53" s="363" t="s">
        <v>486</v>
      </c>
      <c r="B53" s="363">
        <v>0</v>
      </c>
      <c r="C53" s="363">
        <v>0</v>
      </c>
      <c r="D53" s="363">
        <v>0</v>
      </c>
      <c r="E53" s="363">
        <v>0</v>
      </c>
      <c r="F53" s="363">
        <v>0</v>
      </c>
      <c r="G53" s="363">
        <v>0</v>
      </c>
      <c r="H53" s="363">
        <v>0</v>
      </c>
      <c r="I53" s="363"/>
      <c r="J53" s="363">
        <v>0</v>
      </c>
      <c r="K53" s="363"/>
      <c r="L53" s="363">
        <v>0</v>
      </c>
      <c r="M53" s="363">
        <v>0</v>
      </c>
      <c r="N53" s="363">
        <v>0</v>
      </c>
      <c r="O53" s="363">
        <v>0</v>
      </c>
      <c r="P53" s="363">
        <v>0</v>
      </c>
      <c r="Q53" s="363">
        <v>0</v>
      </c>
      <c r="R53" s="363">
        <v>0</v>
      </c>
      <c r="S53" s="363">
        <v>0</v>
      </c>
      <c r="T53" s="363">
        <v>0</v>
      </c>
      <c r="U53" s="363">
        <v>0</v>
      </c>
      <c r="V53" s="363">
        <v>0</v>
      </c>
      <c r="W53" s="363">
        <v>0</v>
      </c>
      <c r="X53" s="363">
        <v>0</v>
      </c>
      <c r="Y53">
        <v>0</v>
      </c>
      <c r="Z53">
        <v>0</v>
      </c>
    </row>
    <row r="54" spans="1:26" ht="12.75">
      <c r="A54" s="363" t="s">
        <v>487</v>
      </c>
      <c r="B54" s="363">
        <v>0</v>
      </c>
      <c r="C54" s="363">
        <v>0</v>
      </c>
      <c r="D54" s="363">
        <v>0</v>
      </c>
      <c r="E54" s="363">
        <v>0</v>
      </c>
      <c r="F54" s="363">
        <v>0</v>
      </c>
      <c r="G54" s="363">
        <v>0</v>
      </c>
      <c r="H54" s="363">
        <v>0</v>
      </c>
      <c r="I54" s="363"/>
      <c r="J54" s="363">
        <v>0</v>
      </c>
      <c r="K54" s="363"/>
      <c r="L54" s="363">
        <v>0</v>
      </c>
      <c r="M54" s="363">
        <v>0</v>
      </c>
      <c r="N54" s="363">
        <v>0</v>
      </c>
      <c r="O54" s="363">
        <v>0</v>
      </c>
      <c r="P54" s="363">
        <v>0</v>
      </c>
      <c r="Q54" s="363">
        <v>0</v>
      </c>
      <c r="R54" s="363">
        <v>0</v>
      </c>
      <c r="S54" s="363">
        <v>0</v>
      </c>
      <c r="T54" s="363">
        <v>0</v>
      </c>
      <c r="U54" s="363">
        <v>0</v>
      </c>
      <c r="V54" s="363">
        <v>0</v>
      </c>
      <c r="W54" s="363">
        <v>0</v>
      </c>
      <c r="X54" s="363">
        <v>0</v>
      </c>
      <c r="Y54">
        <v>0</v>
      </c>
      <c r="Z54">
        <v>0</v>
      </c>
    </row>
    <row r="55" spans="1:26" ht="12.75">
      <c r="A55" s="363" t="s">
        <v>488</v>
      </c>
      <c r="B55" s="363">
        <v>0</v>
      </c>
      <c r="C55" s="363">
        <v>0</v>
      </c>
      <c r="D55" s="363">
        <v>0</v>
      </c>
      <c r="E55" s="363">
        <v>0</v>
      </c>
      <c r="F55" s="363">
        <v>0</v>
      </c>
      <c r="G55" s="363">
        <v>0</v>
      </c>
      <c r="H55" s="363">
        <v>0</v>
      </c>
      <c r="I55" s="363"/>
      <c r="J55" s="363">
        <v>0</v>
      </c>
      <c r="K55" s="363"/>
      <c r="L55" s="363">
        <v>0</v>
      </c>
      <c r="M55" s="363">
        <v>0</v>
      </c>
      <c r="N55" s="363">
        <v>0</v>
      </c>
      <c r="O55" s="363">
        <v>0</v>
      </c>
      <c r="P55" s="363">
        <v>0</v>
      </c>
      <c r="Q55" s="363">
        <v>0</v>
      </c>
      <c r="R55" s="363">
        <v>0</v>
      </c>
      <c r="S55" s="363">
        <v>0</v>
      </c>
      <c r="T55" s="363">
        <v>0</v>
      </c>
      <c r="U55" s="363">
        <v>0</v>
      </c>
      <c r="V55" s="363">
        <v>0</v>
      </c>
      <c r="W55" s="363">
        <v>0</v>
      </c>
      <c r="X55" s="363">
        <v>0</v>
      </c>
      <c r="Y55">
        <v>0</v>
      </c>
      <c r="Z55">
        <v>0</v>
      </c>
    </row>
    <row r="56" spans="1:26" ht="12.75">
      <c r="A56" s="363" t="s">
        <v>489</v>
      </c>
      <c r="B56" s="363">
        <v>0</v>
      </c>
      <c r="C56" s="363">
        <v>0</v>
      </c>
      <c r="D56" s="363">
        <v>0</v>
      </c>
      <c r="E56" s="363">
        <v>0</v>
      </c>
      <c r="F56" s="363">
        <v>0</v>
      </c>
      <c r="G56" s="363">
        <v>0</v>
      </c>
      <c r="H56" s="363">
        <v>0</v>
      </c>
      <c r="I56" s="363"/>
      <c r="J56" s="363">
        <v>0</v>
      </c>
      <c r="K56" s="363"/>
      <c r="L56" s="363">
        <v>0</v>
      </c>
      <c r="M56" s="363">
        <v>0</v>
      </c>
      <c r="N56" s="363">
        <v>0</v>
      </c>
      <c r="O56" s="363">
        <v>0</v>
      </c>
      <c r="P56" s="363">
        <v>0</v>
      </c>
      <c r="Q56" s="363">
        <v>0</v>
      </c>
      <c r="R56" s="363">
        <v>0</v>
      </c>
      <c r="S56" s="363">
        <v>0</v>
      </c>
      <c r="T56" s="363">
        <v>0</v>
      </c>
      <c r="U56" s="363">
        <v>0</v>
      </c>
      <c r="V56" s="363">
        <v>0</v>
      </c>
      <c r="W56" s="363">
        <v>0</v>
      </c>
      <c r="X56" s="363">
        <v>0</v>
      </c>
      <c r="Y56">
        <v>0</v>
      </c>
      <c r="Z56">
        <v>0</v>
      </c>
    </row>
    <row r="57" spans="1:26" ht="12.75">
      <c r="A57" s="363" t="s">
        <v>490</v>
      </c>
      <c r="B57" s="363">
        <v>1</v>
      </c>
      <c r="C57" s="363">
        <v>5</v>
      </c>
      <c r="D57" s="363">
        <v>118</v>
      </c>
      <c r="E57" s="363">
        <v>0</v>
      </c>
      <c r="F57" s="363">
        <v>0</v>
      </c>
      <c r="G57" s="363">
        <v>0</v>
      </c>
      <c r="H57" s="363">
        <v>0</v>
      </c>
      <c r="I57" s="363"/>
      <c r="J57" s="363">
        <v>0</v>
      </c>
      <c r="K57" s="363"/>
      <c r="L57" s="363">
        <v>12</v>
      </c>
      <c r="M57" s="363">
        <v>0</v>
      </c>
      <c r="N57" s="363">
        <v>0</v>
      </c>
      <c r="O57" s="363">
        <v>0</v>
      </c>
      <c r="P57" s="363">
        <v>0</v>
      </c>
      <c r="Q57" s="363">
        <v>0</v>
      </c>
      <c r="R57" s="363">
        <v>0</v>
      </c>
      <c r="S57" s="363">
        <v>0</v>
      </c>
      <c r="T57" s="363">
        <v>0</v>
      </c>
      <c r="U57" s="363">
        <v>0</v>
      </c>
      <c r="V57" s="363">
        <v>0</v>
      </c>
      <c r="W57" s="363">
        <v>0</v>
      </c>
      <c r="X57" s="363">
        <v>0</v>
      </c>
      <c r="Y57">
        <v>0</v>
      </c>
      <c r="Z57">
        <v>0</v>
      </c>
    </row>
    <row r="58" spans="1:26" ht="12.75">
      <c r="A58" s="363" t="s">
        <v>491</v>
      </c>
      <c r="B58" s="363">
        <v>1</v>
      </c>
      <c r="C58" s="363">
        <v>5</v>
      </c>
      <c r="D58" s="363">
        <v>187</v>
      </c>
      <c r="E58" s="363">
        <v>1</v>
      </c>
      <c r="F58" s="363">
        <v>1</v>
      </c>
      <c r="G58" s="363">
        <v>0</v>
      </c>
      <c r="H58" s="363">
        <v>0</v>
      </c>
      <c r="I58" s="363"/>
      <c r="J58" s="363">
        <v>1</v>
      </c>
      <c r="K58" s="363"/>
      <c r="L58" s="363">
        <v>6</v>
      </c>
      <c r="M58" s="363">
        <v>0</v>
      </c>
      <c r="N58" s="363">
        <v>0</v>
      </c>
      <c r="O58" s="363">
        <v>0</v>
      </c>
      <c r="P58" s="363">
        <v>0</v>
      </c>
      <c r="Q58" s="363">
        <v>0</v>
      </c>
      <c r="R58" s="363">
        <v>0</v>
      </c>
      <c r="S58" s="363">
        <v>0</v>
      </c>
      <c r="T58" s="363">
        <v>2</v>
      </c>
      <c r="U58" s="363">
        <v>0</v>
      </c>
      <c r="V58" s="363">
        <v>0</v>
      </c>
      <c r="W58" s="363">
        <v>0</v>
      </c>
      <c r="X58" s="363">
        <v>0</v>
      </c>
      <c r="Y58">
        <v>0</v>
      </c>
      <c r="Z58">
        <v>0</v>
      </c>
    </row>
    <row r="59" spans="1:26" ht="12.75">
      <c r="A59" s="363" t="s">
        <v>492</v>
      </c>
      <c r="B59" s="363">
        <v>1</v>
      </c>
      <c r="C59" s="363">
        <v>2</v>
      </c>
      <c r="D59" s="363">
        <v>108</v>
      </c>
      <c r="E59" s="363">
        <v>2</v>
      </c>
      <c r="F59" s="363">
        <v>0</v>
      </c>
      <c r="G59" s="363">
        <v>0</v>
      </c>
      <c r="H59" s="363">
        <v>0</v>
      </c>
      <c r="I59" s="363"/>
      <c r="J59" s="363">
        <v>1</v>
      </c>
      <c r="K59" s="363"/>
      <c r="L59" s="363">
        <v>5</v>
      </c>
      <c r="M59" s="363">
        <v>1</v>
      </c>
      <c r="N59" s="363">
        <v>0</v>
      </c>
      <c r="O59" s="363">
        <v>0</v>
      </c>
      <c r="P59" s="363">
        <v>0</v>
      </c>
      <c r="Q59" s="363">
        <v>0</v>
      </c>
      <c r="R59" s="363">
        <v>0</v>
      </c>
      <c r="S59" s="363">
        <v>0</v>
      </c>
      <c r="T59" s="363">
        <v>1</v>
      </c>
      <c r="U59" s="363">
        <v>0</v>
      </c>
      <c r="V59" s="363">
        <v>0</v>
      </c>
      <c r="W59" s="363">
        <v>0</v>
      </c>
      <c r="X59" s="363">
        <v>0</v>
      </c>
      <c r="Y59">
        <v>0</v>
      </c>
      <c r="Z59">
        <v>0</v>
      </c>
    </row>
    <row r="60" spans="1:26" ht="12.75">
      <c r="A60" s="363" t="s">
        <v>493</v>
      </c>
      <c r="B60" s="363">
        <v>1</v>
      </c>
      <c r="C60" s="363">
        <v>23</v>
      </c>
      <c r="D60" s="363">
        <v>545</v>
      </c>
      <c r="E60" s="363">
        <v>0</v>
      </c>
      <c r="F60" s="363">
        <v>3</v>
      </c>
      <c r="G60" s="363">
        <v>0</v>
      </c>
      <c r="H60" s="363">
        <v>0</v>
      </c>
      <c r="I60" s="363"/>
      <c r="J60" s="363">
        <v>0</v>
      </c>
      <c r="K60" s="363"/>
      <c r="L60" s="363">
        <v>32</v>
      </c>
      <c r="M60" s="363">
        <v>0</v>
      </c>
      <c r="N60" s="363">
        <v>0</v>
      </c>
      <c r="O60" s="363">
        <v>0</v>
      </c>
      <c r="P60" s="363">
        <v>0</v>
      </c>
      <c r="Q60" s="363">
        <v>0</v>
      </c>
      <c r="R60" s="363">
        <v>0</v>
      </c>
      <c r="S60" s="363">
        <v>0</v>
      </c>
      <c r="T60" s="363">
        <v>3</v>
      </c>
      <c r="U60" s="363">
        <v>0</v>
      </c>
      <c r="V60" s="363">
        <v>0</v>
      </c>
      <c r="W60" s="363">
        <v>0</v>
      </c>
      <c r="X60" s="363">
        <v>0</v>
      </c>
      <c r="Y60">
        <v>0</v>
      </c>
      <c r="Z60">
        <v>0</v>
      </c>
    </row>
    <row r="61" spans="1:26" ht="12.75">
      <c r="A61" s="363" t="s">
        <v>494</v>
      </c>
      <c r="B61" s="363">
        <v>0</v>
      </c>
      <c r="C61" s="363">
        <v>0</v>
      </c>
      <c r="D61" s="363">
        <v>0</v>
      </c>
      <c r="E61" s="363">
        <v>0</v>
      </c>
      <c r="F61" s="363">
        <v>0</v>
      </c>
      <c r="G61" s="363">
        <v>0</v>
      </c>
      <c r="H61" s="363">
        <v>0</v>
      </c>
      <c r="I61" s="363"/>
      <c r="J61" s="363">
        <v>0</v>
      </c>
      <c r="K61" s="363"/>
      <c r="L61" s="363">
        <v>0</v>
      </c>
      <c r="M61" s="363">
        <v>0</v>
      </c>
      <c r="N61" s="363">
        <v>0</v>
      </c>
      <c r="O61" s="363">
        <v>0</v>
      </c>
      <c r="P61" s="363">
        <v>0</v>
      </c>
      <c r="Q61" s="363">
        <v>0</v>
      </c>
      <c r="R61" s="363">
        <v>0</v>
      </c>
      <c r="S61" s="363">
        <v>0</v>
      </c>
      <c r="T61" s="363">
        <v>0</v>
      </c>
      <c r="U61" s="363">
        <v>0</v>
      </c>
      <c r="V61" s="363">
        <v>0</v>
      </c>
      <c r="W61" s="363">
        <v>0</v>
      </c>
      <c r="X61" s="363">
        <v>0</v>
      </c>
      <c r="Y61">
        <v>0</v>
      </c>
      <c r="Z61">
        <v>0</v>
      </c>
    </row>
    <row r="62" spans="1:26" ht="12.75">
      <c r="A62" s="363" t="s">
        <v>495</v>
      </c>
      <c r="B62" s="363">
        <v>1</v>
      </c>
      <c r="C62" s="363">
        <v>5</v>
      </c>
      <c r="D62" s="363">
        <v>99</v>
      </c>
      <c r="E62" s="363">
        <v>3</v>
      </c>
      <c r="F62" s="363">
        <v>0</v>
      </c>
      <c r="G62" s="363">
        <v>0</v>
      </c>
      <c r="H62" s="363">
        <v>0</v>
      </c>
      <c r="I62" s="363"/>
      <c r="J62" s="363">
        <v>0</v>
      </c>
      <c r="K62" s="363"/>
      <c r="L62" s="363">
        <v>2</v>
      </c>
      <c r="M62" s="363">
        <v>0</v>
      </c>
      <c r="N62" s="363">
        <v>0</v>
      </c>
      <c r="O62" s="363">
        <v>0</v>
      </c>
      <c r="P62" s="363">
        <v>0</v>
      </c>
      <c r="Q62" s="363">
        <v>0</v>
      </c>
      <c r="R62" s="363">
        <v>0</v>
      </c>
      <c r="S62" s="363">
        <v>0</v>
      </c>
      <c r="T62" s="363">
        <v>0</v>
      </c>
      <c r="U62" s="363">
        <v>0</v>
      </c>
      <c r="V62" s="363">
        <v>0</v>
      </c>
      <c r="W62" s="363">
        <v>0</v>
      </c>
      <c r="X62" s="363">
        <v>0</v>
      </c>
      <c r="Y62">
        <v>0</v>
      </c>
      <c r="Z62">
        <v>0</v>
      </c>
    </row>
    <row r="63" spans="1:26" ht="12.75">
      <c r="A63" s="363" t="s">
        <v>496</v>
      </c>
      <c r="B63" s="363">
        <v>1</v>
      </c>
      <c r="C63" s="363">
        <v>8</v>
      </c>
      <c r="D63" s="363">
        <v>169</v>
      </c>
      <c r="E63" s="363">
        <v>6</v>
      </c>
      <c r="F63" s="363">
        <v>0</v>
      </c>
      <c r="G63" s="363">
        <v>0</v>
      </c>
      <c r="H63" s="363">
        <v>0</v>
      </c>
      <c r="I63" s="363"/>
      <c r="J63" s="363">
        <v>0</v>
      </c>
      <c r="K63" s="363"/>
      <c r="L63" s="363">
        <v>4</v>
      </c>
      <c r="M63" s="363">
        <v>0</v>
      </c>
      <c r="N63" s="363">
        <v>0</v>
      </c>
      <c r="O63" s="363">
        <v>1</v>
      </c>
      <c r="P63" s="363">
        <v>0</v>
      </c>
      <c r="Q63" s="363">
        <v>0</v>
      </c>
      <c r="R63" s="363">
        <v>0</v>
      </c>
      <c r="S63" s="363">
        <v>0</v>
      </c>
      <c r="T63" s="363">
        <v>0</v>
      </c>
      <c r="U63" s="363">
        <v>0</v>
      </c>
      <c r="V63" s="363">
        <v>0</v>
      </c>
      <c r="W63" s="363">
        <v>0</v>
      </c>
      <c r="X63" s="363">
        <v>0</v>
      </c>
      <c r="Y63">
        <v>0</v>
      </c>
      <c r="Z63">
        <v>0</v>
      </c>
    </row>
    <row r="64" spans="1:26" ht="12.75">
      <c r="A64" s="363" t="s">
        <v>497</v>
      </c>
      <c r="B64" s="363">
        <v>1</v>
      </c>
      <c r="C64" s="363">
        <v>4</v>
      </c>
      <c r="D64" s="363">
        <v>110</v>
      </c>
      <c r="E64" s="363">
        <v>3</v>
      </c>
      <c r="F64" s="363">
        <v>1</v>
      </c>
      <c r="G64" s="363">
        <v>0</v>
      </c>
      <c r="H64" s="363">
        <v>0</v>
      </c>
      <c r="I64" s="363"/>
      <c r="J64" s="363">
        <v>0</v>
      </c>
      <c r="K64" s="363"/>
      <c r="L64" s="363">
        <v>0</v>
      </c>
      <c r="M64" s="363">
        <v>0</v>
      </c>
      <c r="N64" s="363">
        <v>0</v>
      </c>
      <c r="O64" s="363">
        <v>0</v>
      </c>
      <c r="P64" s="363">
        <v>0</v>
      </c>
      <c r="Q64" s="363">
        <v>0</v>
      </c>
      <c r="R64" s="363">
        <v>0</v>
      </c>
      <c r="S64" s="363">
        <v>0</v>
      </c>
      <c r="T64" s="363">
        <v>0</v>
      </c>
      <c r="U64" s="363">
        <v>0</v>
      </c>
      <c r="V64" s="363">
        <v>0</v>
      </c>
      <c r="W64" s="363">
        <v>0</v>
      </c>
      <c r="X64" s="363">
        <v>0</v>
      </c>
      <c r="Y64">
        <v>0</v>
      </c>
      <c r="Z64">
        <v>0</v>
      </c>
    </row>
    <row r="65" spans="1:26" ht="12.75">
      <c r="A65" s="363" t="s">
        <v>498</v>
      </c>
      <c r="B65" s="363">
        <v>1</v>
      </c>
      <c r="C65" s="363">
        <v>7</v>
      </c>
      <c r="D65" s="363">
        <v>154</v>
      </c>
      <c r="E65" s="363">
        <v>8</v>
      </c>
      <c r="F65" s="363">
        <v>0</v>
      </c>
      <c r="G65" s="363">
        <v>0</v>
      </c>
      <c r="H65" s="363">
        <v>0</v>
      </c>
      <c r="I65" s="363"/>
      <c r="J65" s="363">
        <v>0</v>
      </c>
      <c r="K65" s="363"/>
      <c r="L65" s="363">
        <v>0</v>
      </c>
      <c r="M65" s="363">
        <v>0</v>
      </c>
      <c r="N65" s="363">
        <v>0</v>
      </c>
      <c r="O65" s="363">
        <v>0</v>
      </c>
      <c r="P65" s="363">
        <v>0</v>
      </c>
      <c r="Q65" s="363">
        <v>0</v>
      </c>
      <c r="R65" s="363">
        <v>0</v>
      </c>
      <c r="S65" s="363">
        <v>0</v>
      </c>
      <c r="T65" s="363">
        <v>0</v>
      </c>
      <c r="U65" s="363">
        <v>0</v>
      </c>
      <c r="V65" s="363">
        <v>0</v>
      </c>
      <c r="W65" s="363">
        <v>0</v>
      </c>
      <c r="X65" s="363">
        <v>0</v>
      </c>
      <c r="Y65">
        <v>0</v>
      </c>
      <c r="Z65">
        <v>0</v>
      </c>
    </row>
    <row r="66" spans="1:26" ht="12.75">
      <c r="A66" s="363" t="s">
        <v>499</v>
      </c>
      <c r="B66" s="363">
        <v>1</v>
      </c>
      <c r="C66" s="363">
        <v>6</v>
      </c>
      <c r="D66" s="363">
        <v>94</v>
      </c>
      <c r="E66" s="363">
        <v>6</v>
      </c>
      <c r="F66" s="363">
        <v>0</v>
      </c>
      <c r="G66" s="363">
        <v>0</v>
      </c>
      <c r="H66" s="363">
        <v>0</v>
      </c>
      <c r="I66" s="363"/>
      <c r="J66" s="363">
        <v>0</v>
      </c>
      <c r="K66" s="363"/>
      <c r="L66" s="363">
        <v>0</v>
      </c>
      <c r="M66" s="363">
        <v>0</v>
      </c>
      <c r="N66" s="363">
        <v>0</v>
      </c>
      <c r="O66" s="363">
        <v>0</v>
      </c>
      <c r="P66" s="363">
        <v>0</v>
      </c>
      <c r="Q66" s="363">
        <v>0</v>
      </c>
      <c r="R66" s="363">
        <v>0</v>
      </c>
      <c r="S66" s="363">
        <v>0</v>
      </c>
      <c r="T66" s="363">
        <v>0</v>
      </c>
      <c r="U66" s="363">
        <v>0</v>
      </c>
      <c r="V66" s="363">
        <v>0</v>
      </c>
      <c r="W66" s="363">
        <v>0</v>
      </c>
      <c r="X66" s="363">
        <v>0</v>
      </c>
      <c r="Y66">
        <v>0</v>
      </c>
      <c r="Z66">
        <v>0</v>
      </c>
    </row>
    <row r="67" spans="1:26" ht="12.75">
      <c r="A67" s="363" t="s">
        <v>500</v>
      </c>
      <c r="B67" s="363">
        <v>1</v>
      </c>
      <c r="C67" s="363">
        <v>8</v>
      </c>
      <c r="D67" s="363">
        <v>130</v>
      </c>
      <c r="E67" s="363">
        <v>8</v>
      </c>
      <c r="F67" s="363">
        <v>0</v>
      </c>
      <c r="G67" s="363">
        <v>0</v>
      </c>
      <c r="H67" s="363">
        <v>0</v>
      </c>
      <c r="I67" s="363"/>
      <c r="J67" s="363">
        <v>0</v>
      </c>
      <c r="K67" s="363"/>
      <c r="L67" s="363">
        <v>0</v>
      </c>
      <c r="M67" s="363">
        <v>8</v>
      </c>
      <c r="N67" s="363">
        <v>0</v>
      </c>
      <c r="O67" s="363">
        <v>1</v>
      </c>
      <c r="P67" s="363">
        <v>0</v>
      </c>
      <c r="Q67" s="363">
        <v>0</v>
      </c>
      <c r="R67" s="363">
        <v>0</v>
      </c>
      <c r="S67" s="363">
        <v>0</v>
      </c>
      <c r="T67" s="363">
        <v>0</v>
      </c>
      <c r="U67" s="363">
        <v>0</v>
      </c>
      <c r="V67" s="363">
        <v>0</v>
      </c>
      <c r="W67" s="363">
        <v>0</v>
      </c>
      <c r="X67" s="363">
        <v>0</v>
      </c>
      <c r="Y67">
        <v>0</v>
      </c>
      <c r="Z67">
        <v>0</v>
      </c>
    </row>
    <row r="68" spans="1:26" ht="12.75">
      <c r="A68" s="363" t="s">
        <v>501</v>
      </c>
      <c r="B68" s="363">
        <v>0</v>
      </c>
      <c r="C68" s="363">
        <v>0</v>
      </c>
      <c r="D68" s="363">
        <v>0</v>
      </c>
      <c r="E68" s="363">
        <v>0</v>
      </c>
      <c r="F68" s="363">
        <v>0</v>
      </c>
      <c r="G68" s="363">
        <v>0</v>
      </c>
      <c r="H68" s="363">
        <v>0</v>
      </c>
      <c r="I68" s="363"/>
      <c r="J68" s="363">
        <v>0</v>
      </c>
      <c r="K68" s="363"/>
      <c r="L68" s="363">
        <v>0</v>
      </c>
      <c r="M68" s="363">
        <v>0</v>
      </c>
      <c r="N68" s="363">
        <v>0</v>
      </c>
      <c r="O68" s="363">
        <v>0</v>
      </c>
      <c r="P68" s="363">
        <v>0</v>
      </c>
      <c r="Q68" s="363">
        <v>0</v>
      </c>
      <c r="R68" s="363">
        <v>0</v>
      </c>
      <c r="S68" s="363">
        <v>0</v>
      </c>
      <c r="T68" s="363">
        <v>0</v>
      </c>
      <c r="U68" s="363">
        <v>0</v>
      </c>
      <c r="V68" s="363">
        <v>0</v>
      </c>
      <c r="W68" s="363">
        <v>0</v>
      </c>
      <c r="X68" s="363">
        <v>0</v>
      </c>
      <c r="Y68">
        <v>0</v>
      </c>
      <c r="Z68">
        <v>0</v>
      </c>
    </row>
    <row r="69" spans="1:26" ht="12.75">
      <c r="A69" s="363" t="s">
        <v>118</v>
      </c>
      <c r="B69" s="363">
        <v>0</v>
      </c>
      <c r="C69" s="363">
        <v>0</v>
      </c>
      <c r="D69" s="363">
        <v>0</v>
      </c>
      <c r="E69" s="363">
        <v>0</v>
      </c>
      <c r="F69" s="363">
        <v>0</v>
      </c>
      <c r="G69" s="363">
        <v>0</v>
      </c>
      <c r="H69" s="363">
        <v>0</v>
      </c>
      <c r="I69" s="363"/>
      <c r="J69" s="363">
        <v>0</v>
      </c>
      <c r="K69" s="363"/>
      <c r="L69" s="363">
        <v>0</v>
      </c>
      <c r="M69" s="363">
        <v>0</v>
      </c>
      <c r="N69" s="363">
        <v>0</v>
      </c>
      <c r="O69" s="363">
        <v>0</v>
      </c>
      <c r="P69" s="363">
        <v>0</v>
      </c>
      <c r="Q69" s="363">
        <v>0</v>
      </c>
      <c r="R69" s="363">
        <v>0</v>
      </c>
      <c r="S69" s="363">
        <v>0</v>
      </c>
      <c r="T69" s="363">
        <v>0</v>
      </c>
      <c r="U69" s="363">
        <v>0</v>
      </c>
      <c r="V69" s="363">
        <v>0</v>
      </c>
      <c r="W69" s="363">
        <v>0</v>
      </c>
      <c r="X69" s="363">
        <v>0</v>
      </c>
      <c r="Y69">
        <v>0</v>
      </c>
      <c r="Z69">
        <v>0</v>
      </c>
    </row>
    <row r="70" spans="1:26" ht="12.75">
      <c r="A70" s="363" t="s">
        <v>119</v>
      </c>
      <c r="B70" s="363">
        <v>0</v>
      </c>
      <c r="C70" s="363">
        <v>0</v>
      </c>
      <c r="D70" s="363">
        <v>0</v>
      </c>
      <c r="E70" s="363">
        <v>0</v>
      </c>
      <c r="F70" s="363">
        <v>0</v>
      </c>
      <c r="G70" s="363">
        <v>0</v>
      </c>
      <c r="H70" s="363">
        <v>0</v>
      </c>
      <c r="I70" s="363"/>
      <c r="J70" s="363">
        <v>0</v>
      </c>
      <c r="K70" s="363"/>
      <c r="L70" s="363">
        <v>0</v>
      </c>
      <c r="M70" s="363">
        <v>0</v>
      </c>
      <c r="N70" s="363">
        <v>0</v>
      </c>
      <c r="O70" s="363">
        <v>0</v>
      </c>
      <c r="P70" s="363">
        <v>0</v>
      </c>
      <c r="Q70" s="363">
        <v>0</v>
      </c>
      <c r="R70" s="363">
        <v>0</v>
      </c>
      <c r="S70" s="363">
        <v>0</v>
      </c>
      <c r="T70" s="363">
        <v>0</v>
      </c>
      <c r="U70" s="363">
        <v>0</v>
      </c>
      <c r="V70" s="363">
        <v>0</v>
      </c>
      <c r="W70" s="363">
        <v>0</v>
      </c>
      <c r="X70" s="363">
        <v>0</v>
      </c>
      <c r="Y70">
        <v>0</v>
      </c>
      <c r="Z70">
        <v>0</v>
      </c>
    </row>
    <row r="71" spans="1:26" ht="12.75">
      <c r="A71" s="363" t="s">
        <v>120</v>
      </c>
      <c r="B71" s="363">
        <v>3</v>
      </c>
      <c r="C71" s="363">
        <v>23</v>
      </c>
      <c r="D71" s="363">
        <v>297</v>
      </c>
      <c r="E71" s="363">
        <v>23</v>
      </c>
      <c r="F71" s="363">
        <v>0</v>
      </c>
      <c r="G71" s="363">
        <v>0</v>
      </c>
      <c r="H71" s="363">
        <v>0</v>
      </c>
      <c r="I71" s="363"/>
      <c r="J71" s="363">
        <v>0</v>
      </c>
      <c r="K71" s="363"/>
      <c r="L71" s="363">
        <v>0</v>
      </c>
      <c r="M71" s="363">
        <v>0</v>
      </c>
      <c r="N71" s="363">
        <v>0</v>
      </c>
      <c r="O71" s="363">
        <v>0</v>
      </c>
      <c r="P71" s="363">
        <v>0</v>
      </c>
      <c r="Q71" s="363">
        <v>0</v>
      </c>
      <c r="R71" s="363">
        <v>0</v>
      </c>
      <c r="S71" s="363">
        <v>0</v>
      </c>
      <c r="T71" s="363">
        <v>0</v>
      </c>
      <c r="U71" s="363">
        <v>0</v>
      </c>
      <c r="V71" s="363">
        <v>0</v>
      </c>
      <c r="W71" s="363">
        <v>0</v>
      </c>
      <c r="X71" s="363">
        <v>0</v>
      </c>
      <c r="Y71">
        <v>0</v>
      </c>
      <c r="Z71">
        <v>0</v>
      </c>
    </row>
    <row r="72" spans="1:26" ht="12.75">
      <c r="A72" s="363" t="s">
        <v>121</v>
      </c>
      <c r="B72" s="363">
        <v>2</v>
      </c>
      <c r="C72" s="363">
        <v>20</v>
      </c>
      <c r="D72" s="363">
        <v>408</v>
      </c>
      <c r="E72" s="363">
        <v>0</v>
      </c>
      <c r="F72" s="363">
        <v>0</v>
      </c>
      <c r="G72" s="363">
        <v>0</v>
      </c>
      <c r="H72" s="363">
        <v>0</v>
      </c>
      <c r="I72" s="363"/>
      <c r="J72" s="363">
        <v>0</v>
      </c>
      <c r="K72" s="363"/>
      <c r="L72" s="363">
        <v>21</v>
      </c>
      <c r="M72" s="363">
        <v>0</v>
      </c>
      <c r="N72" s="363">
        <v>0</v>
      </c>
      <c r="O72" s="363">
        <v>0</v>
      </c>
      <c r="P72" s="363">
        <v>0</v>
      </c>
      <c r="Q72" s="363">
        <v>0</v>
      </c>
      <c r="R72" s="363">
        <v>0</v>
      </c>
      <c r="S72" s="363">
        <v>0</v>
      </c>
      <c r="T72" s="363">
        <v>0</v>
      </c>
      <c r="U72" s="363">
        <v>0</v>
      </c>
      <c r="V72" s="363">
        <v>0</v>
      </c>
      <c r="W72" s="363">
        <v>0</v>
      </c>
      <c r="X72" s="363">
        <v>0</v>
      </c>
      <c r="Y72">
        <v>0</v>
      </c>
      <c r="Z72">
        <v>0</v>
      </c>
    </row>
    <row r="73" spans="1:26" ht="12.75">
      <c r="A73" s="363" t="s">
        <v>122</v>
      </c>
      <c r="B73" s="363">
        <v>0</v>
      </c>
      <c r="C73" s="363">
        <v>0</v>
      </c>
      <c r="D73" s="363">
        <v>0</v>
      </c>
      <c r="E73" s="363">
        <v>0</v>
      </c>
      <c r="F73" s="363">
        <v>0</v>
      </c>
      <c r="G73" s="363">
        <v>0</v>
      </c>
      <c r="H73" s="363">
        <v>0</v>
      </c>
      <c r="I73" s="363"/>
      <c r="J73" s="363">
        <v>0</v>
      </c>
      <c r="K73" s="363"/>
      <c r="L73" s="363">
        <v>0</v>
      </c>
      <c r="M73" s="363">
        <v>0</v>
      </c>
      <c r="N73" s="363">
        <v>0</v>
      </c>
      <c r="O73" s="363">
        <v>0</v>
      </c>
      <c r="P73" s="363">
        <v>0</v>
      </c>
      <c r="Q73" s="363">
        <v>0</v>
      </c>
      <c r="R73" s="363">
        <v>0</v>
      </c>
      <c r="S73" s="363">
        <v>0</v>
      </c>
      <c r="T73" s="363">
        <v>0</v>
      </c>
      <c r="U73" s="363">
        <v>0</v>
      </c>
      <c r="V73" s="363">
        <v>0</v>
      </c>
      <c r="W73" s="363">
        <v>0</v>
      </c>
      <c r="X73" s="363">
        <v>0</v>
      </c>
      <c r="Y73">
        <v>0</v>
      </c>
      <c r="Z73">
        <v>0</v>
      </c>
    </row>
    <row r="74" spans="1:26" ht="12.75">
      <c r="A74" s="363" t="s">
        <v>123</v>
      </c>
      <c r="B74" s="363">
        <v>2</v>
      </c>
      <c r="C74" s="363">
        <v>9</v>
      </c>
      <c r="D74" s="363">
        <v>326</v>
      </c>
      <c r="E74" s="363">
        <v>19</v>
      </c>
      <c r="F74" s="363">
        <v>1</v>
      </c>
      <c r="G74" s="363">
        <v>0</v>
      </c>
      <c r="H74" s="363">
        <v>0</v>
      </c>
      <c r="I74" s="363"/>
      <c r="J74" s="363">
        <v>0</v>
      </c>
      <c r="K74" s="363"/>
      <c r="L74" s="363">
        <v>1</v>
      </c>
      <c r="M74" s="363">
        <v>0</v>
      </c>
      <c r="N74" s="363">
        <v>0</v>
      </c>
      <c r="O74" s="363">
        <v>0</v>
      </c>
      <c r="P74" s="363">
        <v>0</v>
      </c>
      <c r="Q74" s="363">
        <v>0</v>
      </c>
      <c r="R74" s="363">
        <v>0</v>
      </c>
      <c r="S74" s="363">
        <v>0</v>
      </c>
      <c r="T74" s="363">
        <v>0</v>
      </c>
      <c r="U74" s="363">
        <v>0</v>
      </c>
      <c r="V74" s="363">
        <v>0</v>
      </c>
      <c r="W74" s="363">
        <v>0</v>
      </c>
      <c r="X74" s="363">
        <v>0</v>
      </c>
      <c r="Y74">
        <v>0</v>
      </c>
      <c r="Z74">
        <v>2</v>
      </c>
    </row>
    <row r="75" spans="1:26" ht="12.75">
      <c r="A75" s="363" t="s">
        <v>124</v>
      </c>
      <c r="B75" s="363">
        <v>7</v>
      </c>
      <c r="C75" s="363">
        <v>19</v>
      </c>
      <c r="D75" s="363">
        <v>688</v>
      </c>
      <c r="E75" s="363">
        <v>31</v>
      </c>
      <c r="F75" s="363">
        <v>8</v>
      </c>
      <c r="G75" s="363">
        <v>0</v>
      </c>
      <c r="H75" s="363">
        <v>0</v>
      </c>
      <c r="I75" s="363"/>
      <c r="J75" s="363">
        <v>0</v>
      </c>
      <c r="K75" s="363"/>
      <c r="L75" s="363">
        <v>4</v>
      </c>
      <c r="M75" s="363">
        <v>0</v>
      </c>
      <c r="N75" s="363">
        <v>0</v>
      </c>
      <c r="O75" s="363">
        <v>3</v>
      </c>
      <c r="P75" s="363">
        <v>0</v>
      </c>
      <c r="Q75" s="363">
        <v>0</v>
      </c>
      <c r="R75" s="363">
        <v>0</v>
      </c>
      <c r="S75" s="363">
        <v>0</v>
      </c>
      <c r="T75" s="363">
        <v>3</v>
      </c>
      <c r="U75" s="363">
        <v>0</v>
      </c>
      <c r="V75" s="363">
        <v>0</v>
      </c>
      <c r="W75" s="363">
        <v>0</v>
      </c>
      <c r="X75" s="363">
        <v>0</v>
      </c>
      <c r="Y75">
        <v>0</v>
      </c>
      <c r="Z75">
        <v>0</v>
      </c>
    </row>
    <row r="76" spans="1:26" ht="12.75">
      <c r="A76" s="363" t="s">
        <v>125</v>
      </c>
      <c r="B76" s="363">
        <v>2</v>
      </c>
      <c r="C76" s="363">
        <v>18</v>
      </c>
      <c r="D76" s="363">
        <v>410</v>
      </c>
      <c r="E76" s="363">
        <v>18</v>
      </c>
      <c r="F76" s="363">
        <v>0</v>
      </c>
      <c r="G76" s="363">
        <v>0</v>
      </c>
      <c r="H76" s="363">
        <v>0</v>
      </c>
      <c r="I76" s="363"/>
      <c r="J76" s="363">
        <v>2</v>
      </c>
      <c r="K76" s="363"/>
      <c r="L76" s="363">
        <v>1</v>
      </c>
      <c r="M76" s="363">
        <v>0</v>
      </c>
      <c r="N76" s="363">
        <v>0</v>
      </c>
      <c r="O76" s="363">
        <v>0</v>
      </c>
      <c r="P76" s="363">
        <v>0</v>
      </c>
      <c r="Q76" s="363">
        <v>0</v>
      </c>
      <c r="R76" s="363">
        <v>0</v>
      </c>
      <c r="S76" s="363">
        <v>0</v>
      </c>
      <c r="T76" s="363">
        <v>0</v>
      </c>
      <c r="U76" s="363">
        <v>0</v>
      </c>
      <c r="V76" s="363">
        <v>0</v>
      </c>
      <c r="W76" s="363">
        <v>0</v>
      </c>
      <c r="X76" s="363">
        <v>0</v>
      </c>
      <c r="Y76">
        <v>0</v>
      </c>
      <c r="Z76">
        <v>0</v>
      </c>
    </row>
    <row r="77" spans="1:26" ht="12.75">
      <c r="A77" s="363" t="s">
        <v>126</v>
      </c>
      <c r="B77" s="363">
        <v>0</v>
      </c>
      <c r="C77" s="363">
        <v>0</v>
      </c>
      <c r="D77" s="363">
        <v>0</v>
      </c>
      <c r="E77" s="363">
        <v>0</v>
      </c>
      <c r="F77" s="363">
        <v>0</v>
      </c>
      <c r="G77" s="363">
        <v>0</v>
      </c>
      <c r="H77" s="363">
        <v>0</v>
      </c>
      <c r="I77" s="363"/>
      <c r="J77" s="363">
        <v>0</v>
      </c>
      <c r="K77" s="363"/>
      <c r="L77" s="363">
        <v>0</v>
      </c>
      <c r="M77" s="363">
        <v>0</v>
      </c>
      <c r="N77" s="363">
        <v>0</v>
      </c>
      <c r="O77" s="363">
        <v>0</v>
      </c>
      <c r="P77" s="363">
        <v>0</v>
      </c>
      <c r="Q77" s="363">
        <v>0</v>
      </c>
      <c r="R77" s="363">
        <v>0</v>
      </c>
      <c r="S77" s="363">
        <v>0</v>
      </c>
      <c r="T77" s="363">
        <v>0</v>
      </c>
      <c r="U77" s="363">
        <v>0</v>
      </c>
      <c r="V77" s="363">
        <v>0</v>
      </c>
      <c r="W77" s="363">
        <v>0</v>
      </c>
      <c r="X77" s="363">
        <v>0</v>
      </c>
      <c r="Y77">
        <v>0</v>
      </c>
      <c r="Z77">
        <v>0</v>
      </c>
    </row>
    <row r="78" spans="1:26" ht="12.75">
      <c r="A78" s="363" t="s">
        <v>127</v>
      </c>
      <c r="B78" s="363">
        <v>3</v>
      </c>
      <c r="C78" s="363">
        <v>14</v>
      </c>
      <c r="D78" s="363">
        <v>346</v>
      </c>
      <c r="E78" s="363">
        <v>12</v>
      </c>
      <c r="F78" s="363">
        <v>2</v>
      </c>
      <c r="G78" s="363">
        <v>0</v>
      </c>
      <c r="H78" s="363">
        <v>0</v>
      </c>
      <c r="I78" s="363"/>
      <c r="J78" s="363">
        <v>0</v>
      </c>
      <c r="K78" s="363"/>
      <c r="L78" s="363">
        <v>8</v>
      </c>
      <c r="M78" s="363">
        <v>2</v>
      </c>
      <c r="N78" s="363">
        <v>0</v>
      </c>
      <c r="O78" s="363">
        <v>1</v>
      </c>
      <c r="P78" s="363">
        <v>0</v>
      </c>
      <c r="Q78" s="363">
        <v>0</v>
      </c>
      <c r="R78" s="363">
        <v>0</v>
      </c>
      <c r="S78" s="363">
        <v>0</v>
      </c>
      <c r="T78" s="363">
        <v>0</v>
      </c>
      <c r="U78" s="363">
        <v>0</v>
      </c>
      <c r="V78" s="363">
        <v>0</v>
      </c>
      <c r="W78" s="363">
        <v>0</v>
      </c>
      <c r="X78" s="363">
        <v>0</v>
      </c>
      <c r="Y78">
        <v>0</v>
      </c>
      <c r="Z78">
        <v>0</v>
      </c>
    </row>
    <row r="79" spans="1:26" ht="12.75">
      <c r="A79" s="363" t="s">
        <v>366</v>
      </c>
      <c r="B79" s="363">
        <v>0</v>
      </c>
      <c r="C79" s="363">
        <v>0</v>
      </c>
      <c r="D79" s="363">
        <v>0</v>
      </c>
      <c r="E79" s="363">
        <v>0</v>
      </c>
      <c r="F79" s="363">
        <v>0</v>
      </c>
      <c r="G79" s="363">
        <v>0</v>
      </c>
      <c r="H79" s="363">
        <v>0</v>
      </c>
      <c r="I79" s="363"/>
      <c r="J79" s="363">
        <v>0</v>
      </c>
      <c r="K79" s="363"/>
      <c r="L79" s="363">
        <v>0</v>
      </c>
      <c r="M79" s="363">
        <v>0</v>
      </c>
      <c r="N79" s="363">
        <v>0</v>
      </c>
      <c r="O79" s="363">
        <v>0</v>
      </c>
      <c r="P79" s="363">
        <v>0</v>
      </c>
      <c r="Q79" s="363">
        <v>0</v>
      </c>
      <c r="R79" s="363">
        <v>0</v>
      </c>
      <c r="S79" s="363">
        <v>0</v>
      </c>
      <c r="T79" s="363">
        <v>0</v>
      </c>
      <c r="U79" s="363">
        <v>0</v>
      </c>
      <c r="V79" s="363">
        <v>0</v>
      </c>
      <c r="W79" s="363">
        <v>0</v>
      </c>
      <c r="X79" s="363">
        <v>0</v>
      </c>
      <c r="Y79">
        <v>0</v>
      </c>
      <c r="Z79">
        <v>0</v>
      </c>
    </row>
    <row r="80" spans="1:26" ht="12.75">
      <c r="A80" s="363" t="s">
        <v>367</v>
      </c>
      <c r="B80" s="363">
        <v>0</v>
      </c>
      <c r="C80" s="363">
        <v>0</v>
      </c>
      <c r="D80" s="363">
        <v>0</v>
      </c>
      <c r="E80" s="363">
        <v>0</v>
      </c>
      <c r="F80" s="363">
        <v>0</v>
      </c>
      <c r="G80" s="363">
        <v>0</v>
      </c>
      <c r="H80" s="363">
        <v>0</v>
      </c>
      <c r="I80" s="363"/>
      <c r="J80" s="363">
        <v>0</v>
      </c>
      <c r="K80" s="363"/>
      <c r="L80" s="363">
        <v>0</v>
      </c>
      <c r="M80" s="363">
        <v>0</v>
      </c>
      <c r="N80" s="363">
        <v>0</v>
      </c>
      <c r="O80" s="363">
        <v>0</v>
      </c>
      <c r="P80" s="363">
        <v>0</v>
      </c>
      <c r="Q80" s="363">
        <v>0</v>
      </c>
      <c r="R80" s="363">
        <v>0</v>
      </c>
      <c r="S80" s="363">
        <v>0</v>
      </c>
      <c r="T80" s="363">
        <v>0</v>
      </c>
      <c r="U80" s="363">
        <v>0</v>
      </c>
      <c r="V80" s="363">
        <v>0</v>
      </c>
      <c r="W80" s="363">
        <v>0</v>
      </c>
      <c r="X80" s="363">
        <v>0</v>
      </c>
      <c r="Y80">
        <v>0</v>
      </c>
      <c r="Z80">
        <v>0</v>
      </c>
    </row>
    <row r="81" spans="1:26" ht="12.75">
      <c r="A81" s="363" t="s">
        <v>368</v>
      </c>
      <c r="B81" s="363">
        <v>2</v>
      </c>
      <c r="C81" s="363">
        <v>8</v>
      </c>
      <c r="D81" s="363">
        <v>439</v>
      </c>
      <c r="E81" s="363">
        <v>14</v>
      </c>
      <c r="F81" s="363">
        <v>0</v>
      </c>
      <c r="G81" s="363">
        <v>0</v>
      </c>
      <c r="H81" s="363">
        <v>0</v>
      </c>
      <c r="I81" s="363"/>
      <c r="J81" s="363">
        <v>0</v>
      </c>
      <c r="K81" s="363"/>
      <c r="L81" s="363">
        <v>19</v>
      </c>
      <c r="M81" s="363">
        <v>1</v>
      </c>
      <c r="N81" s="363">
        <v>0</v>
      </c>
      <c r="O81" s="363">
        <v>0</v>
      </c>
      <c r="P81" s="363">
        <v>0</v>
      </c>
      <c r="Q81" s="363">
        <v>0</v>
      </c>
      <c r="R81" s="363">
        <v>0</v>
      </c>
      <c r="S81" s="363">
        <v>0</v>
      </c>
      <c r="T81" s="363">
        <v>0</v>
      </c>
      <c r="U81" s="363">
        <v>0</v>
      </c>
      <c r="V81" s="363">
        <v>0</v>
      </c>
      <c r="W81" s="363">
        <v>0</v>
      </c>
      <c r="X81" s="363">
        <v>0</v>
      </c>
      <c r="Y81">
        <v>0</v>
      </c>
      <c r="Z8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R33" sqref="R33"/>
    </sheetView>
  </sheetViews>
  <sheetFormatPr defaultColWidth="9.00390625" defaultRowHeight="13.5"/>
  <sheetData>
    <row r="1" spans="1:9" ht="12.75">
      <c r="A1" t="s">
        <v>570</v>
      </c>
      <c r="B1" t="s">
        <v>514</v>
      </c>
      <c r="C1" t="s">
        <v>551</v>
      </c>
      <c r="I1" t="s">
        <v>551</v>
      </c>
    </row>
    <row r="2" spans="2:9" ht="12.75">
      <c r="B2" t="s">
        <v>552</v>
      </c>
      <c r="C2" t="s">
        <v>553</v>
      </c>
      <c r="E2" t="s">
        <v>554</v>
      </c>
      <c r="F2" t="s">
        <v>555</v>
      </c>
      <c r="G2" t="s">
        <v>556</v>
      </c>
      <c r="H2" t="s">
        <v>557</v>
      </c>
      <c r="I2" t="s">
        <v>558</v>
      </c>
    </row>
    <row r="3" spans="3:12" ht="12.75">
      <c r="C3" t="s">
        <v>559</v>
      </c>
      <c r="D3" t="s">
        <v>560</v>
      </c>
      <c r="I3" t="s">
        <v>561</v>
      </c>
      <c r="J3" t="s">
        <v>562</v>
      </c>
      <c r="K3" t="s">
        <v>563</v>
      </c>
      <c r="L3" t="s">
        <v>564</v>
      </c>
    </row>
    <row r="4" spans="2:12" ht="12.75">
      <c r="B4">
        <v>122.01000000000002</v>
      </c>
      <c r="C4">
        <v>4.72</v>
      </c>
      <c r="D4">
        <v>0</v>
      </c>
      <c r="E4">
        <v>102.77000000000001</v>
      </c>
      <c r="F4">
        <v>6.74</v>
      </c>
      <c r="G4">
        <v>7.779999999999999</v>
      </c>
      <c r="H4">
        <v>290</v>
      </c>
      <c r="I4">
        <v>0</v>
      </c>
      <c r="J4">
        <v>0</v>
      </c>
      <c r="K4">
        <v>290</v>
      </c>
      <c r="L4">
        <v>0</v>
      </c>
    </row>
    <row r="5" spans="1:12" ht="12.75">
      <c r="A5" t="s">
        <v>37</v>
      </c>
      <c r="B5">
        <v>30</v>
      </c>
      <c r="C5">
        <v>0</v>
      </c>
      <c r="D5">
        <v>0</v>
      </c>
      <c r="E5">
        <v>30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2.75">
      <c r="A6" t="s">
        <v>105</v>
      </c>
      <c r="B6">
        <v>9.39</v>
      </c>
      <c r="C6">
        <v>0</v>
      </c>
      <c r="D6">
        <v>0</v>
      </c>
      <c r="E6">
        <v>9.39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2.75">
      <c r="A7" t="s">
        <v>48</v>
      </c>
      <c r="B7">
        <v>5.84</v>
      </c>
      <c r="C7">
        <v>0</v>
      </c>
      <c r="D7">
        <v>0</v>
      </c>
      <c r="E7">
        <v>4.12</v>
      </c>
      <c r="F7">
        <v>0.18</v>
      </c>
      <c r="G7">
        <v>1.54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2.75">
      <c r="A8" t="s">
        <v>38</v>
      </c>
      <c r="B8">
        <v>1.72</v>
      </c>
      <c r="C8">
        <v>0.02</v>
      </c>
      <c r="D8">
        <v>0</v>
      </c>
      <c r="E8">
        <v>1.04</v>
      </c>
      <c r="F8">
        <v>0.5</v>
      </c>
      <c r="G8">
        <v>0.16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2.75">
      <c r="A9" t="s">
        <v>39</v>
      </c>
      <c r="B9">
        <v>3.76</v>
      </c>
      <c r="C9">
        <v>0</v>
      </c>
      <c r="D9">
        <v>0</v>
      </c>
      <c r="E9">
        <v>2.26</v>
      </c>
      <c r="F9">
        <v>1.5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2.75">
      <c r="A10" t="s">
        <v>40</v>
      </c>
      <c r="B10">
        <v>2.2</v>
      </c>
      <c r="C10">
        <v>0</v>
      </c>
      <c r="D10">
        <v>0</v>
      </c>
      <c r="E10">
        <v>1.98</v>
      </c>
      <c r="F10">
        <v>0.22</v>
      </c>
      <c r="G10">
        <v>0</v>
      </c>
      <c r="H10">
        <v>290</v>
      </c>
      <c r="I10">
        <v>0</v>
      </c>
      <c r="J10">
        <v>0</v>
      </c>
      <c r="K10">
        <v>290</v>
      </c>
      <c r="L10">
        <v>0</v>
      </c>
    </row>
    <row r="11" spans="1:12" ht="12.75">
      <c r="A11" t="s">
        <v>49</v>
      </c>
      <c r="B11">
        <v>5.64</v>
      </c>
      <c r="C11">
        <v>1.76</v>
      </c>
      <c r="D11">
        <v>0</v>
      </c>
      <c r="E11">
        <v>3.64</v>
      </c>
      <c r="F11">
        <v>0.24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2.75">
      <c r="A12" t="s">
        <v>41</v>
      </c>
      <c r="B12">
        <v>1.5</v>
      </c>
      <c r="C12">
        <v>0</v>
      </c>
      <c r="D12">
        <v>0</v>
      </c>
      <c r="E12">
        <v>1.02</v>
      </c>
      <c r="F12">
        <v>0.1</v>
      </c>
      <c r="G12">
        <v>0.38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2.75">
      <c r="A13" t="s">
        <v>42</v>
      </c>
      <c r="B13">
        <v>4.57</v>
      </c>
      <c r="C13">
        <v>0</v>
      </c>
      <c r="D13">
        <v>0</v>
      </c>
      <c r="E13">
        <v>4.53</v>
      </c>
      <c r="F13">
        <v>0</v>
      </c>
      <c r="G13">
        <v>0.04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 t="s">
        <v>43</v>
      </c>
      <c r="B14">
        <v>0.54</v>
      </c>
      <c r="C14">
        <v>0</v>
      </c>
      <c r="D14">
        <v>0</v>
      </c>
      <c r="E14">
        <v>0.5</v>
      </c>
      <c r="F14">
        <v>0.04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2.75">
      <c r="A15" t="s">
        <v>44</v>
      </c>
      <c r="B15">
        <v>4.72</v>
      </c>
      <c r="C15">
        <v>0</v>
      </c>
      <c r="D15">
        <v>0</v>
      </c>
      <c r="E15">
        <v>4.72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 t="s">
        <v>45</v>
      </c>
      <c r="B16">
        <v>0.26</v>
      </c>
      <c r="C16">
        <v>0</v>
      </c>
      <c r="D16">
        <v>0</v>
      </c>
      <c r="E16">
        <v>0.26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2.75">
      <c r="A17" t="s">
        <v>46</v>
      </c>
      <c r="B17">
        <v>1.42</v>
      </c>
      <c r="C17">
        <v>0</v>
      </c>
      <c r="D17">
        <v>0</v>
      </c>
      <c r="E17">
        <v>0.66</v>
      </c>
      <c r="F17">
        <v>0.76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2.75">
      <c r="A18" t="s">
        <v>47</v>
      </c>
      <c r="B18">
        <v>1.36</v>
      </c>
      <c r="C18">
        <v>0</v>
      </c>
      <c r="D18">
        <v>0</v>
      </c>
      <c r="E18">
        <v>1.16</v>
      </c>
      <c r="F18">
        <v>0.2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2.75">
      <c r="A19" t="s">
        <v>106</v>
      </c>
      <c r="B19">
        <v>3.27</v>
      </c>
      <c r="C19">
        <v>0.04</v>
      </c>
      <c r="D19">
        <v>0</v>
      </c>
      <c r="E19">
        <v>2.99</v>
      </c>
      <c r="F19">
        <v>0.24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2.75">
      <c r="A20" t="s">
        <v>107</v>
      </c>
      <c r="B20">
        <v>0.8</v>
      </c>
      <c r="C20">
        <v>0</v>
      </c>
      <c r="D20">
        <v>0</v>
      </c>
      <c r="E20">
        <v>0.8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2.75">
      <c r="A21" t="s">
        <v>96</v>
      </c>
      <c r="B21">
        <v>2.32</v>
      </c>
      <c r="C21">
        <v>1.68</v>
      </c>
      <c r="D21">
        <v>0</v>
      </c>
      <c r="E21">
        <v>0.64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2.75">
      <c r="A22" t="s">
        <v>108</v>
      </c>
      <c r="B22">
        <v>1.9</v>
      </c>
      <c r="C22">
        <v>0</v>
      </c>
      <c r="D22">
        <v>0</v>
      </c>
      <c r="E22">
        <v>1.9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2.75">
      <c r="A23" t="s">
        <v>109</v>
      </c>
      <c r="B23">
        <v>1.98</v>
      </c>
      <c r="C23">
        <v>0</v>
      </c>
      <c r="D23">
        <v>0</v>
      </c>
      <c r="E23">
        <v>1.98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2.75">
      <c r="A24" t="s">
        <v>110</v>
      </c>
      <c r="B24">
        <v>0.98</v>
      </c>
      <c r="C24">
        <v>0</v>
      </c>
      <c r="D24">
        <v>0</v>
      </c>
      <c r="E24">
        <v>0.98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2.75">
      <c r="A25" t="s">
        <v>111</v>
      </c>
      <c r="B25">
        <v>3.07</v>
      </c>
      <c r="C25">
        <v>0.04</v>
      </c>
      <c r="D25">
        <v>0</v>
      </c>
      <c r="E25">
        <v>3.03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2.75">
      <c r="A26" t="s">
        <v>112</v>
      </c>
      <c r="B26">
        <v>6.62</v>
      </c>
      <c r="C26">
        <v>1.18</v>
      </c>
      <c r="D26">
        <v>0</v>
      </c>
      <c r="E26">
        <v>5.44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2.75">
      <c r="A27" t="s">
        <v>97</v>
      </c>
      <c r="B27">
        <v>3.86</v>
      </c>
      <c r="C27">
        <v>0</v>
      </c>
      <c r="D27">
        <v>0</v>
      </c>
      <c r="E27">
        <v>3.54</v>
      </c>
      <c r="F27">
        <v>0</v>
      </c>
      <c r="G27">
        <v>0.32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2.75">
      <c r="A28" t="s">
        <v>113</v>
      </c>
      <c r="B28">
        <v>1.56</v>
      </c>
      <c r="C28">
        <v>0</v>
      </c>
      <c r="D28">
        <v>0</v>
      </c>
      <c r="E28">
        <v>1.26</v>
      </c>
      <c r="F28">
        <v>0</v>
      </c>
      <c r="G28">
        <v>0.3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2.75">
      <c r="A29" t="s">
        <v>506</v>
      </c>
      <c r="B29">
        <v>6.12</v>
      </c>
      <c r="C29">
        <v>0</v>
      </c>
      <c r="D29">
        <v>0</v>
      </c>
      <c r="E29">
        <v>4.4</v>
      </c>
      <c r="F29">
        <v>1.72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2.75">
      <c r="A30" t="s">
        <v>277</v>
      </c>
      <c r="B30">
        <v>10.29</v>
      </c>
      <c r="C30">
        <v>0</v>
      </c>
      <c r="D30">
        <v>0</v>
      </c>
      <c r="E30">
        <v>8.63</v>
      </c>
      <c r="F30">
        <v>1.04</v>
      </c>
      <c r="G30">
        <v>0.62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 t="s">
        <v>385</v>
      </c>
      <c r="B31">
        <v>6.32</v>
      </c>
      <c r="C31">
        <v>0</v>
      </c>
      <c r="D31">
        <v>0</v>
      </c>
      <c r="E31">
        <v>1.9</v>
      </c>
      <c r="F31">
        <v>0</v>
      </c>
      <c r="G31">
        <v>4.42</v>
      </c>
      <c r="H31">
        <v>0</v>
      </c>
      <c r="I31">
        <v>0</v>
      </c>
      <c r="J31">
        <v>0</v>
      </c>
      <c r="K31">
        <v>0</v>
      </c>
      <c r="L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N271"/>
  <sheetViews>
    <sheetView view="pageBreakPreview" zoomScale="6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N41" sqref="AN41"/>
    </sheetView>
  </sheetViews>
  <sheetFormatPr defaultColWidth="9.00390625" defaultRowHeight="13.5"/>
  <cols>
    <col min="1" max="1" width="3.25390625" style="4" customWidth="1"/>
    <col min="2" max="2" width="0.875" style="4" customWidth="1"/>
    <col min="3" max="3" width="12.00390625" style="414" customWidth="1"/>
    <col min="4" max="4" width="0.875" style="4" customWidth="1"/>
    <col min="5" max="5" width="9.50390625" style="409" customWidth="1"/>
    <col min="6" max="7" width="5.25390625" style="409" customWidth="1"/>
    <col min="8" max="8" width="3.50390625" style="417" customWidth="1"/>
    <col min="9" max="9" width="3.50390625" style="411" customWidth="1"/>
    <col min="10" max="10" width="6.75390625" style="411" bestFit="1" customWidth="1"/>
    <col min="11" max="11" width="7.00390625" style="411" hidden="1" customWidth="1"/>
    <col min="12" max="12" width="6.75390625" style="411" bestFit="1" customWidth="1"/>
    <col min="13" max="13" width="7.00390625" style="411" customWidth="1"/>
    <col min="14" max="14" width="6.375" style="416" customWidth="1"/>
    <col min="15" max="15" width="5.875" style="411" customWidth="1"/>
    <col min="16" max="36" width="5.375" style="411" customWidth="1"/>
    <col min="37" max="37" width="5.375" style="4" customWidth="1"/>
    <col min="38" max="38" width="9.00390625" style="412" customWidth="1"/>
    <col min="39" max="39" width="13.75390625" style="4" customWidth="1"/>
    <col min="40" max="16384" width="9.00390625" style="4" customWidth="1"/>
  </cols>
  <sheetData>
    <row r="1" spans="1:37" ht="25.5">
      <c r="A1" s="1"/>
      <c r="B1" s="1"/>
      <c r="C1" s="191"/>
      <c r="D1" s="1"/>
      <c r="E1" s="364"/>
      <c r="F1" s="1124" t="s">
        <v>328</v>
      </c>
      <c r="G1" s="1124"/>
      <c r="H1" s="1124"/>
      <c r="I1" s="1124"/>
      <c r="J1" s="1124"/>
      <c r="K1" s="1124"/>
      <c r="L1" s="1124"/>
      <c r="M1" s="1124"/>
      <c r="N1" s="1124"/>
      <c r="O1" s="1124"/>
      <c r="P1" s="1124"/>
      <c r="Q1" s="1124"/>
      <c r="R1" s="1124"/>
      <c r="S1" s="189"/>
      <c r="U1" s="48"/>
      <c r="V1" s="1151" t="s">
        <v>329</v>
      </c>
      <c r="W1" s="1151"/>
      <c r="X1" s="1151"/>
      <c r="Y1" s="1151"/>
      <c r="Z1" s="1151"/>
      <c r="AA1" s="1151"/>
      <c r="AB1" s="1151"/>
      <c r="AC1" s="1151"/>
      <c r="AD1" s="1151"/>
      <c r="AE1" s="1151"/>
      <c r="AF1" s="1151"/>
      <c r="AG1" s="1151"/>
      <c r="AH1" s="47"/>
      <c r="AI1" s="47"/>
      <c r="AJ1" s="47"/>
      <c r="AK1" s="1"/>
    </row>
    <row r="2" spans="1:38" s="13" customFormat="1" ht="17.25" customHeight="1" thickBot="1">
      <c r="A2" s="16"/>
      <c r="B2" s="16"/>
      <c r="C2" s="192"/>
      <c r="D2" s="16"/>
      <c r="E2" s="36"/>
      <c r="F2" s="36"/>
      <c r="G2" s="36"/>
      <c r="H2" s="38"/>
      <c r="I2" s="49"/>
      <c r="J2" s="49"/>
      <c r="K2" s="49"/>
      <c r="L2" s="49"/>
      <c r="M2" s="49"/>
      <c r="N2" s="50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1139" t="s">
        <v>589</v>
      </c>
      <c r="AE2" s="1139"/>
      <c r="AF2" s="1139"/>
      <c r="AG2" s="1139"/>
      <c r="AH2" s="1139"/>
      <c r="AI2" s="1139"/>
      <c r="AJ2" s="1139"/>
      <c r="AK2" s="1139"/>
      <c r="AL2" s="75"/>
    </row>
    <row r="3" spans="1:38" s="13" customFormat="1" ht="17.25" customHeight="1" thickBot="1">
      <c r="A3" s="1107" t="s">
        <v>357</v>
      </c>
      <c r="B3" s="1158"/>
      <c r="C3" s="1158"/>
      <c r="D3" s="1108"/>
      <c r="E3" s="64"/>
      <c r="F3" s="1115" t="s">
        <v>314</v>
      </c>
      <c r="G3" s="1115" t="s">
        <v>236</v>
      </c>
      <c r="H3" s="1153" t="s">
        <v>114</v>
      </c>
      <c r="I3" s="1154"/>
      <c r="J3" s="1140" t="s">
        <v>95</v>
      </c>
      <c r="K3" s="1141"/>
      <c r="L3" s="1141"/>
      <c r="M3" s="1141"/>
      <c r="N3" s="1142"/>
      <c r="O3" s="719" t="s">
        <v>0</v>
      </c>
      <c r="P3" s="1125" t="s">
        <v>260</v>
      </c>
      <c r="Q3" s="1126"/>
      <c r="R3" s="1126"/>
      <c r="S3" s="1126"/>
      <c r="T3" s="1163" t="s">
        <v>261</v>
      </c>
      <c r="U3" s="1163"/>
      <c r="V3" s="1163"/>
      <c r="W3" s="1163"/>
      <c r="X3" s="1163"/>
      <c r="Y3" s="1163"/>
      <c r="Z3" s="1163"/>
      <c r="AA3" s="1163"/>
      <c r="AB3" s="1163"/>
      <c r="AC3" s="1163"/>
      <c r="AD3" s="1163"/>
      <c r="AE3" s="1163"/>
      <c r="AF3" s="1163"/>
      <c r="AG3" s="1163"/>
      <c r="AH3" s="1163"/>
      <c r="AI3" s="1163"/>
      <c r="AJ3" s="1163"/>
      <c r="AK3" s="1164"/>
      <c r="AL3" s="75"/>
    </row>
    <row r="4" spans="1:38" s="13" customFormat="1" ht="17.25" customHeight="1">
      <c r="A4" s="1159"/>
      <c r="B4" s="1160"/>
      <c r="C4" s="1160"/>
      <c r="D4" s="1161"/>
      <c r="E4" s="41" t="s">
        <v>2</v>
      </c>
      <c r="F4" s="1116"/>
      <c r="G4" s="1116"/>
      <c r="H4" s="1130" t="s">
        <v>396</v>
      </c>
      <c r="I4" s="1127" t="s">
        <v>395</v>
      </c>
      <c r="J4" s="1148" t="s">
        <v>394</v>
      </c>
      <c r="K4" s="65" t="s">
        <v>93</v>
      </c>
      <c r="L4" s="1145" t="s">
        <v>393</v>
      </c>
      <c r="M4" s="326"/>
      <c r="N4" s="1136" t="s">
        <v>392</v>
      </c>
      <c r="O4" s="721" t="s">
        <v>101</v>
      </c>
      <c r="P4" s="51" t="s">
        <v>102</v>
      </c>
      <c r="Q4" s="1133" t="s">
        <v>333</v>
      </c>
      <c r="R4" s="1133" t="s">
        <v>334</v>
      </c>
      <c r="S4" s="51" t="s">
        <v>3</v>
      </c>
      <c r="T4" s="719" t="s">
        <v>16</v>
      </c>
      <c r="U4" s="51" t="s">
        <v>4</v>
      </c>
      <c r="V4" s="719" t="s">
        <v>5</v>
      </c>
      <c r="W4" s="51" t="s">
        <v>6</v>
      </c>
      <c r="X4" s="51" t="s">
        <v>6</v>
      </c>
      <c r="Y4" s="719" t="s">
        <v>7</v>
      </c>
      <c r="Z4" s="53" t="s">
        <v>8</v>
      </c>
      <c r="AA4" s="53" t="s">
        <v>9</v>
      </c>
      <c r="AB4" s="51" t="s">
        <v>10</v>
      </c>
      <c r="AC4" s="54" t="s">
        <v>89</v>
      </c>
      <c r="AD4" s="719" t="s">
        <v>11</v>
      </c>
      <c r="AE4" s="55" t="s">
        <v>12</v>
      </c>
      <c r="AF4" s="55" t="s">
        <v>13</v>
      </c>
      <c r="AG4" s="53" t="s">
        <v>14</v>
      </c>
      <c r="AH4" s="51" t="s">
        <v>15</v>
      </c>
      <c r="AI4" s="1133" t="s">
        <v>436</v>
      </c>
      <c r="AJ4" s="1133" t="s">
        <v>437</v>
      </c>
      <c r="AK4" s="55" t="s">
        <v>17</v>
      </c>
      <c r="AL4" s="75"/>
    </row>
    <row r="5" spans="1:38" s="13" customFormat="1" ht="17.25" customHeight="1">
      <c r="A5" s="1159"/>
      <c r="B5" s="1160"/>
      <c r="C5" s="1160"/>
      <c r="D5" s="1161"/>
      <c r="E5" s="67"/>
      <c r="F5" s="1116"/>
      <c r="G5" s="1116"/>
      <c r="H5" s="1131"/>
      <c r="I5" s="1128"/>
      <c r="J5" s="1149"/>
      <c r="K5" s="36"/>
      <c r="L5" s="1146"/>
      <c r="M5" s="1143" t="s">
        <v>369</v>
      </c>
      <c r="N5" s="1137"/>
      <c r="O5" s="721" t="s">
        <v>104</v>
      </c>
      <c r="P5" s="721" t="s">
        <v>103</v>
      </c>
      <c r="Q5" s="1134"/>
      <c r="R5" s="1134"/>
      <c r="S5" s="721" t="s">
        <v>18</v>
      </c>
      <c r="T5" s="721" t="s">
        <v>30</v>
      </c>
      <c r="U5" s="721" t="s">
        <v>19</v>
      </c>
      <c r="V5" s="721" t="s">
        <v>20</v>
      </c>
      <c r="W5" s="721" t="s">
        <v>21</v>
      </c>
      <c r="X5" s="721" t="s">
        <v>21</v>
      </c>
      <c r="Y5" s="721" t="s">
        <v>22</v>
      </c>
      <c r="Z5" s="57" t="s">
        <v>23</v>
      </c>
      <c r="AA5" s="57" t="s">
        <v>24</v>
      </c>
      <c r="AB5" s="721" t="s">
        <v>255</v>
      </c>
      <c r="AC5" s="52" t="s">
        <v>90</v>
      </c>
      <c r="AD5" s="721" t="s">
        <v>25</v>
      </c>
      <c r="AE5" s="56" t="s">
        <v>26</v>
      </c>
      <c r="AF5" s="56" t="s">
        <v>27</v>
      </c>
      <c r="AG5" s="57" t="s">
        <v>28</v>
      </c>
      <c r="AH5" s="721" t="s">
        <v>29</v>
      </c>
      <c r="AI5" s="1134"/>
      <c r="AJ5" s="1134"/>
      <c r="AK5" s="56" t="s">
        <v>31</v>
      </c>
      <c r="AL5" s="75"/>
    </row>
    <row r="6" spans="1:38" s="13" customFormat="1" ht="17.25" customHeight="1" thickBot="1">
      <c r="A6" s="1100"/>
      <c r="B6" s="1162"/>
      <c r="C6" s="1162"/>
      <c r="D6" s="1101"/>
      <c r="E6" s="43" t="s">
        <v>32</v>
      </c>
      <c r="F6" s="1117"/>
      <c r="G6" s="1117"/>
      <c r="H6" s="1132"/>
      <c r="I6" s="1129"/>
      <c r="J6" s="1150"/>
      <c r="K6" s="66" t="s">
        <v>94</v>
      </c>
      <c r="L6" s="1147"/>
      <c r="M6" s="1144"/>
      <c r="N6" s="1138"/>
      <c r="O6" s="722" t="s">
        <v>33</v>
      </c>
      <c r="P6" s="722" t="s">
        <v>256</v>
      </c>
      <c r="Q6" s="1135"/>
      <c r="R6" s="1135"/>
      <c r="S6" s="722" t="s">
        <v>1</v>
      </c>
      <c r="T6" s="722" t="s">
        <v>1</v>
      </c>
      <c r="U6" s="722" t="s">
        <v>1</v>
      </c>
      <c r="V6" s="722" t="s">
        <v>1</v>
      </c>
      <c r="W6" s="722" t="s">
        <v>34</v>
      </c>
      <c r="X6" s="722" t="s">
        <v>390</v>
      </c>
      <c r="Y6" s="722" t="s">
        <v>1</v>
      </c>
      <c r="Z6" s="59" t="s">
        <v>1</v>
      </c>
      <c r="AA6" s="59" t="s">
        <v>1</v>
      </c>
      <c r="AB6" s="722" t="s">
        <v>35</v>
      </c>
      <c r="AC6" s="60" t="s">
        <v>91</v>
      </c>
      <c r="AD6" s="722" t="s">
        <v>1</v>
      </c>
      <c r="AE6" s="58" t="s">
        <v>1</v>
      </c>
      <c r="AF6" s="58" t="s">
        <v>1</v>
      </c>
      <c r="AG6" s="59" t="s">
        <v>1</v>
      </c>
      <c r="AH6" s="722" t="s">
        <v>1</v>
      </c>
      <c r="AI6" s="1135"/>
      <c r="AJ6" s="1135"/>
      <c r="AK6" s="58" t="s">
        <v>36</v>
      </c>
      <c r="AL6" s="75"/>
    </row>
    <row r="7" spans="1:38" s="13" customFormat="1" ht="19.5" customHeight="1" hidden="1">
      <c r="A7" s="1121" t="s">
        <v>323</v>
      </c>
      <c r="B7" s="1122"/>
      <c r="C7" s="1122"/>
      <c r="D7" s="1123"/>
      <c r="E7" s="120"/>
      <c r="F7" s="98">
        <v>64</v>
      </c>
      <c r="G7" s="99">
        <v>129</v>
      </c>
      <c r="H7" s="198">
        <v>28</v>
      </c>
      <c r="I7" s="197">
        <v>0</v>
      </c>
      <c r="J7" s="99">
        <v>8490</v>
      </c>
      <c r="K7" s="99">
        <v>8355</v>
      </c>
      <c r="L7" s="98">
        <v>8318</v>
      </c>
      <c r="M7" s="101">
        <v>267</v>
      </c>
      <c r="N7" s="99">
        <v>37</v>
      </c>
      <c r="O7" s="325">
        <v>38.7</v>
      </c>
      <c r="P7" s="102">
        <v>158</v>
      </c>
      <c r="Q7" s="102">
        <v>167</v>
      </c>
      <c r="R7" s="102">
        <v>61</v>
      </c>
      <c r="S7" s="102">
        <v>42</v>
      </c>
      <c r="T7" s="102">
        <v>260</v>
      </c>
      <c r="U7" s="102">
        <v>49</v>
      </c>
      <c r="V7" s="102">
        <v>62</v>
      </c>
      <c r="W7" s="102">
        <v>18</v>
      </c>
      <c r="X7" s="102">
        <v>103</v>
      </c>
      <c r="Y7" s="102">
        <v>2</v>
      </c>
      <c r="Z7" s="102">
        <v>51</v>
      </c>
      <c r="AA7" s="102">
        <v>0</v>
      </c>
      <c r="AB7" s="102">
        <v>78</v>
      </c>
      <c r="AC7" s="102">
        <v>14</v>
      </c>
      <c r="AD7" s="102">
        <v>1</v>
      </c>
      <c r="AE7" s="102">
        <v>11</v>
      </c>
      <c r="AF7" s="102">
        <v>0</v>
      </c>
      <c r="AG7" s="102">
        <v>15</v>
      </c>
      <c r="AH7" s="102">
        <v>9</v>
      </c>
      <c r="AI7" s="102">
        <v>0</v>
      </c>
      <c r="AJ7" s="102">
        <v>0</v>
      </c>
      <c r="AK7" s="102">
        <v>144</v>
      </c>
      <c r="AL7" s="75"/>
    </row>
    <row r="8" spans="1:40" s="14" customFormat="1" ht="19.5" customHeight="1">
      <c r="A8" s="1121" t="s">
        <v>435</v>
      </c>
      <c r="B8" s="1122"/>
      <c r="C8" s="1122"/>
      <c r="D8" s="1123"/>
      <c r="E8" s="422"/>
      <c r="F8" s="98">
        <v>64</v>
      </c>
      <c r="G8" s="99">
        <v>129</v>
      </c>
      <c r="H8" s="198">
        <v>27</v>
      </c>
      <c r="I8" s="197">
        <v>0</v>
      </c>
      <c r="J8" s="99">
        <v>8509</v>
      </c>
      <c r="K8" s="99">
        <v>8482</v>
      </c>
      <c r="L8" s="98">
        <v>8428</v>
      </c>
      <c r="M8" s="101">
        <v>285</v>
      </c>
      <c r="N8" s="99">
        <v>54</v>
      </c>
      <c r="O8" s="325">
        <v>38.38158519221642</v>
      </c>
      <c r="P8" s="102">
        <v>162</v>
      </c>
      <c r="Q8" s="102">
        <v>167</v>
      </c>
      <c r="R8" s="102">
        <v>62</v>
      </c>
      <c r="S8" s="102">
        <v>41</v>
      </c>
      <c r="T8" s="102">
        <v>264</v>
      </c>
      <c r="U8" s="102">
        <v>52</v>
      </c>
      <c r="V8" s="102">
        <v>61</v>
      </c>
      <c r="W8" s="102">
        <v>19</v>
      </c>
      <c r="X8" s="102">
        <v>109</v>
      </c>
      <c r="Y8" s="102">
        <v>2</v>
      </c>
      <c r="Z8" s="102">
        <v>65</v>
      </c>
      <c r="AA8" s="102">
        <v>0</v>
      </c>
      <c r="AB8" s="102">
        <v>78</v>
      </c>
      <c r="AC8" s="102">
        <v>16</v>
      </c>
      <c r="AD8" s="102">
        <v>1</v>
      </c>
      <c r="AE8" s="102">
        <v>11</v>
      </c>
      <c r="AF8" s="102">
        <v>0</v>
      </c>
      <c r="AG8" s="102">
        <v>13</v>
      </c>
      <c r="AH8" s="102">
        <v>8</v>
      </c>
      <c r="AI8" s="102">
        <v>0</v>
      </c>
      <c r="AJ8" s="102">
        <v>0</v>
      </c>
      <c r="AK8" s="102">
        <v>138</v>
      </c>
      <c r="AL8" s="75"/>
      <c r="AM8" s="20"/>
      <c r="AN8" s="20"/>
    </row>
    <row r="9" spans="1:40" s="14" customFormat="1" ht="19.5" customHeight="1">
      <c r="A9" s="1121" t="s">
        <v>569</v>
      </c>
      <c r="B9" s="1122"/>
      <c r="C9" s="1122"/>
      <c r="D9" s="1123"/>
      <c r="E9" s="423"/>
      <c r="F9" s="98">
        <v>64</v>
      </c>
      <c r="G9" s="99">
        <v>129</v>
      </c>
      <c r="H9" s="198">
        <v>27</v>
      </c>
      <c r="I9" s="197">
        <v>0</v>
      </c>
      <c r="J9" s="99">
        <v>8550</v>
      </c>
      <c r="K9" s="99">
        <v>8534</v>
      </c>
      <c r="L9" s="98">
        <v>8480</v>
      </c>
      <c r="M9" s="101">
        <v>310</v>
      </c>
      <c r="N9" s="99">
        <v>54</v>
      </c>
      <c r="O9" s="325">
        <v>38.354834905660375</v>
      </c>
      <c r="P9" s="102">
        <v>167</v>
      </c>
      <c r="Q9" s="102">
        <v>164</v>
      </c>
      <c r="R9" s="102">
        <v>60</v>
      </c>
      <c r="S9" s="102">
        <v>41</v>
      </c>
      <c r="T9" s="102">
        <v>269</v>
      </c>
      <c r="U9" s="102">
        <v>53</v>
      </c>
      <c r="V9" s="102">
        <v>60</v>
      </c>
      <c r="W9" s="102">
        <v>18</v>
      </c>
      <c r="X9" s="102">
        <v>107</v>
      </c>
      <c r="Y9" s="102">
        <v>2</v>
      </c>
      <c r="Z9" s="102">
        <v>65</v>
      </c>
      <c r="AA9" s="102">
        <v>0</v>
      </c>
      <c r="AB9" s="102">
        <v>77</v>
      </c>
      <c r="AC9" s="102">
        <v>17</v>
      </c>
      <c r="AD9" s="102">
        <v>1</v>
      </c>
      <c r="AE9" s="102">
        <v>11</v>
      </c>
      <c r="AF9" s="102">
        <v>0</v>
      </c>
      <c r="AG9" s="102">
        <v>12</v>
      </c>
      <c r="AH9" s="102">
        <v>9</v>
      </c>
      <c r="AI9" s="102">
        <v>5</v>
      </c>
      <c r="AJ9" s="102">
        <v>4</v>
      </c>
      <c r="AK9" s="102">
        <v>131</v>
      </c>
      <c r="AL9" s="75"/>
      <c r="AM9" s="20"/>
      <c r="AN9" s="20"/>
    </row>
    <row r="10" spans="1:40" s="14" customFormat="1" ht="19.5" customHeight="1">
      <c r="A10" s="1121" t="s">
        <v>576</v>
      </c>
      <c r="B10" s="1122"/>
      <c r="C10" s="1122"/>
      <c r="D10" s="1123"/>
      <c r="E10" s="423"/>
      <c r="F10" s="98">
        <v>64</v>
      </c>
      <c r="G10" s="99">
        <v>130</v>
      </c>
      <c r="H10" s="198">
        <v>27</v>
      </c>
      <c r="I10" s="197">
        <v>0</v>
      </c>
      <c r="J10" s="99">
        <v>8586</v>
      </c>
      <c r="K10" s="99">
        <v>8570</v>
      </c>
      <c r="L10" s="98">
        <v>8519</v>
      </c>
      <c r="M10" s="101">
        <v>321</v>
      </c>
      <c r="N10" s="102">
        <v>51</v>
      </c>
      <c r="O10" s="325">
        <v>38.4</v>
      </c>
      <c r="P10" s="102">
        <v>168</v>
      </c>
      <c r="Q10" s="102">
        <v>162</v>
      </c>
      <c r="R10" s="102">
        <v>61</v>
      </c>
      <c r="S10" s="102">
        <v>41</v>
      </c>
      <c r="T10" s="102">
        <v>274</v>
      </c>
      <c r="U10" s="102">
        <v>53</v>
      </c>
      <c r="V10" s="102">
        <v>59</v>
      </c>
      <c r="W10" s="102">
        <v>18</v>
      </c>
      <c r="X10" s="102">
        <v>108</v>
      </c>
      <c r="Y10" s="102">
        <v>3</v>
      </c>
      <c r="Z10" s="102">
        <v>65</v>
      </c>
      <c r="AA10" s="102">
        <v>0</v>
      </c>
      <c r="AB10" s="102">
        <v>82</v>
      </c>
      <c r="AC10" s="102">
        <v>17</v>
      </c>
      <c r="AD10" s="102">
        <v>1</v>
      </c>
      <c r="AE10" s="102">
        <v>12</v>
      </c>
      <c r="AF10" s="102">
        <v>0</v>
      </c>
      <c r="AG10" s="102">
        <v>13</v>
      </c>
      <c r="AH10" s="102">
        <v>9</v>
      </c>
      <c r="AI10" s="102">
        <v>6</v>
      </c>
      <c r="AJ10" s="102">
        <v>5</v>
      </c>
      <c r="AK10" s="102">
        <v>134</v>
      </c>
      <c r="AL10" s="25"/>
      <c r="AM10" s="69"/>
      <c r="AN10" s="69"/>
    </row>
    <row r="11" spans="1:40" s="14" customFormat="1" ht="19.5" customHeight="1" thickBot="1">
      <c r="A11" s="1155" t="s">
        <v>577</v>
      </c>
      <c r="B11" s="1156"/>
      <c r="C11" s="1156"/>
      <c r="D11" s="1157"/>
      <c r="E11" s="433"/>
      <c r="F11" s="439">
        <v>64</v>
      </c>
      <c r="G11" s="440">
        <v>130</v>
      </c>
      <c r="H11" s="441">
        <v>27</v>
      </c>
      <c r="I11" s="442">
        <v>0</v>
      </c>
      <c r="J11" s="357">
        <v>8646</v>
      </c>
      <c r="K11" s="357">
        <v>8570</v>
      </c>
      <c r="L11" s="443">
        <v>8576</v>
      </c>
      <c r="M11" s="444">
        <v>347</v>
      </c>
      <c r="N11" s="445">
        <v>60</v>
      </c>
      <c r="O11" s="446">
        <v>38.5</v>
      </c>
      <c r="P11" s="445">
        <v>171</v>
      </c>
      <c r="Q11" s="445">
        <v>162</v>
      </c>
      <c r="R11" s="445">
        <v>61</v>
      </c>
      <c r="S11" s="445">
        <v>41</v>
      </c>
      <c r="T11" s="445">
        <v>283</v>
      </c>
      <c r="U11" s="445">
        <v>51</v>
      </c>
      <c r="V11" s="445">
        <v>59</v>
      </c>
      <c r="W11" s="445">
        <v>17</v>
      </c>
      <c r="X11" s="445">
        <v>104</v>
      </c>
      <c r="Y11" s="445">
        <v>2</v>
      </c>
      <c r="Z11" s="445">
        <v>65</v>
      </c>
      <c r="AA11" s="445">
        <v>0</v>
      </c>
      <c r="AB11" s="445">
        <v>84</v>
      </c>
      <c r="AC11" s="445">
        <v>17</v>
      </c>
      <c r="AD11" s="445">
        <v>1</v>
      </c>
      <c r="AE11" s="445">
        <v>12</v>
      </c>
      <c r="AF11" s="445">
        <v>0</v>
      </c>
      <c r="AG11" s="445">
        <v>13</v>
      </c>
      <c r="AH11" s="445">
        <v>9</v>
      </c>
      <c r="AI11" s="445">
        <v>7</v>
      </c>
      <c r="AJ11" s="445">
        <v>6</v>
      </c>
      <c r="AK11" s="445">
        <v>124</v>
      </c>
      <c r="AL11" s="436"/>
      <c r="AM11" s="69"/>
      <c r="AN11" s="69"/>
    </row>
    <row r="12" spans="1:40" s="14" customFormat="1" ht="19.5" customHeight="1" thickBot="1">
      <c r="A12" s="1118" t="s">
        <v>590</v>
      </c>
      <c r="B12" s="1119"/>
      <c r="C12" s="1119"/>
      <c r="D12" s="1120"/>
      <c r="E12" s="434"/>
      <c r="F12" s="447">
        <f>SUM(F13:F39)</f>
        <v>64</v>
      </c>
      <c r="G12" s="774">
        <f>SUM(G13:G39)</f>
        <v>129</v>
      </c>
      <c r="H12" s="448">
        <v>27</v>
      </c>
      <c r="I12" s="449">
        <v>0</v>
      </c>
      <c r="J12" s="435">
        <f>SUM(J13:J39)</f>
        <v>8653</v>
      </c>
      <c r="K12" s="435">
        <f>SUM(K13:K39)</f>
        <v>37935</v>
      </c>
      <c r="L12" s="775">
        <f>SUM(L13:L39)</f>
        <v>8602</v>
      </c>
      <c r="M12" s="776">
        <f>SUM(M13:M39)</f>
        <v>366</v>
      </c>
      <c r="N12" s="450">
        <f>SUM(N13:N39)</f>
        <v>61</v>
      </c>
      <c r="O12" s="451">
        <v>38.5</v>
      </c>
      <c r="P12" s="450">
        <f>SUM(P13:P39)</f>
        <v>175</v>
      </c>
      <c r="Q12" s="450">
        <f aca="true" t="shared" si="0" ref="Q12:AK12">SUM(Q13:Q39)</f>
        <v>161</v>
      </c>
      <c r="R12" s="450">
        <f t="shared" si="0"/>
        <v>61</v>
      </c>
      <c r="S12" s="450">
        <f t="shared" si="0"/>
        <v>40</v>
      </c>
      <c r="T12" s="450">
        <f t="shared" si="0"/>
        <v>287</v>
      </c>
      <c r="U12" s="450">
        <f t="shared" si="0"/>
        <v>52</v>
      </c>
      <c r="V12" s="435">
        <f t="shared" si="0"/>
        <v>59</v>
      </c>
      <c r="W12" s="450">
        <f t="shared" si="0"/>
        <v>17</v>
      </c>
      <c r="X12" s="450">
        <f t="shared" si="0"/>
        <v>103</v>
      </c>
      <c r="Y12" s="450">
        <f t="shared" si="0"/>
        <v>2</v>
      </c>
      <c r="Z12" s="450">
        <f t="shared" si="0"/>
        <v>66</v>
      </c>
      <c r="AA12" s="450">
        <f t="shared" si="0"/>
        <v>0</v>
      </c>
      <c r="AB12" s="450">
        <f t="shared" si="0"/>
        <v>85</v>
      </c>
      <c r="AC12" s="450">
        <f t="shared" si="0"/>
        <v>19</v>
      </c>
      <c r="AD12" s="450">
        <f t="shared" si="0"/>
        <v>0</v>
      </c>
      <c r="AE12" s="450">
        <f t="shared" si="0"/>
        <v>12</v>
      </c>
      <c r="AF12" s="450">
        <f t="shared" si="0"/>
        <v>0</v>
      </c>
      <c r="AG12" s="450">
        <f t="shared" si="0"/>
        <v>11</v>
      </c>
      <c r="AH12" s="450">
        <f t="shared" si="0"/>
        <v>9</v>
      </c>
      <c r="AI12" s="450">
        <f t="shared" si="0"/>
        <v>15</v>
      </c>
      <c r="AJ12" s="450">
        <f t="shared" si="0"/>
        <v>6</v>
      </c>
      <c r="AK12" s="450">
        <f t="shared" si="0"/>
        <v>125</v>
      </c>
      <c r="AL12" s="436"/>
      <c r="AM12" s="718"/>
      <c r="AN12" s="773"/>
    </row>
    <row r="13" spans="1:40" s="13" customFormat="1" ht="19.5" customHeight="1">
      <c r="A13" s="103">
        <v>1</v>
      </c>
      <c r="B13" s="142"/>
      <c r="C13" s="104" t="s">
        <v>37</v>
      </c>
      <c r="D13" s="104"/>
      <c r="E13" s="402">
        <f>'消防本部'!C6</f>
        <v>37012</v>
      </c>
      <c r="F13" s="452">
        <v>10</v>
      </c>
      <c r="G13" s="453">
        <v>16</v>
      </c>
      <c r="H13" s="454" t="s">
        <v>258</v>
      </c>
      <c r="I13" s="455"/>
      <c r="J13" s="456">
        <v>1357</v>
      </c>
      <c r="K13" s="97">
        <v>1392</v>
      </c>
      <c r="L13" s="457">
        <v>1399</v>
      </c>
      <c r="M13" s="777">
        <v>54</v>
      </c>
      <c r="N13" s="778">
        <v>6</v>
      </c>
      <c r="O13" s="458">
        <v>40.4</v>
      </c>
      <c r="P13" s="459">
        <v>15</v>
      </c>
      <c r="Q13" s="459">
        <v>37</v>
      </c>
      <c r="R13" s="459">
        <v>10</v>
      </c>
      <c r="S13" s="459">
        <v>4</v>
      </c>
      <c r="T13" s="460">
        <v>41</v>
      </c>
      <c r="U13" s="461">
        <v>11</v>
      </c>
      <c r="V13" s="461">
        <v>11</v>
      </c>
      <c r="W13" s="459"/>
      <c r="X13" s="459">
        <v>33</v>
      </c>
      <c r="Y13" s="459">
        <v>1</v>
      </c>
      <c r="Z13" s="459"/>
      <c r="AA13" s="459"/>
      <c r="AB13" s="459">
        <v>11</v>
      </c>
      <c r="AC13" s="459">
        <v>3</v>
      </c>
      <c r="AD13" s="459"/>
      <c r="AE13" s="459">
        <v>1</v>
      </c>
      <c r="AF13" s="459"/>
      <c r="AG13" s="459"/>
      <c r="AH13" s="459">
        <v>1</v>
      </c>
      <c r="AI13" s="459">
        <v>4</v>
      </c>
      <c r="AJ13" s="459">
        <v>1</v>
      </c>
      <c r="AK13" s="459">
        <v>26</v>
      </c>
      <c r="AL13" s="76"/>
      <c r="AM13" s="20"/>
      <c r="AN13" s="20"/>
    </row>
    <row r="14" spans="1:40" s="13" customFormat="1" ht="19.5" customHeight="1">
      <c r="A14" s="105">
        <f aca="true" t="shared" si="1" ref="A14:A39">A13+1</f>
        <v>2</v>
      </c>
      <c r="B14" s="143"/>
      <c r="C14" s="106" t="s">
        <v>105</v>
      </c>
      <c r="D14" s="106"/>
      <c r="E14" s="403">
        <f>'消防本部'!C7</f>
        <v>39126</v>
      </c>
      <c r="F14" s="462">
        <v>3</v>
      </c>
      <c r="G14" s="463">
        <v>3</v>
      </c>
      <c r="H14" s="464" t="s">
        <v>258</v>
      </c>
      <c r="I14" s="465"/>
      <c r="J14" s="466">
        <v>247</v>
      </c>
      <c r="K14" s="99">
        <v>1393</v>
      </c>
      <c r="L14" s="467">
        <v>241</v>
      </c>
      <c r="M14" s="468">
        <v>9</v>
      </c>
      <c r="N14" s="469">
        <v>7</v>
      </c>
      <c r="O14" s="470">
        <v>40.3</v>
      </c>
      <c r="P14" s="471">
        <v>6</v>
      </c>
      <c r="Q14" s="471">
        <v>8</v>
      </c>
      <c r="R14" s="471">
        <v>2</v>
      </c>
      <c r="S14" s="471">
        <v>1</v>
      </c>
      <c r="T14" s="472">
        <v>7</v>
      </c>
      <c r="U14" s="473">
        <v>1</v>
      </c>
      <c r="V14" s="473">
        <v>2</v>
      </c>
      <c r="W14" s="471"/>
      <c r="X14" s="471">
        <v>4</v>
      </c>
      <c r="Y14" s="471"/>
      <c r="Z14" s="471"/>
      <c r="AA14" s="471"/>
      <c r="AB14" s="471">
        <v>1</v>
      </c>
      <c r="AC14" s="471">
        <v>1</v>
      </c>
      <c r="AD14" s="471"/>
      <c r="AE14" s="471"/>
      <c r="AF14" s="471"/>
      <c r="AG14" s="471"/>
      <c r="AH14" s="471"/>
      <c r="AI14" s="471"/>
      <c r="AJ14" s="471">
        <v>1</v>
      </c>
      <c r="AK14" s="471">
        <v>15</v>
      </c>
      <c r="AL14" s="76"/>
      <c r="AM14" s="20"/>
      <c r="AN14" s="20"/>
    </row>
    <row r="15" spans="1:40" s="13" customFormat="1" ht="19.5" customHeight="1">
      <c r="A15" s="105">
        <f t="shared" si="1"/>
        <v>3</v>
      </c>
      <c r="B15" s="143"/>
      <c r="C15" s="106" t="s">
        <v>48</v>
      </c>
      <c r="D15" s="106"/>
      <c r="E15" s="403">
        <f>'消防本部'!C8</f>
        <v>17599</v>
      </c>
      <c r="F15" s="462">
        <v>2</v>
      </c>
      <c r="G15" s="463">
        <v>11</v>
      </c>
      <c r="H15" s="464" t="s">
        <v>258</v>
      </c>
      <c r="I15" s="465"/>
      <c r="J15" s="466">
        <v>587</v>
      </c>
      <c r="K15" s="99">
        <v>1394</v>
      </c>
      <c r="L15" s="467">
        <v>572</v>
      </c>
      <c r="M15" s="468">
        <v>26</v>
      </c>
      <c r="N15" s="469">
        <v>4</v>
      </c>
      <c r="O15" s="470">
        <v>36.8</v>
      </c>
      <c r="P15" s="471">
        <v>17</v>
      </c>
      <c r="Q15" s="471"/>
      <c r="R15" s="471">
        <v>4</v>
      </c>
      <c r="S15" s="471">
        <v>2</v>
      </c>
      <c r="T15" s="472">
        <v>18</v>
      </c>
      <c r="U15" s="473">
        <v>4</v>
      </c>
      <c r="V15" s="473">
        <v>3</v>
      </c>
      <c r="W15" s="471">
        <v>13</v>
      </c>
      <c r="X15" s="471">
        <v>13</v>
      </c>
      <c r="Y15" s="471"/>
      <c r="Z15" s="471"/>
      <c r="AA15" s="471"/>
      <c r="AB15" s="471">
        <v>2</v>
      </c>
      <c r="AC15" s="471">
        <v>3</v>
      </c>
      <c r="AD15" s="471"/>
      <c r="AE15" s="471"/>
      <c r="AF15" s="471"/>
      <c r="AG15" s="471"/>
      <c r="AH15" s="471">
        <v>1</v>
      </c>
      <c r="AI15" s="471">
        <v>3</v>
      </c>
      <c r="AJ15" s="471"/>
      <c r="AK15" s="471">
        <v>2</v>
      </c>
      <c r="AL15" s="76"/>
      <c r="AM15" s="20"/>
      <c r="AN15" s="20"/>
    </row>
    <row r="16" spans="1:40" s="13" customFormat="1" ht="19.5" customHeight="1">
      <c r="A16" s="105">
        <f t="shared" si="1"/>
        <v>4</v>
      </c>
      <c r="B16" s="143"/>
      <c r="C16" s="106" t="s">
        <v>38</v>
      </c>
      <c r="D16" s="106"/>
      <c r="E16" s="403">
        <f>'消防本部'!C9</f>
        <v>18367</v>
      </c>
      <c r="F16" s="462">
        <v>1</v>
      </c>
      <c r="G16" s="463">
        <v>3</v>
      </c>
      <c r="H16" s="464" t="s">
        <v>258</v>
      </c>
      <c r="I16" s="465"/>
      <c r="J16" s="466">
        <v>102</v>
      </c>
      <c r="K16" s="99">
        <v>1395</v>
      </c>
      <c r="L16" s="467">
        <v>106</v>
      </c>
      <c r="M16" s="468">
        <v>5</v>
      </c>
      <c r="N16" s="469"/>
      <c r="O16" s="470">
        <v>38.8</v>
      </c>
      <c r="P16" s="471">
        <v>5</v>
      </c>
      <c r="Q16" s="471">
        <v>3</v>
      </c>
      <c r="R16" s="471">
        <v>1</v>
      </c>
      <c r="S16" s="471">
        <v>1</v>
      </c>
      <c r="T16" s="472">
        <v>5</v>
      </c>
      <c r="U16" s="473">
        <v>1</v>
      </c>
      <c r="V16" s="473">
        <v>1</v>
      </c>
      <c r="W16" s="471"/>
      <c r="X16" s="471">
        <v>1</v>
      </c>
      <c r="Y16" s="471"/>
      <c r="Z16" s="471">
        <v>3</v>
      </c>
      <c r="AA16" s="471"/>
      <c r="AB16" s="471">
        <v>1</v>
      </c>
      <c r="AC16" s="471"/>
      <c r="AD16" s="471"/>
      <c r="AE16" s="471">
        <v>1</v>
      </c>
      <c r="AF16" s="471"/>
      <c r="AG16" s="471"/>
      <c r="AH16" s="471"/>
      <c r="AI16" s="471"/>
      <c r="AJ16" s="471"/>
      <c r="AK16" s="471"/>
      <c r="AL16" s="76"/>
      <c r="AM16" s="20"/>
      <c r="AN16" s="20"/>
    </row>
    <row r="17" spans="1:40" s="13" customFormat="1" ht="19.5" customHeight="1">
      <c r="A17" s="107">
        <f t="shared" si="1"/>
        <v>5</v>
      </c>
      <c r="B17" s="144"/>
      <c r="C17" s="108" t="s">
        <v>39</v>
      </c>
      <c r="D17" s="108"/>
      <c r="E17" s="404">
        <f>'消防本部'!C10</f>
        <v>38626</v>
      </c>
      <c r="F17" s="474">
        <v>2</v>
      </c>
      <c r="G17" s="475">
        <v>6</v>
      </c>
      <c r="H17" s="476" t="s">
        <v>258</v>
      </c>
      <c r="I17" s="477"/>
      <c r="J17" s="478">
        <v>298</v>
      </c>
      <c r="K17" s="358">
        <v>1396</v>
      </c>
      <c r="L17" s="479">
        <v>281</v>
      </c>
      <c r="M17" s="480">
        <v>11</v>
      </c>
      <c r="N17" s="481">
        <v>1</v>
      </c>
      <c r="O17" s="482">
        <v>38.4</v>
      </c>
      <c r="P17" s="483">
        <v>6</v>
      </c>
      <c r="Q17" s="483">
        <v>7</v>
      </c>
      <c r="R17" s="483">
        <v>2</v>
      </c>
      <c r="S17" s="483">
        <v>1</v>
      </c>
      <c r="T17" s="484">
        <v>9</v>
      </c>
      <c r="U17" s="485">
        <v>1</v>
      </c>
      <c r="V17" s="485">
        <v>2</v>
      </c>
      <c r="W17" s="483">
        <v>2</v>
      </c>
      <c r="X17" s="483">
        <v>2</v>
      </c>
      <c r="Y17" s="483"/>
      <c r="Z17" s="483"/>
      <c r="AA17" s="483"/>
      <c r="AB17" s="483">
        <v>2</v>
      </c>
      <c r="AC17" s="483">
        <v>1</v>
      </c>
      <c r="AD17" s="483"/>
      <c r="AE17" s="483"/>
      <c r="AF17" s="483"/>
      <c r="AG17" s="483"/>
      <c r="AH17" s="483"/>
      <c r="AI17" s="483"/>
      <c r="AJ17" s="483"/>
      <c r="AK17" s="483">
        <v>3</v>
      </c>
      <c r="AL17" s="76"/>
      <c r="AM17" s="20"/>
      <c r="AN17" s="20"/>
    </row>
    <row r="18" spans="1:40" s="13" customFormat="1" ht="19.5" customHeight="1">
      <c r="A18" s="110">
        <f t="shared" si="1"/>
        <v>6</v>
      </c>
      <c r="B18" s="145"/>
      <c r="C18" s="111" t="s">
        <v>40</v>
      </c>
      <c r="D18" s="111"/>
      <c r="E18" s="401">
        <f>'消防本部'!C11</f>
        <v>22190</v>
      </c>
      <c r="F18" s="486">
        <v>1</v>
      </c>
      <c r="G18" s="487">
        <v>1</v>
      </c>
      <c r="H18" s="488" t="s">
        <v>258</v>
      </c>
      <c r="I18" s="489"/>
      <c r="J18" s="490">
        <v>79</v>
      </c>
      <c r="K18" s="359">
        <v>1397</v>
      </c>
      <c r="L18" s="491">
        <v>79</v>
      </c>
      <c r="M18" s="492">
        <v>1</v>
      </c>
      <c r="N18" s="493"/>
      <c r="O18" s="494">
        <v>38.2</v>
      </c>
      <c r="P18" s="495">
        <v>3</v>
      </c>
      <c r="Q18" s="495">
        <v>2</v>
      </c>
      <c r="R18" s="495"/>
      <c r="S18" s="495">
        <v>1</v>
      </c>
      <c r="T18" s="496">
        <v>5</v>
      </c>
      <c r="U18" s="497">
        <v>1</v>
      </c>
      <c r="V18" s="497">
        <v>1</v>
      </c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76"/>
      <c r="AM18" s="20"/>
      <c r="AN18" s="20"/>
    </row>
    <row r="19" spans="1:40" s="13" customFormat="1" ht="19.5" customHeight="1">
      <c r="A19" s="105">
        <f t="shared" si="1"/>
        <v>7</v>
      </c>
      <c r="B19" s="143"/>
      <c r="C19" s="106" t="s">
        <v>49</v>
      </c>
      <c r="D19" s="106"/>
      <c r="E19" s="403">
        <f>'消防本部'!C12</f>
        <v>38718</v>
      </c>
      <c r="F19" s="462">
        <v>2</v>
      </c>
      <c r="G19" s="463">
        <v>6</v>
      </c>
      <c r="H19" s="464" t="s">
        <v>258</v>
      </c>
      <c r="I19" s="465"/>
      <c r="J19" s="466">
        <v>254</v>
      </c>
      <c r="K19" s="99">
        <v>1398</v>
      </c>
      <c r="L19" s="498">
        <v>226</v>
      </c>
      <c r="M19" s="499">
        <v>5</v>
      </c>
      <c r="N19" s="469"/>
      <c r="O19" s="470">
        <v>38.4</v>
      </c>
      <c r="P19" s="471">
        <v>4</v>
      </c>
      <c r="Q19" s="471">
        <v>7</v>
      </c>
      <c r="R19" s="471">
        <v>2</v>
      </c>
      <c r="S19" s="471">
        <v>2</v>
      </c>
      <c r="T19" s="472">
        <v>10</v>
      </c>
      <c r="U19" s="473">
        <v>2</v>
      </c>
      <c r="V19" s="473">
        <v>2</v>
      </c>
      <c r="W19" s="471"/>
      <c r="X19" s="471">
        <v>4</v>
      </c>
      <c r="Y19" s="471"/>
      <c r="Z19" s="471">
        <v>3</v>
      </c>
      <c r="AA19" s="471"/>
      <c r="AB19" s="471">
        <v>2</v>
      </c>
      <c r="AC19" s="471"/>
      <c r="AD19" s="471"/>
      <c r="AE19" s="471">
        <v>1</v>
      </c>
      <c r="AF19" s="471"/>
      <c r="AG19" s="471"/>
      <c r="AH19" s="471"/>
      <c r="AI19" s="471"/>
      <c r="AJ19" s="471">
        <v>1</v>
      </c>
      <c r="AK19" s="471">
        <v>1</v>
      </c>
      <c r="AL19" s="76"/>
      <c r="AM19" s="20"/>
      <c r="AN19" s="20"/>
    </row>
    <row r="20" spans="1:40" s="13" customFormat="1" ht="19.5" customHeight="1">
      <c r="A20" s="105">
        <f t="shared" si="1"/>
        <v>8</v>
      </c>
      <c r="B20" s="143"/>
      <c r="C20" s="106" t="s">
        <v>41</v>
      </c>
      <c r="D20" s="106"/>
      <c r="E20" s="403">
        <f>'消防本部'!C13</f>
        <v>23833</v>
      </c>
      <c r="F20" s="462">
        <v>2</v>
      </c>
      <c r="G20" s="463">
        <v>4</v>
      </c>
      <c r="H20" s="464" t="s">
        <v>258</v>
      </c>
      <c r="I20" s="465"/>
      <c r="J20" s="466">
        <v>267</v>
      </c>
      <c r="K20" s="99">
        <v>1399</v>
      </c>
      <c r="L20" s="498">
        <v>279</v>
      </c>
      <c r="M20" s="499">
        <v>10</v>
      </c>
      <c r="N20" s="469"/>
      <c r="O20" s="470">
        <v>39.8</v>
      </c>
      <c r="P20" s="471">
        <v>6</v>
      </c>
      <c r="Q20" s="471">
        <v>6</v>
      </c>
      <c r="R20" s="471">
        <v>2</v>
      </c>
      <c r="S20" s="471">
        <v>1</v>
      </c>
      <c r="T20" s="472">
        <v>8</v>
      </c>
      <c r="U20" s="473">
        <v>1</v>
      </c>
      <c r="V20" s="473">
        <v>2</v>
      </c>
      <c r="W20" s="471"/>
      <c r="X20" s="471">
        <v>4</v>
      </c>
      <c r="Y20" s="471"/>
      <c r="Z20" s="471">
        <v>6</v>
      </c>
      <c r="AA20" s="471"/>
      <c r="AB20" s="471">
        <v>1</v>
      </c>
      <c r="AC20" s="471"/>
      <c r="AD20" s="471"/>
      <c r="AE20" s="471"/>
      <c r="AF20" s="471"/>
      <c r="AG20" s="471"/>
      <c r="AH20" s="471"/>
      <c r="AI20" s="471"/>
      <c r="AJ20" s="471"/>
      <c r="AK20" s="471">
        <v>3</v>
      </c>
      <c r="AL20" s="76"/>
      <c r="AM20" s="20"/>
      <c r="AN20" s="20"/>
    </row>
    <row r="21" spans="1:40" s="13" customFormat="1" ht="19.5" customHeight="1">
      <c r="A21" s="299">
        <f t="shared" si="1"/>
        <v>9</v>
      </c>
      <c r="B21" s="300"/>
      <c r="C21" s="303" t="s">
        <v>42</v>
      </c>
      <c r="D21" s="303"/>
      <c r="E21" s="405">
        <f>'消防本部'!C14</f>
        <v>21824</v>
      </c>
      <c r="F21" s="500">
        <v>1</v>
      </c>
      <c r="G21" s="440">
        <v>5</v>
      </c>
      <c r="H21" s="501" t="s">
        <v>258</v>
      </c>
      <c r="I21" s="502"/>
      <c r="J21" s="503">
        <v>322</v>
      </c>
      <c r="K21" s="357">
        <v>1400</v>
      </c>
      <c r="L21" s="504">
        <v>364</v>
      </c>
      <c r="M21" s="505">
        <v>16</v>
      </c>
      <c r="N21" s="506">
        <v>2</v>
      </c>
      <c r="O21" s="507">
        <v>38.1</v>
      </c>
      <c r="P21" s="508">
        <v>7</v>
      </c>
      <c r="Q21" s="508">
        <v>5</v>
      </c>
      <c r="R21" s="508">
        <v>2</v>
      </c>
      <c r="S21" s="508">
        <v>1</v>
      </c>
      <c r="T21" s="472">
        <v>10</v>
      </c>
      <c r="U21" s="509">
        <v>1</v>
      </c>
      <c r="V21" s="509">
        <v>2</v>
      </c>
      <c r="W21" s="508"/>
      <c r="X21" s="508"/>
      <c r="Y21" s="508"/>
      <c r="Z21" s="508"/>
      <c r="AA21" s="508"/>
      <c r="AB21" s="508">
        <v>4</v>
      </c>
      <c r="AC21" s="508">
        <v>1</v>
      </c>
      <c r="AD21" s="508"/>
      <c r="AE21" s="508"/>
      <c r="AF21" s="508"/>
      <c r="AG21" s="508"/>
      <c r="AH21" s="508">
        <v>1</v>
      </c>
      <c r="AI21" s="508"/>
      <c r="AJ21" s="508"/>
      <c r="AK21" s="508">
        <v>4</v>
      </c>
      <c r="AL21" s="76"/>
      <c r="AM21" s="20"/>
      <c r="AN21" s="20"/>
    </row>
    <row r="22" spans="1:40" s="13" customFormat="1" ht="19.5" customHeight="1">
      <c r="A22" s="107">
        <f t="shared" si="1"/>
        <v>10</v>
      </c>
      <c r="B22" s="144"/>
      <c r="C22" s="108" t="s">
        <v>43</v>
      </c>
      <c r="D22" s="108"/>
      <c r="E22" s="404">
        <f>'消防本部'!C15</f>
        <v>21641</v>
      </c>
      <c r="F22" s="474">
        <v>1</v>
      </c>
      <c r="G22" s="475">
        <v>1</v>
      </c>
      <c r="H22" s="476" t="s">
        <v>258</v>
      </c>
      <c r="I22" s="477"/>
      <c r="J22" s="478">
        <v>88</v>
      </c>
      <c r="K22" s="358">
        <v>1401</v>
      </c>
      <c r="L22" s="479">
        <v>86</v>
      </c>
      <c r="M22" s="480">
        <v>2</v>
      </c>
      <c r="N22" s="481">
        <v>1</v>
      </c>
      <c r="O22" s="482">
        <v>36.4</v>
      </c>
      <c r="P22" s="483">
        <v>2</v>
      </c>
      <c r="Q22" s="483">
        <v>2</v>
      </c>
      <c r="R22" s="483">
        <v>2</v>
      </c>
      <c r="S22" s="483"/>
      <c r="T22" s="484">
        <v>3</v>
      </c>
      <c r="U22" s="485">
        <v>1</v>
      </c>
      <c r="V22" s="485">
        <v>1</v>
      </c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>
        <v>1</v>
      </c>
      <c r="AH22" s="483"/>
      <c r="AI22" s="483"/>
      <c r="AJ22" s="483"/>
      <c r="AK22" s="483">
        <v>1</v>
      </c>
      <c r="AL22" s="76"/>
      <c r="AM22" s="20"/>
      <c r="AN22" s="20"/>
    </row>
    <row r="23" spans="1:40" s="13" customFormat="1" ht="19.5" customHeight="1">
      <c r="A23" s="110">
        <f t="shared" si="1"/>
        <v>11</v>
      </c>
      <c r="B23" s="145"/>
      <c r="C23" s="111" t="s">
        <v>44</v>
      </c>
      <c r="D23" s="111"/>
      <c r="E23" s="401">
        <f>'消防本部'!C16</f>
        <v>23833</v>
      </c>
      <c r="F23" s="486">
        <v>1</v>
      </c>
      <c r="G23" s="487">
        <v>2</v>
      </c>
      <c r="H23" s="488" t="s">
        <v>258</v>
      </c>
      <c r="I23" s="489"/>
      <c r="J23" s="490">
        <v>168</v>
      </c>
      <c r="K23" s="359">
        <v>1402</v>
      </c>
      <c r="L23" s="491">
        <v>141</v>
      </c>
      <c r="M23" s="492">
        <v>6</v>
      </c>
      <c r="N23" s="493">
        <v>2</v>
      </c>
      <c r="O23" s="494">
        <v>36.6</v>
      </c>
      <c r="P23" s="495"/>
      <c r="Q23" s="495">
        <v>5</v>
      </c>
      <c r="R23" s="495">
        <v>2</v>
      </c>
      <c r="S23" s="495">
        <v>1</v>
      </c>
      <c r="T23" s="496">
        <v>6</v>
      </c>
      <c r="U23" s="497">
        <v>1</v>
      </c>
      <c r="V23" s="497">
        <v>1</v>
      </c>
      <c r="W23" s="495"/>
      <c r="X23" s="495">
        <v>9</v>
      </c>
      <c r="Y23" s="495"/>
      <c r="Z23" s="495">
        <v>2</v>
      </c>
      <c r="AA23" s="495"/>
      <c r="AB23" s="495">
        <v>2</v>
      </c>
      <c r="AC23" s="495">
        <v>1</v>
      </c>
      <c r="AD23" s="495"/>
      <c r="AE23" s="495">
        <v>1</v>
      </c>
      <c r="AF23" s="495"/>
      <c r="AG23" s="495"/>
      <c r="AH23" s="495"/>
      <c r="AI23" s="495">
        <v>1</v>
      </c>
      <c r="AJ23" s="495">
        <v>1</v>
      </c>
      <c r="AK23" s="495">
        <v>3</v>
      </c>
      <c r="AL23" s="76"/>
      <c r="AM23" s="20"/>
      <c r="AN23" s="20"/>
    </row>
    <row r="24" spans="1:40" s="13" customFormat="1" ht="19.5" customHeight="1">
      <c r="A24" s="105">
        <f t="shared" si="1"/>
        <v>12</v>
      </c>
      <c r="B24" s="143"/>
      <c r="C24" s="106" t="s">
        <v>45</v>
      </c>
      <c r="D24" s="106"/>
      <c r="E24" s="403">
        <f>'消防本部'!C17</f>
        <v>25204</v>
      </c>
      <c r="F24" s="462">
        <v>1</v>
      </c>
      <c r="G24" s="463">
        <v>2</v>
      </c>
      <c r="H24" s="464" t="s">
        <v>258</v>
      </c>
      <c r="I24" s="465"/>
      <c r="J24" s="466">
        <v>165</v>
      </c>
      <c r="K24" s="99">
        <v>1403</v>
      </c>
      <c r="L24" s="498">
        <v>175</v>
      </c>
      <c r="M24" s="499">
        <v>9</v>
      </c>
      <c r="N24" s="469">
        <v>2</v>
      </c>
      <c r="O24" s="470">
        <v>36.8</v>
      </c>
      <c r="P24" s="471">
        <v>3</v>
      </c>
      <c r="Q24" s="471">
        <v>3</v>
      </c>
      <c r="R24" s="471">
        <v>2</v>
      </c>
      <c r="S24" s="471">
        <v>1</v>
      </c>
      <c r="T24" s="472">
        <v>6</v>
      </c>
      <c r="U24" s="473">
        <v>1</v>
      </c>
      <c r="V24" s="473">
        <v>1</v>
      </c>
      <c r="W24" s="471">
        <v>2</v>
      </c>
      <c r="X24" s="471">
        <v>2</v>
      </c>
      <c r="Y24" s="471"/>
      <c r="Z24" s="471">
        <v>6</v>
      </c>
      <c r="AA24" s="471"/>
      <c r="AB24" s="471">
        <v>1</v>
      </c>
      <c r="AC24" s="471"/>
      <c r="AD24" s="471"/>
      <c r="AE24" s="471"/>
      <c r="AF24" s="471"/>
      <c r="AG24" s="471"/>
      <c r="AH24" s="471"/>
      <c r="AI24" s="471"/>
      <c r="AJ24" s="471"/>
      <c r="AK24" s="471">
        <v>1</v>
      </c>
      <c r="AL24" s="76"/>
      <c r="AM24" s="20"/>
      <c r="AN24" s="20"/>
    </row>
    <row r="25" spans="1:40" s="13" customFormat="1" ht="19.5" customHeight="1">
      <c r="A25" s="299">
        <f t="shared" si="1"/>
        <v>13</v>
      </c>
      <c r="B25" s="300"/>
      <c r="C25" s="303" t="s">
        <v>46</v>
      </c>
      <c r="D25" s="303"/>
      <c r="E25" s="405">
        <f>'消防本部'!C18</f>
        <v>24654</v>
      </c>
      <c r="F25" s="500">
        <v>1</v>
      </c>
      <c r="G25" s="440">
        <v>1</v>
      </c>
      <c r="H25" s="501" t="s">
        <v>258</v>
      </c>
      <c r="I25" s="502"/>
      <c r="J25" s="503">
        <v>92</v>
      </c>
      <c r="K25" s="357">
        <v>1404</v>
      </c>
      <c r="L25" s="504">
        <v>92</v>
      </c>
      <c r="M25" s="505">
        <v>7</v>
      </c>
      <c r="N25" s="506"/>
      <c r="O25" s="507">
        <v>35.3</v>
      </c>
      <c r="P25" s="508">
        <v>2</v>
      </c>
      <c r="Q25" s="508">
        <v>2</v>
      </c>
      <c r="R25" s="508"/>
      <c r="S25" s="508">
        <v>1</v>
      </c>
      <c r="T25" s="472">
        <v>4</v>
      </c>
      <c r="U25" s="509">
        <v>1</v>
      </c>
      <c r="V25" s="509">
        <v>1</v>
      </c>
      <c r="W25" s="508"/>
      <c r="X25" s="508"/>
      <c r="Y25" s="508"/>
      <c r="Z25" s="508">
        <v>1</v>
      </c>
      <c r="AA25" s="508"/>
      <c r="AB25" s="508">
        <v>1</v>
      </c>
      <c r="AC25" s="508"/>
      <c r="AD25" s="508"/>
      <c r="AE25" s="508"/>
      <c r="AF25" s="508"/>
      <c r="AG25" s="508"/>
      <c r="AH25" s="508"/>
      <c r="AI25" s="508">
        <v>1</v>
      </c>
      <c r="AJ25" s="508"/>
      <c r="AK25" s="508">
        <v>1</v>
      </c>
      <c r="AL25" s="76"/>
      <c r="AM25" s="20"/>
      <c r="AN25" s="20"/>
    </row>
    <row r="26" spans="1:40" s="13" customFormat="1" ht="19.5" customHeight="1">
      <c r="A26" s="105">
        <f t="shared" si="1"/>
        <v>14</v>
      </c>
      <c r="B26" s="143"/>
      <c r="C26" s="106" t="s">
        <v>47</v>
      </c>
      <c r="D26" s="106"/>
      <c r="E26" s="403">
        <f>'消防本部'!C19</f>
        <v>30407</v>
      </c>
      <c r="F26" s="462">
        <v>1</v>
      </c>
      <c r="G26" s="463">
        <v>0</v>
      </c>
      <c r="H26" s="464" t="s">
        <v>258</v>
      </c>
      <c r="I26" s="465"/>
      <c r="J26" s="466">
        <v>61</v>
      </c>
      <c r="K26" s="99">
        <v>1405</v>
      </c>
      <c r="L26" s="498">
        <v>64</v>
      </c>
      <c r="M26" s="499">
        <v>2</v>
      </c>
      <c r="N26" s="469"/>
      <c r="O26" s="470">
        <v>41.4</v>
      </c>
      <c r="P26" s="471">
        <v>1</v>
      </c>
      <c r="Q26" s="471">
        <v>1</v>
      </c>
      <c r="R26" s="471"/>
      <c r="S26" s="471">
        <v>1</v>
      </c>
      <c r="T26" s="472">
        <v>3</v>
      </c>
      <c r="U26" s="473"/>
      <c r="V26" s="473">
        <v>1</v>
      </c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>
        <v>2</v>
      </c>
      <c r="AL26" s="76"/>
      <c r="AM26" s="20"/>
      <c r="AN26" s="20"/>
    </row>
    <row r="27" spans="1:40" s="13" customFormat="1" ht="19.5" customHeight="1">
      <c r="A27" s="107">
        <f t="shared" si="1"/>
        <v>15</v>
      </c>
      <c r="B27" s="144"/>
      <c r="C27" s="196" t="s">
        <v>273</v>
      </c>
      <c r="D27" s="113"/>
      <c r="E27" s="404">
        <f>'消防本部'!C20</f>
        <v>36069</v>
      </c>
      <c r="F27" s="474">
        <v>4</v>
      </c>
      <c r="G27" s="475">
        <v>4</v>
      </c>
      <c r="H27" s="476" t="s">
        <v>258</v>
      </c>
      <c r="I27" s="477"/>
      <c r="J27" s="478">
        <v>440</v>
      </c>
      <c r="K27" s="358">
        <v>1406</v>
      </c>
      <c r="L27" s="479">
        <v>440</v>
      </c>
      <c r="M27" s="480">
        <v>22</v>
      </c>
      <c r="N27" s="481">
        <v>11</v>
      </c>
      <c r="O27" s="482">
        <v>36.9</v>
      </c>
      <c r="P27" s="483">
        <v>10</v>
      </c>
      <c r="Q27" s="483">
        <v>1</v>
      </c>
      <c r="R27" s="483">
        <v>4</v>
      </c>
      <c r="S27" s="483">
        <v>2</v>
      </c>
      <c r="T27" s="484">
        <v>14</v>
      </c>
      <c r="U27" s="485">
        <v>1</v>
      </c>
      <c r="V27" s="485">
        <v>3</v>
      </c>
      <c r="W27" s="483"/>
      <c r="X27" s="483">
        <v>9</v>
      </c>
      <c r="Y27" s="483"/>
      <c r="Z27" s="483"/>
      <c r="AA27" s="483"/>
      <c r="AB27" s="483">
        <v>5</v>
      </c>
      <c r="AC27" s="483"/>
      <c r="AD27" s="483"/>
      <c r="AE27" s="483"/>
      <c r="AF27" s="483"/>
      <c r="AG27" s="483"/>
      <c r="AH27" s="483">
        <v>1</v>
      </c>
      <c r="AI27" s="483">
        <v>2</v>
      </c>
      <c r="AJ27" s="483">
        <v>1</v>
      </c>
      <c r="AK27" s="483">
        <v>10</v>
      </c>
      <c r="AL27" s="76"/>
      <c r="AM27" s="20"/>
      <c r="AN27" s="20"/>
    </row>
    <row r="28" spans="1:40" s="13" customFormat="1" ht="19.5" customHeight="1">
      <c r="A28" s="110">
        <f t="shared" si="1"/>
        <v>16</v>
      </c>
      <c r="B28" s="145"/>
      <c r="C28" s="134" t="s">
        <v>274</v>
      </c>
      <c r="D28" s="134"/>
      <c r="E28" s="401">
        <f>'消防本部'!C21</f>
        <v>26024</v>
      </c>
      <c r="F28" s="486">
        <v>1</v>
      </c>
      <c r="G28" s="487">
        <v>4</v>
      </c>
      <c r="H28" s="488" t="s">
        <v>258</v>
      </c>
      <c r="I28" s="489"/>
      <c r="J28" s="490">
        <v>175</v>
      </c>
      <c r="K28" s="359">
        <v>1407</v>
      </c>
      <c r="L28" s="491">
        <v>180</v>
      </c>
      <c r="M28" s="492">
        <v>6</v>
      </c>
      <c r="N28" s="493"/>
      <c r="O28" s="494">
        <v>37.3</v>
      </c>
      <c r="P28" s="495">
        <v>7</v>
      </c>
      <c r="Q28" s="495">
        <v>1</v>
      </c>
      <c r="R28" s="495">
        <v>1</v>
      </c>
      <c r="S28" s="495"/>
      <c r="T28" s="496">
        <v>11</v>
      </c>
      <c r="U28" s="497">
        <v>1</v>
      </c>
      <c r="V28" s="497">
        <v>1</v>
      </c>
      <c r="W28" s="495"/>
      <c r="X28" s="495"/>
      <c r="Y28" s="495"/>
      <c r="Z28" s="495"/>
      <c r="AA28" s="495"/>
      <c r="AB28" s="495">
        <v>1</v>
      </c>
      <c r="AC28" s="495"/>
      <c r="AD28" s="495"/>
      <c r="AE28" s="495">
        <v>1</v>
      </c>
      <c r="AF28" s="495"/>
      <c r="AG28" s="495"/>
      <c r="AH28" s="495"/>
      <c r="AI28" s="495">
        <v>1</v>
      </c>
      <c r="AJ28" s="495"/>
      <c r="AK28" s="495">
        <v>3</v>
      </c>
      <c r="AL28" s="76"/>
      <c r="AM28" s="20"/>
      <c r="AN28" s="20"/>
    </row>
    <row r="29" spans="1:40" s="13" customFormat="1" ht="19.5" customHeight="1">
      <c r="A29" s="105">
        <f t="shared" si="1"/>
        <v>17</v>
      </c>
      <c r="B29" s="143"/>
      <c r="C29" s="141" t="s">
        <v>257</v>
      </c>
      <c r="D29" s="112"/>
      <c r="E29" s="403">
        <f>'消防本部'!C22</f>
        <v>25873</v>
      </c>
      <c r="F29" s="462">
        <v>2</v>
      </c>
      <c r="G29" s="463">
        <v>3</v>
      </c>
      <c r="H29" s="464" t="s">
        <v>258</v>
      </c>
      <c r="I29" s="465"/>
      <c r="J29" s="466">
        <v>290</v>
      </c>
      <c r="K29" s="99">
        <v>1408</v>
      </c>
      <c r="L29" s="498">
        <v>289</v>
      </c>
      <c r="M29" s="499">
        <v>16</v>
      </c>
      <c r="N29" s="469">
        <v>10</v>
      </c>
      <c r="O29" s="470">
        <v>36.9</v>
      </c>
      <c r="P29" s="471">
        <v>3</v>
      </c>
      <c r="Q29" s="471">
        <v>5</v>
      </c>
      <c r="R29" s="471">
        <v>2</v>
      </c>
      <c r="S29" s="471">
        <v>1</v>
      </c>
      <c r="T29" s="472">
        <v>9</v>
      </c>
      <c r="U29" s="473">
        <v>1</v>
      </c>
      <c r="V29" s="473">
        <v>2</v>
      </c>
      <c r="W29" s="471"/>
      <c r="X29" s="471"/>
      <c r="Y29" s="471"/>
      <c r="Z29" s="471">
        <v>6</v>
      </c>
      <c r="AA29" s="471"/>
      <c r="AB29" s="471">
        <v>2</v>
      </c>
      <c r="AC29" s="471">
        <v>1</v>
      </c>
      <c r="AD29" s="471"/>
      <c r="AE29" s="471"/>
      <c r="AF29" s="471"/>
      <c r="AG29" s="471"/>
      <c r="AH29" s="471">
        <v>1</v>
      </c>
      <c r="AI29" s="471"/>
      <c r="AJ29" s="471"/>
      <c r="AK29" s="471"/>
      <c r="AL29" s="76"/>
      <c r="AM29" s="20"/>
      <c r="AN29" s="20"/>
    </row>
    <row r="30" spans="1:40" s="13" customFormat="1" ht="19.5" customHeight="1">
      <c r="A30" s="299">
        <f t="shared" si="1"/>
        <v>18</v>
      </c>
      <c r="B30" s="300"/>
      <c r="C30" s="301" t="s">
        <v>241</v>
      </c>
      <c r="D30" s="301"/>
      <c r="E30" s="405">
        <f>'消防本部'!C23</f>
        <v>26099</v>
      </c>
      <c r="F30" s="500">
        <v>2</v>
      </c>
      <c r="G30" s="440">
        <v>1</v>
      </c>
      <c r="H30" s="501" t="s">
        <v>258</v>
      </c>
      <c r="I30" s="502"/>
      <c r="J30" s="503">
        <v>160</v>
      </c>
      <c r="K30" s="357">
        <v>1409</v>
      </c>
      <c r="L30" s="504">
        <v>156</v>
      </c>
      <c r="M30" s="505">
        <v>3</v>
      </c>
      <c r="N30" s="506">
        <v>1</v>
      </c>
      <c r="O30" s="507">
        <v>36.9</v>
      </c>
      <c r="P30" s="508">
        <v>3</v>
      </c>
      <c r="Q30" s="508">
        <v>2</v>
      </c>
      <c r="R30" s="508">
        <v>1</v>
      </c>
      <c r="S30" s="508">
        <v>1</v>
      </c>
      <c r="T30" s="472">
        <v>5</v>
      </c>
      <c r="U30" s="509">
        <v>1</v>
      </c>
      <c r="V30" s="509">
        <v>1</v>
      </c>
      <c r="W30" s="508"/>
      <c r="X30" s="508"/>
      <c r="Y30" s="508"/>
      <c r="Z30" s="508"/>
      <c r="AA30" s="508"/>
      <c r="AB30" s="508">
        <v>3</v>
      </c>
      <c r="AC30" s="508"/>
      <c r="AD30" s="508"/>
      <c r="AE30" s="508"/>
      <c r="AF30" s="508"/>
      <c r="AG30" s="508"/>
      <c r="AH30" s="508"/>
      <c r="AI30" s="508"/>
      <c r="AJ30" s="508"/>
      <c r="AK30" s="508">
        <v>1</v>
      </c>
      <c r="AL30" s="76"/>
      <c r="AM30" s="20"/>
      <c r="AN30" s="20"/>
    </row>
    <row r="31" spans="1:40" s="13" customFormat="1" ht="19.5" customHeight="1">
      <c r="A31" s="105">
        <f t="shared" si="1"/>
        <v>19</v>
      </c>
      <c r="B31" s="143"/>
      <c r="C31" s="141" t="s">
        <v>242</v>
      </c>
      <c r="D31" s="112"/>
      <c r="E31" s="403">
        <f>'消防本部'!C24</f>
        <v>26754</v>
      </c>
      <c r="F31" s="462">
        <v>1</v>
      </c>
      <c r="G31" s="463">
        <v>6</v>
      </c>
      <c r="H31" s="464" t="s">
        <v>258</v>
      </c>
      <c r="I31" s="465"/>
      <c r="J31" s="466">
        <v>229</v>
      </c>
      <c r="K31" s="99">
        <v>1410</v>
      </c>
      <c r="L31" s="498">
        <v>212</v>
      </c>
      <c r="M31" s="499">
        <v>8</v>
      </c>
      <c r="N31" s="469">
        <v>1</v>
      </c>
      <c r="O31" s="470">
        <v>36.3</v>
      </c>
      <c r="P31" s="471">
        <v>5</v>
      </c>
      <c r="Q31" s="471">
        <v>7</v>
      </c>
      <c r="R31" s="471">
        <v>1</v>
      </c>
      <c r="S31" s="471">
        <v>1</v>
      </c>
      <c r="T31" s="472">
        <v>8</v>
      </c>
      <c r="U31" s="473">
        <v>1</v>
      </c>
      <c r="V31" s="473">
        <v>1</v>
      </c>
      <c r="W31" s="471"/>
      <c r="X31" s="471"/>
      <c r="Y31" s="471"/>
      <c r="Z31" s="471"/>
      <c r="AA31" s="471"/>
      <c r="AB31" s="471">
        <v>1</v>
      </c>
      <c r="AC31" s="471"/>
      <c r="AD31" s="471"/>
      <c r="AE31" s="471"/>
      <c r="AF31" s="471"/>
      <c r="AG31" s="471"/>
      <c r="AH31" s="471"/>
      <c r="AI31" s="471"/>
      <c r="AJ31" s="471">
        <v>1</v>
      </c>
      <c r="AK31" s="471">
        <v>8</v>
      </c>
      <c r="AL31" s="76"/>
      <c r="AM31" s="20"/>
      <c r="AN31" s="20"/>
    </row>
    <row r="32" spans="1:40" s="13" customFormat="1" ht="19.5" customHeight="1">
      <c r="A32" s="107">
        <f t="shared" si="1"/>
        <v>20</v>
      </c>
      <c r="B32" s="144"/>
      <c r="C32" s="196" t="s">
        <v>243</v>
      </c>
      <c r="D32" s="113"/>
      <c r="E32" s="404">
        <f>'消防本部'!C25</f>
        <v>26573</v>
      </c>
      <c r="F32" s="474">
        <v>2</v>
      </c>
      <c r="G32" s="475">
        <v>2</v>
      </c>
      <c r="H32" s="476" t="s">
        <v>258</v>
      </c>
      <c r="I32" s="477"/>
      <c r="J32" s="478">
        <v>210</v>
      </c>
      <c r="K32" s="358">
        <v>1411</v>
      </c>
      <c r="L32" s="479">
        <v>215</v>
      </c>
      <c r="M32" s="480">
        <v>9</v>
      </c>
      <c r="N32" s="481">
        <v>2</v>
      </c>
      <c r="O32" s="482">
        <v>36.6</v>
      </c>
      <c r="P32" s="483">
        <v>2</v>
      </c>
      <c r="Q32" s="483">
        <v>4</v>
      </c>
      <c r="R32" s="483">
        <v>2</v>
      </c>
      <c r="S32" s="483">
        <v>1</v>
      </c>
      <c r="T32" s="484">
        <v>7</v>
      </c>
      <c r="U32" s="485">
        <v>2</v>
      </c>
      <c r="V32" s="485">
        <v>1</v>
      </c>
      <c r="W32" s="483"/>
      <c r="X32" s="483"/>
      <c r="Y32" s="483"/>
      <c r="Z32" s="483">
        <v>3</v>
      </c>
      <c r="AA32" s="483"/>
      <c r="AB32" s="483">
        <v>3</v>
      </c>
      <c r="AC32" s="483">
        <v>1</v>
      </c>
      <c r="AD32" s="483"/>
      <c r="AE32" s="483">
        <v>1</v>
      </c>
      <c r="AF32" s="483"/>
      <c r="AG32" s="483"/>
      <c r="AH32" s="483"/>
      <c r="AI32" s="483"/>
      <c r="AJ32" s="483"/>
      <c r="AK32" s="483"/>
      <c r="AL32" s="76"/>
      <c r="AM32" s="20"/>
      <c r="AN32" s="20"/>
    </row>
    <row r="33" spans="1:40" s="13" customFormat="1" ht="19.5" customHeight="1">
      <c r="A33" s="110">
        <f t="shared" si="1"/>
        <v>21</v>
      </c>
      <c r="B33" s="145"/>
      <c r="C33" s="134" t="s">
        <v>244</v>
      </c>
      <c r="D33" s="134"/>
      <c r="E33" s="401">
        <f>'消防本部'!C26</f>
        <v>33695</v>
      </c>
      <c r="F33" s="486">
        <v>2</v>
      </c>
      <c r="G33" s="487">
        <v>7</v>
      </c>
      <c r="H33" s="488" t="s">
        <v>258</v>
      </c>
      <c r="I33" s="489"/>
      <c r="J33" s="490">
        <v>286</v>
      </c>
      <c r="K33" s="359">
        <v>1412</v>
      </c>
      <c r="L33" s="491">
        <v>272</v>
      </c>
      <c r="M33" s="492">
        <v>7</v>
      </c>
      <c r="N33" s="493">
        <v>7</v>
      </c>
      <c r="O33" s="494">
        <v>36.7</v>
      </c>
      <c r="P33" s="495">
        <v>2</v>
      </c>
      <c r="Q33" s="495">
        <v>8</v>
      </c>
      <c r="R33" s="495">
        <v>2</v>
      </c>
      <c r="S33" s="495">
        <v>2</v>
      </c>
      <c r="T33" s="496">
        <v>10</v>
      </c>
      <c r="U33" s="497">
        <v>2</v>
      </c>
      <c r="V33" s="497">
        <v>2</v>
      </c>
      <c r="W33" s="495"/>
      <c r="X33" s="495"/>
      <c r="Y33" s="495"/>
      <c r="Z33" s="495">
        <v>13</v>
      </c>
      <c r="AA33" s="495"/>
      <c r="AB33" s="495">
        <v>3</v>
      </c>
      <c r="AC33" s="495">
        <v>1</v>
      </c>
      <c r="AD33" s="495"/>
      <c r="AE33" s="495">
        <v>2</v>
      </c>
      <c r="AF33" s="495"/>
      <c r="AG33" s="495">
        <v>1</v>
      </c>
      <c r="AH33" s="495">
        <v>1</v>
      </c>
      <c r="AI33" s="495">
        <v>2</v>
      </c>
      <c r="AJ33" s="495"/>
      <c r="AK33" s="495"/>
      <c r="AL33" s="76"/>
      <c r="AM33" s="20"/>
      <c r="AN33" s="20"/>
    </row>
    <row r="34" spans="1:40" s="13" customFormat="1" ht="19.5" customHeight="1">
      <c r="A34" s="105">
        <f t="shared" si="1"/>
        <v>22</v>
      </c>
      <c r="B34" s="143"/>
      <c r="C34" s="112" t="s">
        <v>245</v>
      </c>
      <c r="D34" s="112"/>
      <c r="E34" s="403">
        <f>'消防本部'!C27</f>
        <v>26758</v>
      </c>
      <c r="F34" s="462">
        <v>4</v>
      </c>
      <c r="G34" s="463">
        <v>4</v>
      </c>
      <c r="H34" s="464" t="s">
        <v>258</v>
      </c>
      <c r="I34" s="465"/>
      <c r="J34" s="466">
        <v>433</v>
      </c>
      <c r="K34" s="99">
        <v>1413</v>
      </c>
      <c r="L34" s="498">
        <v>443</v>
      </c>
      <c r="M34" s="499">
        <v>23</v>
      </c>
      <c r="N34" s="469">
        <v>1</v>
      </c>
      <c r="O34" s="470">
        <v>39.9</v>
      </c>
      <c r="P34" s="471">
        <v>10</v>
      </c>
      <c r="Q34" s="471">
        <v>5</v>
      </c>
      <c r="R34" s="471">
        <v>4</v>
      </c>
      <c r="S34" s="471">
        <v>3</v>
      </c>
      <c r="T34" s="472">
        <v>12</v>
      </c>
      <c r="U34" s="473">
        <v>1</v>
      </c>
      <c r="V34" s="473">
        <v>3</v>
      </c>
      <c r="W34" s="471"/>
      <c r="X34" s="471">
        <v>9</v>
      </c>
      <c r="Y34" s="471"/>
      <c r="Z34" s="471">
        <v>8</v>
      </c>
      <c r="AA34" s="471"/>
      <c r="AB34" s="471">
        <v>5</v>
      </c>
      <c r="AC34" s="471">
        <v>1</v>
      </c>
      <c r="AD34" s="471"/>
      <c r="AE34" s="471">
        <v>1</v>
      </c>
      <c r="AF34" s="471"/>
      <c r="AG34" s="471"/>
      <c r="AH34" s="471">
        <v>1</v>
      </c>
      <c r="AI34" s="471"/>
      <c r="AJ34" s="471"/>
      <c r="AK34" s="471">
        <v>4</v>
      </c>
      <c r="AL34" s="76"/>
      <c r="AM34" s="20"/>
      <c r="AN34" s="20"/>
    </row>
    <row r="35" spans="1:40" s="13" customFormat="1" ht="19.5" customHeight="1">
      <c r="A35" s="299">
        <f t="shared" si="1"/>
        <v>23</v>
      </c>
      <c r="B35" s="300"/>
      <c r="C35" s="305" t="s">
        <v>259</v>
      </c>
      <c r="D35" s="301"/>
      <c r="E35" s="405">
        <f>'消防本部'!C28</f>
        <v>27851</v>
      </c>
      <c r="F35" s="500">
        <v>3</v>
      </c>
      <c r="G35" s="440">
        <v>6</v>
      </c>
      <c r="H35" s="501" t="s">
        <v>258</v>
      </c>
      <c r="I35" s="502"/>
      <c r="J35" s="503">
        <v>332</v>
      </c>
      <c r="K35" s="357">
        <v>1414</v>
      </c>
      <c r="L35" s="504">
        <v>332</v>
      </c>
      <c r="M35" s="505">
        <v>15</v>
      </c>
      <c r="N35" s="506"/>
      <c r="O35" s="507">
        <v>38.1</v>
      </c>
      <c r="P35" s="508">
        <v>5</v>
      </c>
      <c r="Q35" s="508">
        <v>8</v>
      </c>
      <c r="R35" s="508">
        <v>2</v>
      </c>
      <c r="S35" s="508">
        <v>1</v>
      </c>
      <c r="T35" s="472">
        <v>12</v>
      </c>
      <c r="U35" s="509">
        <v>2</v>
      </c>
      <c r="V35" s="509">
        <v>2</v>
      </c>
      <c r="W35" s="508"/>
      <c r="X35" s="508">
        <v>2</v>
      </c>
      <c r="Y35" s="508"/>
      <c r="Z35" s="508">
        <v>14</v>
      </c>
      <c r="AA35" s="508"/>
      <c r="AB35" s="508">
        <v>1</v>
      </c>
      <c r="AC35" s="508">
        <v>1</v>
      </c>
      <c r="AD35" s="508"/>
      <c r="AE35" s="508"/>
      <c r="AF35" s="508"/>
      <c r="AG35" s="508"/>
      <c r="AH35" s="508"/>
      <c r="AI35" s="508"/>
      <c r="AJ35" s="508"/>
      <c r="AK35" s="508">
        <v>1</v>
      </c>
      <c r="AL35" s="76"/>
      <c r="AM35" s="20"/>
      <c r="AN35" s="20"/>
    </row>
    <row r="36" spans="1:40" s="13" customFormat="1" ht="19.5" customHeight="1">
      <c r="A36" s="105">
        <f t="shared" si="1"/>
        <v>24</v>
      </c>
      <c r="B36" s="143"/>
      <c r="C36" s="112" t="s">
        <v>246</v>
      </c>
      <c r="D36" s="112"/>
      <c r="E36" s="403">
        <f>'消防本部'!C29</f>
        <v>28065</v>
      </c>
      <c r="F36" s="462">
        <v>1</v>
      </c>
      <c r="G36" s="463">
        <v>2</v>
      </c>
      <c r="H36" s="464" t="s">
        <v>258</v>
      </c>
      <c r="I36" s="465"/>
      <c r="J36" s="466">
        <v>115</v>
      </c>
      <c r="K36" s="99">
        <v>1415</v>
      </c>
      <c r="L36" s="498">
        <v>114</v>
      </c>
      <c r="M36" s="499">
        <v>4</v>
      </c>
      <c r="N36" s="469">
        <v>2</v>
      </c>
      <c r="O36" s="470">
        <v>37.1</v>
      </c>
      <c r="P36" s="471">
        <v>2</v>
      </c>
      <c r="Q36" s="471">
        <v>4</v>
      </c>
      <c r="R36" s="471">
        <v>1</v>
      </c>
      <c r="S36" s="471"/>
      <c r="T36" s="472">
        <v>4</v>
      </c>
      <c r="U36" s="473">
        <v>1</v>
      </c>
      <c r="V36" s="473">
        <v>1</v>
      </c>
      <c r="W36" s="471"/>
      <c r="X36" s="471"/>
      <c r="Y36" s="471"/>
      <c r="Z36" s="471"/>
      <c r="AA36" s="471"/>
      <c r="AB36" s="471">
        <v>1</v>
      </c>
      <c r="AC36" s="471">
        <v>1</v>
      </c>
      <c r="AD36" s="471"/>
      <c r="AE36" s="471">
        <v>1</v>
      </c>
      <c r="AF36" s="471"/>
      <c r="AG36" s="471"/>
      <c r="AH36" s="471"/>
      <c r="AI36" s="471"/>
      <c r="AJ36" s="471"/>
      <c r="AK36" s="471">
        <v>5</v>
      </c>
      <c r="AL36" s="76"/>
      <c r="AM36" s="20"/>
      <c r="AN36" s="20"/>
    </row>
    <row r="37" spans="1:40" ht="19.5" customHeight="1">
      <c r="A37" s="107">
        <f t="shared" si="1"/>
        <v>25</v>
      </c>
      <c r="B37" s="144"/>
      <c r="C37" s="183" t="s">
        <v>276</v>
      </c>
      <c r="D37" s="183"/>
      <c r="E37" s="404">
        <f>'消防本部'!C30</f>
        <v>41365</v>
      </c>
      <c r="F37" s="474">
        <v>5</v>
      </c>
      <c r="G37" s="475">
        <v>14</v>
      </c>
      <c r="H37" s="476" t="s">
        <v>258</v>
      </c>
      <c r="I37" s="477"/>
      <c r="J37" s="478">
        <v>877</v>
      </c>
      <c r="K37" s="358">
        <v>1416</v>
      </c>
      <c r="L37" s="479">
        <v>871</v>
      </c>
      <c r="M37" s="480">
        <v>44</v>
      </c>
      <c r="N37" s="481"/>
      <c r="O37" s="482">
        <v>39.8</v>
      </c>
      <c r="P37" s="483">
        <v>23</v>
      </c>
      <c r="Q37" s="483">
        <v>13</v>
      </c>
      <c r="R37" s="483">
        <v>5</v>
      </c>
      <c r="S37" s="483">
        <v>4</v>
      </c>
      <c r="T37" s="484">
        <v>26</v>
      </c>
      <c r="U37" s="485">
        <v>5</v>
      </c>
      <c r="V37" s="485">
        <v>5</v>
      </c>
      <c r="W37" s="483"/>
      <c r="X37" s="483">
        <v>11</v>
      </c>
      <c r="Y37" s="483">
        <v>1</v>
      </c>
      <c r="Z37" s="483"/>
      <c r="AA37" s="483"/>
      <c r="AB37" s="483">
        <v>19</v>
      </c>
      <c r="AC37" s="483">
        <v>1</v>
      </c>
      <c r="AD37" s="483"/>
      <c r="AE37" s="483">
        <v>2</v>
      </c>
      <c r="AF37" s="483"/>
      <c r="AG37" s="483">
        <v>9</v>
      </c>
      <c r="AH37" s="483">
        <v>1</v>
      </c>
      <c r="AI37" s="483"/>
      <c r="AJ37" s="483"/>
      <c r="AK37" s="483">
        <v>9</v>
      </c>
      <c r="AL37" s="76"/>
      <c r="AM37" s="20"/>
      <c r="AN37" s="20"/>
    </row>
    <row r="38" spans="1:40" s="13" customFormat="1" ht="19.5" customHeight="1">
      <c r="A38" s="88">
        <f t="shared" si="1"/>
        <v>26</v>
      </c>
      <c r="B38" s="119"/>
      <c r="C38" s="298" t="s">
        <v>277</v>
      </c>
      <c r="D38" s="298"/>
      <c r="E38" s="406">
        <f>'消防本部'!C31</f>
        <v>41365</v>
      </c>
      <c r="F38" s="510">
        <v>6</v>
      </c>
      <c r="G38" s="779">
        <v>11</v>
      </c>
      <c r="H38" s="511" t="s">
        <v>258</v>
      </c>
      <c r="I38" s="512"/>
      <c r="J38" s="513">
        <v>682</v>
      </c>
      <c r="K38" s="360">
        <v>1417</v>
      </c>
      <c r="L38" s="780">
        <v>630</v>
      </c>
      <c r="M38" s="781">
        <v>25</v>
      </c>
      <c r="N38" s="782">
        <v>1</v>
      </c>
      <c r="O38" s="514">
        <v>39</v>
      </c>
      <c r="P38" s="515">
        <v>18</v>
      </c>
      <c r="Q38" s="515">
        <v>12</v>
      </c>
      <c r="R38" s="515">
        <v>3</v>
      </c>
      <c r="S38" s="515">
        <v>4</v>
      </c>
      <c r="T38" s="496">
        <v>22</v>
      </c>
      <c r="U38" s="516">
        <v>5</v>
      </c>
      <c r="V38" s="516">
        <v>4</v>
      </c>
      <c r="W38" s="515"/>
      <c r="X38" s="515"/>
      <c r="Y38" s="515"/>
      <c r="Z38" s="515"/>
      <c r="AA38" s="515"/>
      <c r="AB38" s="515">
        <v>4</v>
      </c>
      <c r="AC38" s="515">
        <v>2</v>
      </c>
      <c r="AD38" s="515"/>
      <c r="AE38" s="515"/>
      <c r="AF38" s="515"/>
      <c r="AG38" s="515"/>
      <c r="AH38" s="515"/>
      <c r="AI38" s="515">
        <v>1</v>
      </c>
      <c r="AJ38" s="515"/>
      <c r="AK38" s="515">
        <v>17</v>
      </c>
      <c r="AL38" s="76"/>
      <c r="AM38" s="20"/>
      <c r="AN38" s="20"/>
    </row>
    <row r="39" spans="1:40" s="13" customFormat="1" ht="19.5" customHeight="1" thickBot="1">
      <c r="A39" s="116">
        <f t="shared" si="1"/>
        <v>27</v>
      </c>
      <c r="B39" s="190"/>
      <c r="C39" s="117" t="s">
        <v>365</v>
      </c>
      <c r="D39" s="302"/>
      <c r="E39" s="407">
        <f>'消防本部'!C32</f>
        <v>42461</v>
      </c>
      <c r="F39" s="517">
        <v>2</v>
      </c>
      <c r="G39" s="518">
        <v>4</v>
      </c>
      <c r="H39" s="519" t="s">
        <v>258</v>
      </c>
      <c r="I39" s="520"/>
      <c r="J39" s="521">
        <v>337</v>
      </c>
      <c r="K39" s="341">
        <v>1418</v>
      </c>
      <c r="L39" s="783">
        <v>343</v>
      </c>
      <c r="M39" s="522">
        <v>21</v>
      </c>
      <c r="N39" s="523"/>
      <c r="O39" s="524">
        <v>37.4</v>
      </c>
      <c r="P39" s="525">
        <v>8</v>
      </c>
      <c r="Q39" s="525">
        <v>3</v>
      </c>
      <c r="R39" s="525">
        <v>2</v>
      </c>
      <c r="S39" s="525">
        <v>2</v>
      </c>
      <c r="T39" s="526">
        <v>12</v>
      </c>
      <c r="U39" s="527">
        <v>2</v>
      </c>
      <c r="V39" s="527">
        <v>2</v>
      </c>
      <c r="W39" s="525"/>
      <c r="X39" s="525"/>
      <c r="Y39" s="525"/>
      <c r="Z39" s="525">
        <v>1</v>
      </c>
      <c r="AA39" s="525"/>
      <c r="AB39" s="525">
        <v>9</v>
      </c>
      <c r="AC39" s="525"/>
      <c r="AD39" s="525"/>
      <c r="AE39" s="525"/>
      <c r="AF39" s="525"/>
      <c r="AG39" s="525"/>
      <c r="AH39" s="525">
        <v>1</v>
      </c>
      <c r="AI39" s="525"/>
      <c r="AJ39" s="525"/>
      <c r="AK39" s="525">
        <v>5</v>
      </c>
      <c r="AL39" s="76"/>
      <c r="AM39" s="20"/>
      <c r="AN39" s="20"/>
    </row>
    <row r="40" spans="1:38" s="13" customFormat="1" ht="17.25" customHeight="1">
      <c r="A40" s="1152" t="s">
        <v>332</v>
      </c>
      <c r="B40" s="1152"/>
      <c r="C40" s="1152"/>
      <c r="D40" s="1152"/>
      <c r="E40" s="1152"/>
      <c r="F40" s="1152"/>
      <c r="G40" s="1152"/>
      <c r="H40" s="1152"/>
      <c r="I40" s="1152"/>
      <c r="J40" s="1152"/>
      <c r="K40" s="1152"/>
      <c r="L40" s="1152"/>
      <c r="M40" s="1152"/>
      <c r="N40" s="1152"/>
      <c r="O40" s="1152"/>
      <c r="P40" s="1152"/>
      <c r="Q40" s="1152"/>
      <c r="S40" s="18"/>
      <c r="T40" s="18"/>
      <c r="U40" s="18"/>
      <c r="V40" s="24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75"/>
    </row>
    <row r="41" spans="1:38" s="13" customFormat="1" ht="17.25" customHeight="1">
      <c r="A41" s="61" t="s">
        <v>289</v>
      </c>
      <c r="B41" s="61"/>
      <c r="C41" s="193"/>
      <c r="D41" s="17"/>
      <c r="E41" s="22"/>
      <c r="F41" s="22"/>
      <c r="G41" s="17"/>
      <c r="H41" s="361"/>
      <c r="I41" s="17"/>
      <c r="J41" s="18"/>
      <c r="K41" s="18"/>
      <c r="L41" s="18"/>
      <c r="M41" s="18"/>
      <c r="N41" s="19"/>
      <c r="O41" s="18"/>
      <c r="P41" s="18"/>
      <c r="Q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75"/>
    </row>
    <row r="42" spans="1:38" s="13" customFormat="1" ht="17.25" customHeight="1">
      <c r="A42" s="61" t="s">
        <v>290</v>
      </c>
      <c r="B42" s="61"/>
      <c r="C42" s="194"/>
      <c r="D42" s="21"/>
      <c r="E42" s="22"/>
      <c r="F42" s="22"/>
      <c r="G42" s="23"/>
      <c r="H42" s="361"/>
      <c r="I42" s="17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75"/>
    </row>
    <row r="43" spans="1:38" s="13" customFormat="1" ht="17.25" customHeight="1">
      <c r="A43" s="61" t="s">
        <v>433</v>
      </c>
      <c r="B43" s="61"/>
      <c r="C43" s="195"/>
      <c r="H43" s="362"/>
      <c r="S43" s="61"/>
      <c r="T43" s="329" t="s">
        <v>434</v>
      </c>
      <c r="AL43" s="75"/>
    </row>
    <row r="44" spans="1:38" s="13" customFormat="1" ht="18" customHeight="1">
      <c r="A44" s="329" t="s">
        <v>391</v>
      </c>
      <c r="C44" s="195"/>
      <c r="D44" s="61"/>
      <c r="E44" s="17"/>
      <c r="F44" s="22"/>
      <c r="G44" s="22"/>
      <c r="H44" s="361"/>
      <c r="I44" s="17"/>
      <c r="J44" s="17"/>
      <c r="K44" s="18"/>
      <c r="L44" s="18"/>
      <c r="M44" s="18"/>
      <c r="N44" s="18"/>
      <c r="O44" s="19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75"/>
    </row>
    <row r="45" spans="5:10" ht="13.5" customHeight="1">
      <c r="E45" s="7"/>
      <c r="F45" s="7"/>
      <c r="G45" s="7"/>
      <c r="H45" s="415"/>
      <c r="I45" s="7"/>
      <c r="J45" s="7"/>
    </row>
    <row r="46" spans="5:10" ht="13.5" customHeight="1">
      <c r="E46" s="7"/>
      <c r="F46" s="7"/>
      <c r="G46" s="7"/>
      <c r="H46" s="415"/>
      <c r="I46" s="7"/>
      <c r="J46" s="7"/>
    </row>
    <row r="47" spans="5:10" ht="13.5" customHeight="1">
      <c r="E47" s="7"/>
      <c r="F47" s="7"/>
      <c r="G47" s="7"/>
      <c r="H47" s="415"/>
      <c r="I47" s="7"/>
      <c r="J47" s="7"/>
    </row>
    <row r="48" spans="5:10" ht="13.5" customHeight="1">
      <c r="E48" s="7"/>
      <c r="F48" s="7"/>
      <c r="G48" s="7"/>
      <c r="H48" s="415"/>
      <c r="I48" s="7"/>
      <c r="J48" s="7"/>
    </row>
    <row r="49" spans="5:10" ht="13.5" customHeight="1">
      <c r="E49" s="7"/>
      <c r="F49" s="7"/>
      <c r="G49" s="7"/>
      <c r="H49" s="415"/>
      <c r="I49" s="7"/>
      <c r="J49" s="7"/>
    </row>
    <row r="50" spans="5:10" ht="13.5" customHeight="1">
      <c r="E50" s="7"/>
      <c r="F50" s="7"/>
      <c r="G50" s="7"/>
      <c r="H50" s="415"/>
      <c r="I50" s="7"/>
      <c r="J50" s="7"/>
    </row>
    <row r="51" spans="5:10" ht="13.5" customHeight="1">
      <c r="E51" s="7"/>
      <c r="F51" s="7"/>
      <c r="G51" s="7"/>
      <c r="H51" s="415"/>
      <c r="I51" s="7"/>
      <c r="J51" s="7"/>
    </row>
    <row r="52" spans="5:10" ht="13.5" customHeight="1">
      <c r="E52" s="7"/>
      <c r="F52" s="7"/>
      <c r="G52" s="7"/>
      <c r="H52" s="415"/>
      <c r="I52" s="7"/>
      <c r="J52" s="7"/>
    </row>
    <row r="53" spans="5:10" ht="13.5" customHeight="1">
      <c r="E53" s="7"/>
      <c r="F53" s="7"/>
      <c r="G53" s="7"/>
      <c r="H53" s="415"/>
      <c r="I53" s="7"/>
      <c r="J53" s="7"/>
    </row>
    <row r="54" spans="5:10" ht="13.5" customHeight="1">
      <c r="E54" s="7"/>
      <c r="F54" s="7"/>
      <c r="G54" s="7"/>
      <c r="H54" s="415"/>
      <c r="I54" s="7"/>
      <c r="J54" s="7"/>
    </row>
    <row r="55" spans="5:10" ht="13.5" customHeight="1">
      <c r="E55" s="7"/>
      <c r="F55" s="7"/>
      <c r="G55" s="7"/>
      <c r="H55" s="415"/>
      <c r="I55" s="7"/>
      <c r="J55" s="7"/>
    </row>
    <row r="56" spans="5:10" ht="13.5" customHeight="1">
      <c r="E56" s="7"/>
      <c r="F56" s="7"/>
      <c r="G56" s="7"/>
      <c r="H56" s="415"/>
      <c r="I56" s="7"/>
      <c r="J56" s="7"/>
    </row>
    <row r="57" spans="5:10" ht="13.5" customHeight="1">
      <c r="E57" s="7"/>
      <c r="F57" s="7"/>
      <c r="G57" s="7"/>
      <c r="H57" s="415"/>
      <c r="I57" s="7"/>
      <c r="J57" s="7"/>
    </row>
    <row r="58" spans="5:10" ht="13.5" customHeight="1">
      <c r="E58" s="7"/>
      <c r="F58" s="7"/>
      <c r="G58" s="7"/>
      <c r="H58" s="415"/>
      <c r="I58" s="7"/>
      <c r="J58" s="7"/>
    </row>
    <row r="59" spans="5:10" ht="13.5" customHeight="1">
      <c r="E59" s="7"/>
      <c r="F59" s="7"/>
      <c r="G59" s="7"/>
      <c r="H59" s="415"/>
      <c r="I59" s="7"/>
      <c r="J59" s="7"/>
    </row>
    <row r="60" spans="5:10" ht="13.5" customHeight="1">
      <c r="E60" s="7"/>
      <c r="F60" s="7"/>
      <c r="G60" s="7"/>
      <c r="H60" s="415"/>
      <c r="I60" s="7"/>
      <c r="J60" s="7"/>
    </row>
    <row r="61" spans="5:10" ht="13.5" customHeight="1">
      <c r="E61" s="7"/>
      <c r="F61" s="7"/>
      <c r="G61" s="7"/>
      <c r="H61" s="415"/>
      <c r="I61" s="7"/>
      <c r="J61" s="7"/>
    </row>
    <row r="62" spans="5:10" ht="13.5" customHeight="1">
      <c r="E62" s="7"/>
      <c r="F62" s="7"/>
      <c r="G62" s="7"/>
      <c r="H62" s="415"/>
      <c r="I62" s="7"/>
      <c r="J62" s="7"/>
    </row>
    <row r="63" spans="5:10" ht="13.5" customHeight="1">
      <c r="E63" s="7"/>
      <c r="F63" s="7"/>
      <c r="G63" s="7"/>
      <c r="H63" s="415"/>
      <c r="I63" s="7"/>
      <c r="J63" s="7"/>
    </row>
    <row r="64" spans="5:10" ht="13.5" customHeight="1">
      <c r="E64" s="7"/>
      <c r="F64" s="7"/>
      <c r="G64" s="7"/>
      <c r="H64" s="415"/>
      <c r="I64" s="7"/>
      <c r="J64" s="7"/>
    </row>
    <row r="65" spans="5:10" ht="13.5" customHeight="1">
      <c r="E65" s="7"/>
      <c r="F65" s="7"/>
      <c r="G65" s="7"/>
      <c r="H65" s="415"/>
      <c r="I65" s="7"/>
      <c r="J65" s="7"/>
    </row>
    <row r="66" spans="5:10" ht="13.5" customHeight="1">
      <c r="E66" s="7"/>
      <c r="F66" s="7"/>
      <c r="G66" s="7"/>
      <c r="H66" s="415"/>
      <c r="I66" s="7"/>
      <c r="J66" s="7"/>
    </row>
    <row r="67" spans="5:10" ht="13.5" customHeight="1">
      <c r="E67" s="7"/>
      <c r="F67" s="7"/>
      <c r="G67" s="7"/>
      <c r="H67" s="415"/>
      <c r="I67" s="7"/>
      <c r="J67" s="7"/>
    </row>
    <row r="68" spans="5:10" ht="13.5" customHeight="1">
      <c r="E68" s="7"/>
      <c r="F68" s="7"/>
      <c r="G68" s="7"/>
      <c r="H68" s="415"/>
      <c r="I68" s="7"/>
      <c r="J68" s="7"/>
    </row>
    <row r="69" spans="5:10" ht="13.5" customHeight="1">
      <c r="E69" s="7"/>
      <c r="F69" s="7"/>
      <c r="G69" s="7"/>
      <c r="H69" s="415"/>
      <c r="I69" s="7"/>
      <c r="J69" s="7"/>
    </row>
    <row r="70" spans="5:10" ht="13.5" customHeight="1">
      <c r="E70" s="7"/>
      <c r="F70" s="7"/>
      <c r="G70" s="7"/>
      <c r="H70" s="415"/>
      <c r="I70" s="7"/>
      <c r="J70" s="7"/>
    </row>
    <row r="71" spans="5:10" ht="13.5" customHeight="1">
      <c r="E71" s="7"/>
      <c r="F71" s="7"/>
      <c r="G71" s="7"/>
      <c r="H71" s="415"/>
      <c r="I71" s="7"/>
      <c r="J71" s="7"/>
    </row>
    <row r="72" spans="5:10" ht="13.5" customHeight="1">
      <c r="E72" s="7"/>
      <c r="F72" s="7"/>
      <c r="G72" s="7"/>
      <c r="H72" s="415"/>
      <c r="I72" s="7"/>
      <c r="J72" s="7"/>
    </row>
    <row r="73" spans="5:10" ht="13.5" customHeight="1">
      <c r="E73" s="7"/>
      <c r="F73" s="7"/>
      <c r="G73" s="7"/>
      <c r="H73" s="415"/>
      <c r="I73" s="7"/>
      <c r="J73" s="7"/>
    </row>
    <row r="74" spans="5:10" ht="13.5" customHeight="1">
      <c r="E74" s="7"/>
      <c r="F74" s="7"/>
      <c r="G74" s="7"/>
      <c r="H74" s="415"/>
      <c r="I74" s="7"/>
      <c r="J74" s="7"/>
    </row>
    <row r="75" spans="5:10" ht="13.5" customHeight="1">
      <c r="E75" s="7"/>
      <c r="F75" s="7"/>
      <c r="G75" s="7"/>
      <c r="H75" s="415"/>
      <c r="I75" s="7"/>
      <c r="J75" s="7"/>
    </row>
    <row r="76" spans="5:10" ht="13.5" customHeight="1">
      <c r="E76" s="7"/>
      <c r="F76" s="7"/>
      <c r="G76" s="7"/>
      <c r="H76" s="415"/>
      <c r="I76" s="7"/>
      <c r="J76" s="7"/>
    </row>
    <row r="77" spans="5:10" ht="13.5" customHeight="1">
      <c r="E77" s="7"/>
      <c r="F77" s="7"/>
      <c r="G77" s="7"/>
      <c r="H77" s="415"/>
      <c r="I77" s="7"/>
      <c r="J77" s="7"/>
    </row>
    <row r="78" spans="5:10" ht="13.5" customHeight="1">
      <c r="E78" s="7"/>
      <c r="F78" s="7"/>
      <c r="G78" s="7"/>
      <c r="H78" s="415"/>
      <c r="I78" s="7"/>
      <c r="J78" s="7"/>
    </row>
    <row r="79" spans="5:10" ht="13.5" customHeight="1">
      <c r="E79" s="7"/>
      <c r="F79" s="7"/>
      <c r="G79" s="7"/>
      <c r="H79" s="415"/>
      <c r="I79" s="7"/>
      <c r="J79" s="7"/>
    </row>
    <row r="80" spans="5:10" ht="13.5" customHeight="1">
      <c r="E80" s="7"/>
      <c r="F80" s="7"/>
      <c r="G80" s="7"/>
      <c r="H80" s="415"/>
      <c r="I80" s="7"/>
      <c r="J80" s="7"/>
    </row>
    <row r="81" spans="5:10" ht="13.5" customHeight="1">
      <c r="E81" s="7"/>
      <c r="F81" s="7"/>
      <c r="G81" s="7"/>
      <c r="H81" s="415"/>
      <c r="I81" s="7"/>
      <c r="J81" s="7"/>
    </row>
    <row r="82" spans="5:10" ht="13.5" customHeight="1">
      <c r="E82" s="7"/>
      <c r="F82" s="7"/>
      <c r="G82" s="7"/>
      <c r="H82" s="415"/>
      <c r="I82" s="7"/>
      <c r="J82" s="7"/>
    </row>
    <row r="83" spans="5:10" ht="13.5" customHeight="1">
      <c r="E83" s="7"/>
      <c r="F83" s="7"/>
      <c r="G83" s="7"/>
      <c r="H83" s="415"/>
      <c r="I83" s="7"/>
      <c r="J83" s="7"/>
    </row>
    <row r="84" spans="5:10" ht="13.5" customHeight="1">
      <c r="E84" s="7"/>
      <c r="F84" s="7"/>
      <c r="G84" s="7"/>
      <c r="H84" s="415"/>
      <c r="I84" s="7"/>
      <c r="J84" s="7"/>
    </row>
    <row r="85" spans="5:10" ht="13.5" customHeight="1">
      <c r="E85" s="7"/>
      <c r="F85" s="7"/>
      <c r="G85" s="7"/>
      <c r="H85" s="415"/>
      <c r="I85" s="7"/>
      <c r="J85" s="7"/>
    </row>
    <row r="86" spans="5:10" ht="13.5" customHeight="1">
      <c r="E86" s="7"/>
      <c r="F86" s="7"/>
      <c r="G86" s="7"/>
      <c r="H86" s="415"/>
      <c r="I86" s="7"/>
      <c r="J86" s="7"/>
    </row>
    <row r="87" spans="5:10" ht="13.5" customHeight="1">
      <c r="E87" s="7"/>
      <c r="F87" s="7"/>
      <c r="G87" s="7"/>
      <c r="H87" s="415"/>
      <c r="I87" s="7"/>
      <c r="J87" s="7"/>
    </row>
    <row r="88" spans="5:10" ht="13.5" customHeight="1">
      <c r="E88" s="7"/>
      <c r="F88" s="7"/>
      <c r="G88" s="7"/>
      <c r="H88" s="415"/>
      <c r="I88" s="7"/>
      <c r="J88" s="7"/>
    </row>
    <row r="89" spans="5:10" ht="13.5" customHeight="1">
      <c r="E89" s="7"/>
      <c r="F89" s="7"/>
      <c r="G89" s="7"/>
      <c r="H89" s="415"/>
      <c r="I89" s="7"/>
      <c r="J89" s="7"/>
    </row>
    <row r="90" spans="5:10" ht="13.5" customHeight="1">
      <c r="E90" s="7"/>
      <c r="F90" s="7"/>
      <c r="G90" s="7"/>
      <c r="H90" s="415"/>
      <c r="I90" s="7"/>
      <c r="J90" s="7"/>
    </row>
    <row r="91" spans="5:10" ht="13.5" customHeight="1">
      <c r="E91" s="7"/>
      <c r="F91" s="7"/>
      <c r="G91" s="7"/>
      <c r="H91" s="415"/>
      <c r="I91" s="7"/>
      <c r="J91" s="7"/>
    </row>
    <row r="92" spans="5:10" ht="13.5" customHeight="1">
      <c r="E92" s="7"/>
      <c r="F92" s="7"/>
      <c r="G92" s="7"/>
      <c r="H92" s="415"/>
      <c r="I92" s="7"/>
      <c r="J92" s="7"/>
    </row>
    <row r="93" spans="5:10" ht="13.5" customHeight="1">
      <c r="E93" s="7"/>
      <c r="F93" s="7"/>
      <c r="G93" s="7"/>
      <c r="H93" s="415"/>
      <c r="I93" s="7"/>
      <c r="J93" s="7"/>
    </row>
    <row r="94" spans="5:10" ht="13.5" customHeight="1">
      <c r="E94" s="7"/>
      <c r="F94" s="7"/>
      <c r="G94" s="7"/>
      <c r="H94" s="415"/>
      <c r="I94" s="7"/>
      <c r="J94" s="7"/>
    </row>
    <row r="95" spans="5:10" ht="13.5" customHeight="1">
      <c r="E95" s="7"/>
      <c r="F95" s="7"/>
      <c r="G95" s="7"/>
      <c r="H95" s="415"/>
      <c r="I95" s="7"/>
      <c r="J95" s="7"/>
    </row>
    <row r="96" spans="5:10" ht="13.5" customHeight="1">
      <c r="E96" s="7"/>
      <c r="F96" s="7"/>
      <c r="G96" s="7"/>
      <c r="H96" s="415"/>
      <c r="I96" s="7"/>
      <c r="J96" s="7"/>
    </row>
    <row r="97" spans="5:10" ht="13.5" customHeight="1">
      <c r="E97" s="7"/>
      <c r="F97" s="7"/>
      <c r="G97" s="7"/>
      <c r="H97" s="415"/>
      <c r="I97" s="7"/>
      <c r="J97" s="7"/>
    </row>
    <row r="98" spans="5:10" ht="13.5" customHeight="1">
      <c r="E98" s="7"/>
      <c r="F98" s="7"/>
      <c r="G98" s="7"/>
      <c r="H98" s="415"/>
      <c r="I98" s="7"/>
      <c r="J98" s="7"/>
    </row>
    <row r="99" spans="5:10" ht="13.5" customHeight="1">
      <c r="E99" s="7"/>
      <c r="F99" s="7"/>
      <c r="G99" s="7"/>
      <c r="H99" s="415"/>
      <c r="I99" s="7"/>
      <c r="J99" s="7"/>
    </row>
    <row r="100" spans="5:10" ht="13.5" customHeight="1">
      <c r="E100" s="7"/>
      <c r="F100" s="7"/>
      <c r="G100" s="7"/>
      <c r="H100" s="415"/>
      <c r="I100" s="7"/>
      <c r="J100" s="7"/>
    </row>
    <row r="101" spans="5:10" ht="13.5" customHeight="1">
      <c r="E101" s="7"/>
      <c r="F101" s="7"/>
      <c r="G101" s="7"/>
      <c r="H101" s="415"/>
      <c r="I101" s="7"/>
      <c r="J101" s="7"/>
    </row>
    <row r="102" spans="5:10" ht="13.5" customHeight="1">
      <c r="E102" s="7"/>
      <c r="F102" s="7"/>
      <c r="G102" s="7"/>
      <c r="H102" s="415"/>
      <c r="I102" s="7"/>
      <c r="J102" s="7"/>
    </row>
    <row r="103" spans="5:10" ht="13.5" customHeight="1">
      <c r="E103" s="7"/>
      <c r="F103" s="7"/>
      <c r="G103" s="7"/>
      <c r="H103" s="415"/>
      <c r="I103" s="7"/>
      <c r="J103" s="7"/>
    </row>
    <row r="104" spans="5:10" ht="13.5" customHeight="1">
      <c r="E104" s="7"/>
      <c r="F104" s="7"/>
      <c r="G104" s="7"/>
      <c r="H104" s="415"/>
      <c r="I104" s="7"/>
      <c r="J104" s="7"/>
    </row>
    <row r="105" spans="5:10" ht="13.5" customHeight="1">
      <c r="E105" s="7"/>
      <c r="F105" s="7"/>
      <c r="G105" s="7"/>
      <c r="H105" s="415"/>
      <c r="I105" s="7"/>
      <c r="J105" s="7"/>
    </row>
    <row r="106" spans="5:10" ht="12.75">
      <c r="E106" s="7"/>
      <c r="F106" s="7"/>
      <c r="G106" s="7"/>
      <c r="H106" s="415"/>
      <c r="I106" s="7"/>
      <c r="J106" s="7"/>
    </row>
    <row r="107" spans="5:10" ht="12.75">
      <c r="E107" s="7"/>
      <c r="F107" s="7"/>
      <c r="G107" s="7"/>
      <c r="H107" s="415"/>
      <c r="I107" s="7"/>
      <c r="J107" s="7"/>
    </row>
    <row r="108" spans="5:10" ht="12.75">
      <c r="E108" s="7"/>
      <c r="F108" s="7"/>
      <c r="G108" s="7"/>
      <c r="H108" s="415"/>
      <c r="I108" s="7"/>
      <c r="J108" s="7"/>
    </row>
    <row r="109" spans="5:10" ht="12.75">
      <c r="E109" s="7"/>
      <c r="F109" s="7"/>
      <c r="G109" s="7"/>
      <c r="H109" s="415"/>
      <c r="I109" s="7"/>
      <c r="J109" s="7"/>
    </row>
    <row r="110" spans="5:10" ht="12.75">
      <c r="E110" s="7"/>
      <c r="F110" s="7"/>
      <c r="G110" s="7"/>
      <c r="H110" s="415"/>
      <c r="I110" s="7"/>
      <c r="J110" s="7"/>
    </row>
    <row r="111" spans="5:10" ht="12.75">
      <c r="E111" s="7"/>
      <c r="F111" s="7"/>
      <c r="G111" s="7"/>
      <c r="H111" s="415"/>
      <c r="I111" s="7"/>
      <c r="J111" s="7"/>
    </row>
    <row r="112" spans="5:10" ht="12.75">
      <c r="E112" s="7"/>
      <c r="F112" s="7"/>
      <c r="G112" s="7"/>
      <c r="H112" s="415"/>
      <c r="I112" s="7"/>
      <c r="J112" s="7"/>
    </row>
    <row r="113" spans="5:10" ht="12.75">
      <c r="E113" s="7"/>
      <c r="F113" s="7"/>
      <c r="G113" s="7"/>
      <c r="H113" s="415"/>
      <c r="I113" s="7"/>
      <c r="J113" s="7"/>
    </row>
    <row r="114" spans="5:10" ht="12.75">
      <c r="E114" s="7"/>
      <c r="F114" s="7"/>
      <c r="G114" s="7"/>
      <c r="H114" s="415"/>
      <c r="I114" s="7"/>
      <c r="J114" s="7"/>
    </row>
    <row r="115" spans="5:10" ht="12.75">
      <c r="E115" s="7"/>
      <c r="F115" s="7"/>
      <c r="G115" s="7"/>
      <c r="H115" s="415"/>
      <c r="I115" s="7"/>
      <c r="J115" s="7"/>
    </row>
    <row r="116" spans="5:10" ht="12.75">
      <c r="E116" s="7"/>
      <c r="F116" s="7"/>
      <c r="G116" s="7"/>
      <c r="H116" s="415"/>
      <c r="I116" s="7"/>
      <c r="J116" s="7"/>
    </row>
    <row r="117" spans="5:10" ht="12.75">
      <c r="E117" s="7"/>
      <c r="F117" s="7"/>
      <c r="G117" s="7"/>
      <c r="H117" s="415"/>
      <c r="I117" s="7"/>
      <c r="J117" s="7"/>
    </row>
    <row r="118" spans="5:10" ht="12.75">
      <c r="E118" s="7"/>
      <c r="F118" s="7"/>
      <c r="G118" s="7"/>
      <c r="H118" s="415"/>
      <c r="I118" s="7"/>
      <c r="J118" s="7"/>
    </row>
    <row r="119" spans="5:10" ht="12.75">
      <c r="E119" s="7"/>
      <c r="F119" s="7"/>
      <c r="G119" s="7"/>
      <c r="H119" s="415"/>
      <c r="I119" s="7"/>
      <c r="J119" s="7"/>
    </row>
    <row r="120" spans="5:10" ht="12.75">
      <c r="E120" s="7"/>
      <c r="F120" s="7"/>
      <c r="G120" s="7"/>
      <c r="H120" s="415"/>
      <c r="I120" s="7"/>
      <c r="J120" s="7"/>
    </row>
    <row r="121" spans="5:10" ht="12.75">
      <c r="E121" s="7"/>
      <c r="F121" s="7"/>
      <c r="G121" s="7"/>
      <c r="H121" s="415"/>
      <c r="I121" s="7"/>
      <c r="J121" s="7"/>
    </row>
    <row r="122" spans="5:10" ht="12.75">
      <c r="E122" s="7"/>
      <c r="F122" s="7"/>
      <c r="G122" s="7"/>
      <c r="H122" s="415"/>
      <c r="I122" s="7"/>
      <c r="J122" s="7"/>
    </row>
    <row r="123" spans="5:10" ht="12.75">
      <c r="E123" s="7"/>
      <c r="F123" s="7"/>
      <c r="G123" s="7"/>
      <c r="H123" s="415"/>
      <c r="I123" s="7"/>
      <c r="J123" s="7"/>
    </row>
    <row r="124" spans="5:10" ht="12.75">
      <c r="E124" s="7"/>
      <c r="F124" s="7"/>
      <c r="G124" s="7"/>
      <c r="H124" s="415"/>
      <c r="I124" s="7"/>
      <c r="J124" s="7"/>
    </row>
    <row r="125" spans="5:10" ht="12.75">
      <c r="E125" s="7"/>
      <c r="F125" s="7"/>
      <c r="G125" s="7"/>
      <c r="H125" s="415"/>
      <c r="I125" s="7"/>
      <c r="J125" s="7"/>
    </row>
    <row r="126" spans="5:10" ht="12.75">
      <c r="E126" s="7"/>
      <c r="F126" s="7"/>
      <c r="G126" s="7"/>
      <c r="H126" s="415"/>
      <c r="I126" s="7"/>
      <c r="J126" s="7"/>
    </row>
    <row r="127" spans="5:10" ht="12.75">
      <c r="E127" s="7"/>
      <c r="F127" s="7"/>
      <c r="G127" s="7"/>
      <c r="H127" s="415"/>
      <c r="I127" s="7"/>
      <c r="J127" s="7"/>
    </row>
    <row r="128" spans="5:10" ht="12.75">
      <c r="E128" s="7"/>
      <c r="F128" s="7"/>
      <c r="G128" s="7"/>
      <c r="H128" s="415"/>
      <c r="I128" s="7"/>
      <c r="J128" s="7"/>
    </row>
    <row r="129" spans="5:10" ht="12.75">
      <c r="E129" s="7"/>
      <c r="F129" s="7"/>
      <c r="G129" s="7"/>
      <c r="H129" s="415"/>
      <c r="I129" s="7"/>
      <c r="J129" s="7"/>
    </row>
    <row r="130" spans="5:10" ht="12.75">
      <c r="E130" s="7"/>
      <c r="F130" s="7"/>
      <c r="G130" s="7"/>
      <c r="H130" s="415"/>
      <c r="I130" s="7"/>
      <c r="J130" s="7"/>
    </row>
    <row r="131" spans="5:10" ht="12.75">
      <c r="E131" s="7"/>
      <c r="F131" s="7"/>
      <c r="G131" s="7"/>
      <c r="H131" s="415"/>
      <c r="I131" s="7"/>
      <c r="J131" s="7"/>
    </row>
    <row r="132" spans="5:10" ht="12.75">
      <c r="E132" s="7"/>
      <c r="F132" s="7"/>
      <c r="G132" s="7"/>
      <c r="H132" s="415"/>
      <c r="I132" s="7"/>
      <c r="J132" s="7"/>
    </row>
    <row r="133" spans="5:10" ht="12.75">
      <c r="E133" s="7"/>
      <c r="F133" s="7"/>
      <c r="G133" s="7"/>
      <c r="H133" s="415"/>
      <c r="I133" s="7"/>
      <c r="J133" s="7"/>
    </row>
    <row r="134" spans="5:10" ht="12.75">
      <c r="E134" s="7"/>
      <c r="F134" s="7"/>
      <c r="G134" s="7"/>
      <c r="H134" s="415"/>
      <c r="I134" s="7"/>
      <c r="J134" s="7"/>
    </row>
    <row r="135" spans="5:10" ht="12.75">
      <c r="E135" s="7"/>
      <c r="F135" s="7"/>
      <c r="G135" s="7"/>
      <c r="H135" s="415"/>
      <c r="I135" s="7"/>
      <c r="J135" s="7"/>
    </row>
    <row r="136" spans="5:10" ht="12.75">
      <c r="E136" s="7"/>
      <c r="F136" s="7"/>
      <c r="G136" s="7"/>
      <c r="H136" s="415"/>
      <c r="I136" s="7"/>
      <c r="J136" s="7"/>
    </row>
    <row r="137" spans="5:10" ht="12.75">
      <c r="E137" s="7"/>
      <c r="F137" s="7"/>
      <c r="G137" s="7"/>
      <c r="H137" s="415"/>
      <c r="I137" s="7"/>
      <c r="J137" s="7"/>
    </row>
    <row r="138" spans="5:10" ht="12.75">
      <c r="E138" s="7"/>
      <c r="F138" s="7"/>
      <c r="G138" s="7"/>
      <c r="H138" s="415"/>
      <c r="I138" s="7"/>
      <c r="J138" s="7"/>
    </row>
    <row r="139" spans="5:10" ht="12.75">
      <c r="E139" s="7"/>
      <c r="F139" s="7"/>
      <c r="G139" s="7"/>
      <c r="H139" s="415"/>
      <c r="I139" s="7"/>
      <c r="J139" s="7"/>
    </row>
    <row r="140" spans="5:10" ht="12.75">
      <c r="E140" s="7"/>
      <c r="F140" s="7"/>
      <c r="G140" s="7"/>
      <c r="H140" s="415"/>
      <c r="I140" s="7"/>
      <c r="J140" s="7"/>
    </row>
    <row r="141" spans="5:10" ht="12.75">
      <c r="E141" s="7"/>
      <c r="F141" s="7"/>
      <c r="G141" s="7"/>
      <c r="H141" s="415"/>
      <c r="I141" s="7"/>
      <c r="J141" s="7"/>
    </row>
    <row r="142" spans="5:10" ht="12.75">
      <c r="E142" s="7"/>
      <c r="F142" s="7"/>
      <c r="G142" s="7"/>
      <c r="H142" s="415"/>
      <c r="I142" s="7"/>
      <c r="J142" s="7"/>
    </row>
    <row r="143" spans="5:10" ht="12.75">
      <c r="E143" s="7"/>
      <c r="F143" s="7"/>
      <c r="G143" s="7"/>
      <c r="H143" s="415"/>
      <c r="I143" s="7"/>
      <c r="J143" s="7"/>
    </row>
    <row r="144" spans="5:10" ht="12.75">
      <c r="E144" s="7"/>
      <c r="F144" s="7"/>
      <c r="G144" s="7"/>
      <c r="H144" s="415"/>
      <c r="I144" s="7"/>
      <c r="J144" s="7"/>
    </row>
    <row r="145" spans="5:10" ht="12.75">
      <c r="E145" s="7"/>
      <c r="F145" s="7"/>
      <c r="G145" s="7"/>
      <c r="H145" s="415"/>
      <c r="I145" s="7"/>
      <c r="J145" s="7"/>
    </row>
    <row r="146" spans="5:10" ht="12.75">
      <c r="E146" s="7"/>
      <c r="F146" s="7"/>
      <c r="G146" s="7"/>
      <c r="H146" s="415"/>
      <c r="I146" s="7"/>
      <c r="J146" s="7"/>
    </row>
    <row r="147" spans="5:10" ht="12.75">
      <c r="E147" s="7"/>
      <c r="F147" s="7"/>
      <c r="G147" s="7"/>
      <c r="H147" s="415"/>
      <c r="I147" s="7"/>
      <c r="J147" s="7"/>
    </row>
    <row r="148" spans="5:10" ht="12.75">
      <c r="E148" s="7"/>
      <c r="F148" s="7"/>
      <c r="G148" s="7"/>
      <c r="H148" s="415"/>
      <c r="I148" s="7"/>
      <c r="J148" s="7"/>
    </row>
    <row r="149" spans="5:10" ht="12.75">
      <c r="E149" s="7"/>
      <c r="F149" s="7"/>
      <c r="G149" s="7"/>
      <c r="H149" s="415"/>
      <c r="I149" s="7"/>
      <c r="J149" s="7"/>
    </row>
    <row r="150" spans="5:10" ht="12.75">
      <c r="E150" s="7"/>
      <c r="F150" s="7"/>
      <c r="G150" s="7"/>
      <c r="H150" s="415"/>
      <c r="I150" s="7"/>
      <c r="J150" s="7"/>
    </row>
    <row r="151" spans="5:10" ht="12.75">
      <c r="E151" s="7"/>
      <c r="F151" s="7"/>
      <c r="G151" s="7"/>
      <c r="H151" s="415"/>
      <c r="I151" s="7"/>
      <c r="J151" s="7"/>
    </row>
    <row r="152" spans="5:10" ht="12.75">
      <c r="E152" s="7"/>
      <c r="F152" s="7"/>
      <c r="G152" s="7"/>
      <c r="H152" s="415"/>
      <c r="I152" s="7"/>
      <c r="J152" s="7"/>
    </row>
    <row r="153" spans="5:10" ht="12.75">
      <c r="E153" s="7"/>
      <c r="F153" s="7"/>
      <c r="G153" s="7"/>
      <c r="H153" s="415"/>
      <c r="I153" s="7"/>
      <c r="J153" s="7"/>
    </row>
    <row r="154" spans="5:10" ht="12.75">
      <c r="E154" s="7"/>
      <c r="F154" s="7"/>
      <c r="G154" s="7"/>
      <c r="H154" s="415"/>
      <c r="I154" s="7"/>
      <c r="J154" s="7"/>
    </row>
    <row r="155" spans="5:10" ht="12.75">
      <c r="E155" s="7"/>
      <c r="F155" s="7"/>
      <c r="G155" s="7"/>
      <c r="H155" s="415"/>
      <c r="I155" s="7"/>
      <c r="J155" s="7"/>
    </row>
    <row r="156" spans="5:10" ht="12.75">
      <c r="E156" s="7"/>
      <c r="F156" s="7"/>
      <c r="G156" s="7"/>
      <c r="H156" s="415"/>
      <c r="I156" s="7"/>
      <c r="J156" s="7"/>
    </row>
    <row r="157" spans="5:10" ht="12.75">
      <c r="E157" s="7"/>
      <c r="F157" s="7"/>
      <c r="G157" s="7"/>
      <c r="H157" s="415"/>
      <c r="I157" s="7"/>
      <c r="J157" s="7"/>
    </row>
    <row r="158" spans="5:10" ht="12.75">
      <c r="E158" s="7"/>
      <c r="F158" s="7"/>
      <c r="G158" s="7"/>
      <c r="H158" s="415"/>
      <c r="I158" s="7"/>
      <c r="J158" s="7"/>
    </row>
    <row r="159" spans="5:10" ht="12.75">
      <c r="E159" s="7"/>
      <c r="F159" s="7"/>
      <c r="G159" s="7"/>
      <c r="H159" s="415"/>
      <c r="I159" s="7"/>
      <c r="J159" s="7"/>
    </row>
    <row r="160" spans="5:10" ht="12.75">
      <c r="E160" s="7"/>
      <c r="F160" s="7"/>
      <c r="G160" s="7"/>
      <c r="H160" s="415"/>
      <c r="I160" s="7"/>
      <c r="J160" s="7"/>
    </row>
    <row r="161" spans="5:10" ht="12.75">
      <c r="E161" s="7"/>
      <c r="F161" s="7"/>
      <c r="G161" s="7"/>
      <c r="H161" s="415"/>
      <c r="I161" s="7"/>
      <c r="J161" s="7"/>
    </row>
    <row r="162" spans="5:10" ht="12.75">
      <c r="E162" s="7"/>
      <c r="F162" s="7"/>
      <c r="G162" s="7"/>
      <c r="H162" s="415"/>
      <c r="I162" s="7"/>
      <c r="J162" s="7"/>
    </row>
    <row r="163" spans="5:10" ht="12.75">
      <c r="E163" s="7"/>
      <c r="F163" s="7"/>
      <c r="G163" s="7"/>
      <c r="H163" s="415"/>
      <c r="I163" s="7"/>
      <c r="J163" s="7"/>
    </row>
    <row r="164" spans="5:10" ht="12.75">
      <c r="E164" s="7"/>
      <c r="F164" s="7"/>
      <c r="G164" s="7"/>
      <c r="H164" s="415"/>
      <c r="I164" s="7"/>
      <c r="J164" s="7"/>
    </row>
    <row r="165" spans="5:10" ht="12.75">
      <c r="E165" s="7"/>
      <c r="F165" s="7"/>
      <c r="G165" s="7"/>
      <c r="H165" s="415"/>
      <c r="I165" s="7"/>
      <c r="J165" s="7"/>
    </row>
    <row r="166" spans="5:10" ht="12.75">
      <c r="E166" s="7"/>
      <c r="F166" s="7"/>
      <c r="G166" s="7"/>
      <c r="H166" s="415"/>
      <c r="I166" s="7"/>
      <c r="J166" s="7"/>
    </row>
    <row r="167" spans="5:10" ht="12.75">
      <c r="E167" s="7"/>
      <c r="F167" s="7"/>
      <c r="G167" s="7"/>
      <c r="H167" s="415"/>
      <c r="I167" s="7"/>
      <c r="J167" s="7"/>
    </row>
    <row r="168" spans="5:10" ht="12.75">
      <c r="E168" s="7"/>
      <c r="F168" s="7"/>
      <c r="G168" s="7"/>
      <c r="H168" s="415"/>
      <c r="I168" s="7"/>
      <c r="J168" s="7"/>
    </row>
    <row r="169" spans="5:10" ht="12.75">
      <c r="E169" s="7"/>
      <c r="F169" s="7"/>
      <c r="G169" s="7"/>
      <c r="H169" s="415"/>
      <c r="I169" s="7"/>
      <c r="J169" s="7"/>
    </row>
    <row r="170" spans="5:10" ht="12.75">
      <c r="E170" s="7"/>
      <c r="F170" s="7"/>
      <c r="G170" s="7"/>
      <c r="H170" s="415"/>
      <c r="I170" s="7"/>
      <c r="J170" s="7"/>
    </row>
    <row r="171" spans="5:10" ht="12.75">
      <c r="E171" s="7"/>
      <c r="F171" s="7"/>
      <c r="G171" s="7"/>
      <c r="H171" s="415"/>
      <c r="I171" s="7"/>
      <c r="J171" s="7"/>
    </row>
    <row r="172" spans="5:10" ht="12.75">
      <c r="E172" s="7"/>
      <c r="F172" s="7"/>
      <c r="G172" s="7"/>
      <c r="H172" s="415"/>
      <c r="I172" s="7"/>
      <c r="J172" s="7"/>
    </row>
    <row r="173" spans="5:10" ht="12.75">
      <c r="E173" s="7"/>
      <c r="F173" s="7"/>
      <c r="G173" s="7"/>
      <c r="H173" s="415"/>
      <c r="I173" s="7"/>
      <c r="J173" s="7"/>
    </row>
    <row r="174" spans="5:10" ht="12.75">
      <c r="E174" s="7"/>
      <c r="F174" s="7"/>
      <c r="G174" s="7"/>
      <c r="H174" s="415"/>
      <c r="I174" s="7"/>
      <c r="J174" s="7"/>
    </row>
    <row r="175" spans="5:10" ht="12.75">
      <c r="E175" s="7"/>
      <c r="F175" s="7"/>
      <c r="G175" s="7"/>
      <c r="H175" s="415"/>
      <c r="I175" s="7"/>
      <c r="J175" s="7"/>
    </row>
    <row r="176" spans="5:10" ht="12.75">
      <c r="E176" s="7"/>
      <c r="F176" s="7"/>
      <c r="G176" s="7"/>
      <c r="H176" s="415"/>
      <c r="I176" s="7"/>
      <c r="J176" s="7"/>
    </row>
    <row r="177" spans="5:10" ht="12.75">
      <c r="E177" s="7"/>
      <c r="F177" s="7"/>
      <c r="G177" s="7"/>
      <c r="H177" s="415"/>
      <c r="I177" s="7"/>
      <c r="J177" s="7"/>
    </row>
    <row r="178" spans="5:10" ht="12.75">
      <c r="E178" s="7"/>
      <c r="F178" s="7"/>
      <c r="G178" s="7"/>
      <c r="H178" s="415"/>
      <c r="I178" s="7"/>
      <c r="J178" s="7"/>
    </row>
    <row r="179" spans="5:10" ht="12.75">
      <c r="E179" s="7"/>
      <c r="F179" s="7"/>
      <c r="G179" s="7"/>
      <c r="H179" s="415"/>
      <c r="I179" s="7"/>
      <c r="J179" s="7"/>
    </row>
    <row r="180" spans="5:10" ht="12.75">
      <c r="E180" s="7"/>
      <c r="F180" s="7"/>
      <c r="G180" s="7"/>
      <c r="H180" s="415"/>
      <c r="I180" s="7"/>
      <c r="J180" s="7"/>
    </row>
    <row r="181" spans="5:10" ht="12.75">
      <c r="E181" s="7"/>
      <c r="F181" s="7"/>
      <c r="G181" s="7"/>
      <c r="H181" s="415"/>
      <c r="I181" s="7"/>
      <c r="J181" s="7"/>
    </row>
    <row r="182" spans="5:10" ht="12.75">
      <c r="E182" s="7"/>
      <c r="F182" s="7"/>
      <c r="G182" s="7"/>
      <c r="H182" s="415"/>
      <c r="I182" s="7"/>
      <c r="J182" s="7"/>
    </row>
    <row r="183" spans="5:10" ht="12.75">
      <c r="E183" s="7"/>
      <c r="F183" s="7"/>
      <c r="G183" s="7"/>
      <c r="H183" s="415"/>
      <c r="I183" s="7"/>
      <c r="J183" s="7"/>
    </row>
    <row r="184" spans="5:10" ht="12.75">
      <c r="E184" s="7"/>
      <c r="F184" s="7"/>
      <c r="G184" s="7"/>
      <c r="H184" s="415"/>
      <c r="I184" s="7"/>
      <c r="J184" s="7"/>
    </row>
    <row r="185" spans="5:10" ht="12.75">
      <c r="E185" s="7"/>
      <c r="F185" s="7"/>
      <c r="G185" s="7"/>
      <c r="H185" s="415"/>
      <c r="I185" s="7"/>
      <c r="J185" s="7"/>
    </row>
    <row r="186" spans="5:10" ht="12.75">
      <c r="E186" s="7"/>
      <c r="F186" s="7"/>
      <c r="G186" s="7"/>
      <c r="H186" s="415"/>
      <c r="I186" s="7"/>
      <c r="J186" s="7"/>
    </row>
    <row r="187" spans="5:10" ht="12.75">
      <c r="E187" s="7"/>
      <c r="F187" s="7"/>
      <c r="G187" s="7"/>
      <c r="H187" s="415"/>
      <c r="I187" s="7"/>
      <c r="J187" s="7"/>
    </row>
    <row r="188" spans="5:10" ht="12.75">
      <c r="E188" s="7"/>
      <c r="F188" s="7"/>
      <c r="G188" s="7"/>
      <c r="H188" s="415"/>
      <c r="I188" s="7"/>
      <c r="J188" s="7"/>
    </row>
    <row r="189" spans="5:10" ht="12.75">
      <c r="E189" s="7"/>
      <c r="F189" s="7"/>
      <c r="G189" s="7"/>
      <c r="H189" s="415"/>
      <c r="I189" s="7"/>
      <c r="J189" s="7"/>
    </row>
    <row r="190" spans="5:10" ht="12.75">
      <c r="E190" s="7"/>
      <c r="F190" s="7"/>
      <c r="G190" s="7"/>
      <c r="H190" s="415"/>
      <c r="I190" s="7"/>
      <c r="J190" s="7"/>
    </row>
    <row r="191" spans="5:10" ht="12.75">
      <c r="E191" s="7"/>
      <c r="F191" s="7"/>
      <c r="G191" s="7"/>
      <c r="H191" s="415"/>
      <c r="I191" s="7"/>
      <c r="J191" s="7"/>
    </row>
    <row r="192" spans="5:10" ht="12.75">
      <c r="E192" s="7"/>
      <c r="F192" s="7"/>
      <c r="G192" s="7"/>
      <c r="H192" s="415"/>
      <c r="I192" s="7"/>
      <c r="J192" s="7"/>
    </row>
    <row r="193" spans="5:10" ht="12.75">
      <c r="E193" s="7"/>
      <c r="F193" s="7"/>
      <c r="G193" s="7"/>
      <c r="H193" s="415"/>
      <c r="I193" s="7"/>
      <c r="J193" s="7"/>
    </row>
    <row r="194" spans="5:10" ht="12.75">
      <c r="E194" s="7"/>
      <c r="F194" s="7"/>
      <c r="G194" s="7"/>
      <c r="H194" s="415"/>
      <c r="I194" s="7"/>
      <c r="J194" s="7"/>
    </row>
    <row r="195" spans="5:10" ht="12.75">
      <c r="E195" s="7"/>
      <c r="F195" s="7"/>
      <c r="G195" s="7"/>
      <c r="H195" s="415"/>
      <c r="I195" s="7"/>
      <c r="J195" s="7"/>
    </row>
    <row r="196" spans="5:10" ht="12.75">
      <c r="E196" s="7"/>
      <c r="F196" s="7"/>
      <c r="G196" s="7"/>
      <c r="H196" s="415"/>
      <c r="I196" s="7"/>
      <c r="J196" s="7"/>
    </row>
    <row r="197" spans="5:10" ht="12.75">
      <c r="E197" s="7"/>
      <c r="F197" s="7"/>
      <c r="G197" s="7"/>
      <c r="H197" s="415"/>
      <c r="I197" s="7"/>
      <c r="J197" s="7"/>
    </row>
    <row r="198" spans="5:10" ht="12.75">
      <c r="E198" s="7"/>
      <c r="F198" s="7"/>
      <c r="G198" s="7"/>
      <c r="H198" s="415"/>
      <c r="I198" s="7"/>
      <c r="J198" s="7"/>
    </row>
    <row r="199" spans="5:10" ht="12.75">
      <c r="E199" s="7"/>
      <c r="F199" s="7"/>
      <c r="G199" s="7"/>
      <c r="H199" s="415"/>
      <c r="I199" s="7"/>
      <c r="J199" s="7"/>
    </row>
    <row r="200" spans="5:10" ht="12.75">
      <c r="E200" s="7"/>
      <c r="F200" s="7"/>
      <c r="G200" s="7"/>
      <c r="H200" s="415"/>
      <c r="I200" s="7"/>
      <c r="J200" s="7"/>
    </row>
    <row r="201" spans="5:10" ht="12.75">
      <c r="E201" s="7"/>
      <c r="F201" s="7"/>
      <c r="G201" s="7"/>
      <c r="H201" s="415"/>
      <c r="I201" s="7"/>
      <c r="J201" s="7"/>
    </row>
    <row r="202" spans="5:10" ht="12.75">
      <c r="E202" s="7"/>
      <c r="F202" s="7"/>
      <c r="G202" s="7"/>
      <c r="H202" s="415"/>
      <c r="I202" s="7"/>
      <c r="J202" s="7"/>
    </row>
    <row r="203" spans="5:10" ht="12.75">
      <c r="E203" s="7"/>
      <c r="F203" s="7"/>
      <c r="G203" s="7"/>
      <c r="H203" s="415"/>
      <c r="I203" s="7"/>
      <c r="J203" s="7"/>
    </row>
    <row r="204" spans="5:10" ht="12.75">
      <c r="E204" s="7"/>
      <c r="F204" s="7"/>
      <c r="G204" s="7"/>
      <c r="H204" s="415"/>
      <c r="I204" s="7"/>
      <c r="J204" s="7"/>
    </row>
    <row r="205" spans="5:10" ht="12.75">
      <c r="E205" s="7"/>
      <c r="F205" s="7"/>
      <c r="G205" s="7"/>
      <c r="H205" s="415"/>
      <c r="I205" s="7"/>
      <c r="J205" s="7"/>
    </row>
    <row r="206" spans="5:10" ht="12.75">
      <c r="E206" s="7"/>
      <c r="F206" s="7"/>
      <c r="G206" s="7"/>
      <c r="H206" s="415"/>
      <c r="I206" s="7"/>
      <c r="J206" s="7"/>
    </row>
    <row r="207" spans="5:10" ht="12.75">
      <c r="E207" s="7"/>
      <c r="F207" s="7"/>
      <c r="G207" s="7"/>
      <c r="H207" s="415"/>
      <c r="I207" s="7"/>
      <c r="J207" s="7"/>
    </row>
    <row r="208" spans="5:10" ht="12.75">
      <c r="E208" s="7"/>
      <c r="F208" s="7"/>
      <c r="G208" s="7"/>
      <c r="H208" s="415"/>
      <c r="I208" s="7"/>
      <c r="J208" s="7"/>
    </row>
    <row r="209" spans="5:10" ht="12.75">
      <c r="E209" s="7"/>
      <c r="F209" s="7"/>
      <c r="G209" s="7"/>
      <c r="H209" s="415"/>
      <c r="I209" s="7"/>
      <c r="J209" s="7"/>
    </row>
    <row r="210" spans="5:10" ht="12.75">
      <c r="E210" s="7"/>
      <c r="F210" s="7"/>
      <c r="G210" s="7"/>
      <c r="H210" s="415"/>
      <c r="I210" s="7"/>
      <c r="J210" s="7"/>
    </row>
    <row r="211" spans="5:10" ht="12.75">
      <c r="E211" s="7"/>
      <c r="F211" s="7"/>
      <c r="G211" s="7"/>
      <c r="H211" s="415"/>
      <c r="I211" s="7"/>
      <c r="J211" s="7"/>
    </row>
    <row r="212" spans="5:10" ht="12.75">
      <c r="E212" s="7"/>
      <c r="F212" s="7"/>
      <c r="G212" s="7"/>
      <c r="H212" s="415"/>
      <c r="I212" s="7"/>
      <c r="J212" s="7"/>
    </row>
    <row r="213" spans="5:10" ht="12.75">
      <c r="E213" s="7"/>
      <c r="F213" s="7"/>
      <c r="G213" s="7"/>
      <c r="H213" s="415"/>
      <c r="I213" s="7"/>
      <c r="J213" s="7"/>
    </row>
    <row r="214" spans="5:10" ht="12.75">
      <c r="E214" s="7"/>
      <c r="F214" s="7"/>
      <c r="G214" s="7"/>
      <c r="H214" s="415"/>
      <c r="I214" s="7"/>
      <c r="J214" s="7"/>
    </row>
    <row r="215" spans="5:10" ht="12.75">
      <c r="E215" s="7"/>
      <c r="F215" s="7"/>
      <c r="G215" s="7"/>
      <c r="H215" s="415"/>
      <c r="I215" s="7"/>
      <c r="J215" s="7"/>
    </row>
    <row r="216" spans="5:10" ht="12.75">
      <c r="E216" s="7"/>
      <c r="F216" s="7"/>
      <c r="G216" s="7"/>
      <c r="H216" s="415"/>
      <c r="I216" s="7"/>
      <c r="J216" s="7"/>
    </row>
    <row r="217" spans="5:10" ht="12.75">
      <c r="E217" s="7"/>
      <c r="F217" s="7"/>
      <c r="G217" s="7"/>
      <c r="H217" s="415"/>
      <c r="I217" s="7"/>
      <c r="J217" s="7"/>
    </row>
    <row r="218" spans="5:10" ht="12.75">
      <c r="E218" s="7"/>
      <c r="F218" s="7"/>
      <c r="G218" s="7"/>
      <c r="H218" s="415"/>
      <c r="I218" s="7"/>
      <c r="J218" s="7"/>
    </row>
    <row r="219" spans="5:10" ht="12.75">
      <c r="E219" s="7"/>
      <c r="F219" s="7"/>
      <c r="G219" s="7"/>
      <c r="H219" s="415"/>
      <c r="I219" s="7"/>
      <c r="J219" s="7"/>
    </row>
    <row r="220" spans="5:10" ht="12.75">
      <c r="E220" s="7"/>
      <c r="F220" s="7"/>
      <c r="G220" s="7"/>
      <c r="H220" s="415"/>
      <c r="I220" s="7"/>
      <c r="J220" s="7"/>
    </row>
    <row r="221" spans="5:10" ht="12.75">
      <c r="E221" s="7"/>
      <c r="F221" s="7"/>
      <c r="G221" s="7"/>
      <c r="H221" s="415"/>
      <c r="I221" s="7"/>
      <c r="J221" s="7"/>
    </row>
    <row r="222" spans="5:10" ht="12.75">
      <c r="E222" s="7"/>
      <c r="F222" s="7"/>
      <c r="G222" s="7"/>
      <c r="H222" s="415"/>
      <c r="I222" s="7"/>
      <c r="J222" s="7"/>
    </row>
    <row r="223" spans="5:10" ht="12.75">
      <c r="E223" s="7"/>
      <c r="F223" s="7"/>
      <c r="G223" s="7"/>
      <c r="H223" s="415"/>
      <c r="I223" s="7"/>
      <c r="J223" s="7"/>
    </row>
    <row r="224" spans="5:10" ht="12.75">
      <c r="E224" s="7"/>
      <c r="F224" s="7"/>
      <c r="G224" s="7"/>
      <c r="H224" s="415"/>
      <c r="I224" s="7"/>
      <c r="J224" s="7"/>
    </row>
    <row r="225" spans="5:10" ht="12.75">
      <c r="E225" s="7"/>
      <c r="F225" s="7"/>
      <c r="G225" s="7"/>
      <c r="H225" s="415"/>
      <c r="I225" s="7"/>
      <c r="J225" s="7"/>
    </row>
    <row r="226" spans="5:10" ht="12.75">
      <c r="E226" s="7"/>
      <c r="F226" s="7"/>
      <c r="G226" s="7"/>
      <c r="H226" s="415"/>
      <c r="I226" s="7"/>
      <c r="J226" s="7"/>
    </row>
    <row r="227" spans="5:10" ht="12.75">
      <c r="E227" s="7"/>
      <c r="F227" s="7"/>
      <c r="G227" s="7"/>
      <c r="H227" s="415"/>
      <c r="I227" s="7"/>
      <c r="J227" s="7"/>
    </row>
    <row r="228" spans="5:10" ht="12.75">
      <c r="E228" s="7"/>
      <c r="F228" s="7"/>
      <c r="G228" s="7"/>
      <c r="H228" s="415"/>
      <c r="I228" s="7"/>
      <c r="J228" s="7"/>
    </row>
    <row r="229" spans="5:10" ht="12.75">
      <c r="E229" s="7"/>
      <c r="F229" s="7"/>
      <c r="G229" s="7"/>
      <c r="H229" s="415"/>
      <c r="I229" s="7"/>
      <c r="J229" s="7"/>
    </row>
    <row r="230" spans="5:10" ht="12.75">
      <c r="E230" s="7"/>
      <c r="F230" s="7"/>
      <c r="G230" s="7"/>
      <c r="H230" s="415"/>
      <c r="I230" s="7"/>
      <c r="J230" s="7"/>
    </row>
    <row r="231" spans="5:10" ht="12.75">
      <c r="E231" s="7"/>
      <c r="F231" s="7"/>
      <c r="G231" s="7"/>
      <c r="H231" s="415"/>
      <c r="I231" s="7"/>
      <c r="J231" s="7"/>
    </row>
    <row r="232" spans="5:10" ht="12.75">
      <c r="E232" s="7"/>
      <c r="F232" s="7"/>
      <c r="G232" s="7"/>
      <c r="H232" s="415"/>
      <c r="I232" s="7"/>
      <c r="J232" s="7"/>
    </row>
    <row r="233" spans="5:10" ht="12.75">
      <c r="E233" s="7"/>
      <c r="F233" s="7"/>
      <c r="G233" s="7"/>
      <c r="H233" s="415"/>
      <c r="I233" s="7"/>
      <c r="J233" s="7"/>
    </row>
    <row r="234" spans="5:10" ht="12.75">
      <c r="E234" s="7"/>
      <c r="F234" s="7"/>
      <c r="G234" s="7"/>
      <c r="H234" s="415"/>
      <c r="I234" s="7"/>
      <c r="J234" s="7"/>
    </row>
    <row r="235" spans="5:10" ht="12.75">
      <c r="E235" s="7"/>
      <c r="F235" s="7"/>
      <c r="G235" s="7"/>
      <c r="H235" s="415"/>
      <c r="I235" s="7"/>
      <c r="J235" s="7"/>
    </row>
    <row r="236" spans="5:10" ht="12.75">
      <c r="E236" s="7"/>
      <c r="F236" s="7"/>
      <c r="G236" s="7"/>
      <c r="H236" s="415"/>
      <c r="I236" s="7"/>
      <c r="J236" s="7"/>
    </row>
    <row r="237" spans="5:10" ht="12.75">
      <c r="E237" s="7"/>
      <c r="F237" s="7"/>
      <c r="G237" s="7"/>
      <c r="H237" s="415"/>
      <c r="I237" s="7"/>
      <c r="J237" s="7"/>
    </row>
    <row r="238" spans="5:10" ht="12.75">
      <c r="E238" s="7"/>
      <c r="F238" s="7"/>
      <c r="G238" s="7"/>
      <c r="H238" s="415"/>
      <c r="I238" s="7"/>
      <c r="J238" s="7"/>
    </row>
    <row r="239" spans="5:10" ht="12.75">
      <c r="E239" s="7"/>
      <c r="F239" s="7"/>
      <c r="G239" s="7"/>
      <c r="H239" s="415"/>
      <c r="I239" s="7"/>
      <c r="J239" s="7"/>
    </row>
    <row r="240" spans="5:10" ht="12.75">
      <c r="E240" s="7"/>
      <c r="F240" s="7"/>
      <c r="G240" s="7"/>
      <c r="H240" s="415"/>
      <c r="I240" s="7"/>
      <c r="J240" s="7"/>
    </row>
    <row r="241" spans="5:10" ht="12.75">
      <c r="E241" s="7"/>
      <c r="F241" s="7"/>
      <c r="G241" s="7"/>
      <c r="H241" s="415"/>
      <c r="I241" s="7"/>
      <c r="J241" s="7"/>
    </row>
    <row r="242" spans="5:10" ht="12.75">
      <c r="E242" s="7"/>
      <c r="F242" s="7"/>
      <c r="G242" s="7"/>
      <c r="H242" s="415"/>
      <c r="I242" s="7"/>
      <c r="J242" s="7"/>
    </row>
    <row r="243" spans="5:10" ht="12.75">
      <c r="E243" s="7"/>
      <c r="F243" s="7"/>
      <c r="G243" s="7"/>
      <c r="H243" s="415"/>
      <c r="I243" s="7"/>
      <c r="J243" s="7"/>
    </row>
    <row r="244" spans="5:10" ht="12.75">
      <c r="E244" s="7"/>
      <c r="F244" s="7"/>
      <c r="G244" s="7"/>
      <c r="H244" s="415"/>
      <c r="I244" s="7"/>
      <c r="J244" s="7"/>
    </row>
    <row r="245" spans="5:10" ht="12.75">
      <c r="E245" s="7"/>
      <c r="F245" s="7"/>
      <c r="G245" s="7"/>
      <c r="H245" s="415"/>
      <c r="I245" s="7"/>
      <c r="J245" s="7"/>
    </row>
    <row r="246" spans="5:10" ht="12.75">
      <c r="E246" s="7"/>
      <c r="F246" s="7"/>
      <c r="G246" s="7"/>
      <c r="H246" s="415"/>
      <c r="I246" s="7"/>
      <c r="J246" s="7"/>
    </row>
    <row r="247" spans="5:10" ht="12.75">
      <c r="E247" s="7"/>
      <c r="F247" s="7"/>
      <c r="G247" s="7"/>
      <c r="H247" s="415"/>
      <c r="I247" s="7"/>
      <c r="J247" s="7"/>
    </row>
    <row r="248" spans="5:10" ht="12.75">
      <c r="E248" s="7"/>
      <c r="F248" s="7"/>
      <c r="G248" s="7"/>
      <c r="H248" s="415"/>
      <c r="I248" s="7"/>
      <c r="J248" s="7"/>
    </row>
    <row r="249" spans="5:10" ht="12.75">
      <c r="E249" s="7"/>
      <c r="F249" s="7"/>
      <c r="G249" s="7"/>
      <c r="H249" s="415"/>
      <c r="I249" s="7"/>
      <c r="J249" s="7"/>
    </row>
    <row r="250" spans="5:10" ht="12.75">
      <c r="E250" s="7"/>
      <c r="F250" s="7"/>
      <c r="G250" s="7"/>
      <c r="H250" s="415"/>
      <c r="I250" s="7"/>
      <c r="J250" s="7"/>
    </row>
    <row r="251" spans="5:10" ht="12.75">
      <c r="E251" s="7"/>
      <c r="F251" s="7"/>
      <c r="G251" s="7"/>
      <c r="H251" s="415"/>
      <c r="I251" s="7"/>
      <c r="J251" s="7"/>
    </row>
    <row r="252" spans="5:10" ht="12.75">
      <c r="E252" s="7"/>
      <c r="F252" s="7"/>
      <c r="G252" s="7"/>
      <c r="H252" s="415"/>
      <c r="I252" s="7"/>
      <c r="J252" s="7"/>
    </row>
    <row r="253" spans="5:10" ht="12.75">
      <c r="E253" s="7"/>
      <c r="F253" s="7"/>
      <c r="G253" s="7"/>
      <c r="H253" s="415"/>
      <c r="I253" s="7"/>
      <c r="J253" s="7"/>
    </row>
    <row r="254" spans="5:10" ht="12.75">
      <c r="E254" s="7"/>
      <c r="F254" s="7"/>
      <c r="G254" s="7"/>
      <c r="H254" s="415"/>
      <c r="I254" s="7"/>
      <c r="J254" s="7"/>
    </row>
    <row r="255" spans="5:10" ht="12.75">
      <c r="E255" s="7"/>
      <c r="F255" s="7"/>
      <c r="G255" s="7"/>
      <c r="H255" s="415"/>
      <c r="I255" s="7"/>
      <c r="J255" s="7"/>
    </row>
    <row r="256" spans="5:10" ht="12.75">
      <c r="E256" s="7"/>
      <c r="F256" s="7"/>
      <c r="G256" s="7"/>
      <c r="H256" s="415"/>
      <c r="I256" s="7"/>
      <c r="J256" s="7"/>
    </row>
    <row r="257" spans="5:10" ht="12.75">
      <c r="E257" s="7"/>
      <c r="F257" s="7"/>
      <c r="G257" s="7"/>
      <c r="H257" s="415"/>
      <c r="I257" s="7"/>
      <c r="J257" s="7"/>
    </row>
    <row r="258" spans="5:10" ht="12.75">
      <c r="E258" s="7"/>
      <c r="F258" s="7"/>
      <c r="G258" s="7"/>
      <c r="H258" s="415"/>
      <c r="I258" s="7"/>
      <c r="J258" s="7"/>
    </row>
    <row r="259" spans="5:10" ht="12.75">
      <c r="E259" s="7"/>
      <c r="F259" s="7"/>
      <c r="G259" s="7"/>
      <c r="H259" s="415"/>
      <c r="I259" s="7"/>
      <c r="J259" s="7"/>
    </row>
    <row r="260" spans="5:10" ht="12.75">
      <c r="E260" s="7"/>
      <c r="F260" s="7"/>
      <c r="G260" s="7"/>
      <c r="H260" s="415"/>
      <c r="I260" s="7"/>
      <c r="J260" s="7"/>
    </row>
    <row r="261" spans="5:10" ht="12.75">
      <c r="E261" s="7"/>
      <c r="F261" s="7"/>
      <c r="G261" s="7"/>
      <c r="H261" s="415"/>
      <c r="I261" s="7"/>
      <c r="J261" s="7"/>
    </row>
    <row r="262" spans="5:10" ht="12.75">
      <c r="E262" s="7"/>
      <c r="F262" s="7"/>
      <c r="G262" s="7"/>
      <c r="H262" s="415"/>
      <c r="I262" s="7"/>
      <c r="J262" s="7"/>
    </row>
    <row r="263" spans="5:10" ht="12.75">
      <c r="E263" s="7"/>
      <c r="F263" s="7"/>
      <c r="G263" s="7"/>
      <c r="H263" s="415"/>
      <c r="I263" s="7"/>
      <c r="J263" s="7"/>
    </row>
    <row r="264" spans="5:10" ht="12.75">
      <c r="E264" s="7"/>
      <c r="F264" s="7"/>
      <c r="G264" s="7"/>
      <c r="H264" s="415"/>
      <c r="I264" s="7"/>
      <c r="J264" s="7"/>
    </row>
    <row r="265" spans="5:10" ht="12.75">
      <c r="E265" s="7"/>
      <c r="F265" s="7"/>
      <c r="G265" s="7"/>
      <c r="H265" s="415"/>
      <c r="I265" s="7"/>
      <c r="J265" s="7"/>
    </row>
    <row r="266" spans="5:10" ht="12.75">
      <c r="E266" s="7"/>
      <c r="F266" s="7"/>
      <c r="G266" s="7"/>
      <c r="H266" s="415"/>
      <c r="I266" s="7"/>
      <c r="J266" s="7"/>
    </row>
    <row r="267" spans="5:10" ht="12.75">
      <c r="E267" s="7"/>
      <c r="F267" s="7"/>
      <c r="G267" s="7"/>
      <c r="H267" s="415"/>
      <c r="I267" s="7"/>
      <c r="J267" s="7"/>
    </row>
    <row r="268" spans="5:10" ht="12.75">
      <c r="E268" s="7"/>
      <c r="F268" s="7"/>
      <c r="G268" s="7"/>
      <c r="H268" s="415"/>
      <c r="I268" s="7"/>
      <c r="J268" s="7"/>
    </row>
    <row r="269" spans="5:10" ht="12.75">
      <c r="E269" s="7"/>
      <c r="F269" s="7"/>
      <c r="G269" s="7"/>
      <c r="H269" s="415"/>
      <c r="I269" s="7"/>
      <c r="J269" s="7"/>
    </row>
    <row r="270" spans="5:10" ht="12.75">
      <c r="E270" s="7"/>
      <c r="F270" s="7"/>
      <c r="G270" s="7"/>
      <c r="H270" s="415"/>
      <c r="I270" s="7"/>
      <c r="J270" s="7"/>
    </row>
    <row r="271" spans="5:10" ht="12.75">
      <c r="E271" s="7"/>
      <c r="F271" s="7"/>
      <c r="G271" s="7"/>
      <c r="H271" s="415"/>
      <c r="I271" s="7"/>
      <c r="J271" s="7"/>
    </row>
  </sheetData>
  <sheetProtection/>
  <mergeCells count="27">
    <mergeCell ref="V1:AG1"/>
    <mergeCell ref="A40:Q40"/>
    <mergeCell ref="H3:I3"/>
    <mergeCell ref="A11:D11"/>
    <mergeCell ref="A9:D9"/>
    <mergeCell ref="A8:D8"/>
    <mergeCell ref="A3:D6"/>
    <mergeCell ref="A7:D7"/>
    <mergeCell ref="T3:AK3"/>
    <mergeCell ref="AI4:AI6"/>
    <mergeCell ref="AJ4:AJ6"/>
    <mergeCell ref="N4:N6"/>
    <mergeCell ref="AD2:AK2"/>
    <mergeCell ref="Q4:Q6"/>
    <mergeCell ref="R4:R6"/>
    <mergeCell ref="J3:N3"/>
    <mergeCell ref="M5:M6"/>
    <mergeCell ref="L4:L6"/>
    <mergeCell ref="J4:J6"/>
    <mergeCell ref="F3:F6"/>
    <mergeCell ref="A12:D12"/>
    <mergeCell ref="A10:D10"/>
    <mergeCell ref="F1:R1"/>
    <mergeCell ref="P3:S3"/>
    <mergeCell ref="G3:G6"/>
    <mergeCell ref="I4:I6"/>
    <mergeCell ref="H4:H6"/>
  </mergeCells>
  <printOptions horizontalCentered="1"/>
  <pageMargins left="0.7086614173228347" right="0.7086614173228347" top="1.1811023622047245" bottom="0.6692913385826772" header="0.7086614173228347" footer="0.3937007874015748"/>
  <pageSetup horizontalDpi="600" verticalDpi="600" orientation="portrait" paperSize="9" scale="86" r:id="rId2"/>
  <headerFooter differentOddEven="1" differentFirst="1" alignWithMargins="0">
    <evenFooter>&amp;C&amp;"ＭＳ ゴシック,標準"&amp;14-33-</evenFooter>
    <firstFooter>&amp;C&amp;"ＭＳ ゴシック,標準"&amp;14-32-</firstFooter>
  </headerFooter>
  <colBreaks count="1" manualBreakCount="1">
    <brk id="19" max="4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A1" sqref="A1:AD30"/>
    </sheetView>
  </sheetViews>
  <sheetFormatPr defaultColWidth="9.00390625" defaultRowHeight="13.5"/>
  <cols>
    <col min="1" max="1" width="16.50390625" style="0" bestFit="1" customWidth="1"/>
  </cols>
  <sheetData>
    <row r="1" spans="2:24" ht="12.75">
      <c r="B1" t="s">
        <v>507</v>
      </c>
      <c r="C1" t="s">
        <v>508</v>
      </c>
      <c r="F1" t="s">
        <v>509</v>
      </c>
      <c r="K1" t="s">
        <v>510</v>
      </c>
      <c r="P1" t="s">
        <v>511</v>
      </c>
      <c r="U1" t="s">
        <v>512</v>
      </c>
      <c r="X1" t="s">
        <v>513</v>
      </c>
    </row>
    <row r="2" spans="1:30" ht="12.75">
      <c r="A2" t="s">
        <v>570</v>
      </c>
      <c r="C2" t="s">
        <v>514</v>
      </c>
      <c r="D2" t="s">
        <v>515</v>
      </c>
      <c r="E2" t="s">
        <v>516</v>
      </c>
      <c r="F2" t="s">
        <v>58</v>
      </c>
      <c r="G2" t="s">
        <v>517</v>
      </c>
      <c r="H2" t="s">
        <v>518</v>
      </c>
      <c r="I2" t="s">
        <v>519</v>
      </c>
      <c r="J2" t="s">
        <v>520</v>
      </c>
      <c r="K2" t="s">
        <v>521</v>
      </c>
      <c r="L2" t="s">
        <v>522</v>
      </c>
      <c r="M2" t="s">
        <v>523</v>
      </c>
      <c r="N2" t="s">
        <v>524</v>
      </c>
      <c r="O2" t="s">
        <v>520</v>
      </c>
      <c r="P2" t="s">
        <v>521</v>
      </c>
      <c r="Q2" t="s">
        <v>522</v>
      </c>
      <c r="R2" t="s">
        <v>523</v>
      </c>
      <c r="S2" t="s">
        <v>524</v>
      </c>
      <c r="T2" t="s">
        <v>520</v>
      </c>
      <c r="U2" t="s">
        <v>521</v>
      </c>
      <c r="V2" t="s">
        <v>525</v>
      </c>
      <c r="W2" t="s">
        <v>526</v>
      </c>
      <c r="X2" t="s">
        <v>527</v>
      </c>
      <c r="Y2" t="s">
        <v>528</v>
      </c>
      <c r="Z2" t="s">
        <v>529</v>
      </c>
      <c r="AA2" t="s">
        <v>530</v>
      </c>
      <c r="AB2" t="s">
        <v>531</v>
      </c>
      <c r="AC2" t="s">
        <v>532</v>
      </c>
      <c r="AD2" t="s">
        <v>533</v>
      </c>
    </row>
    <row r="3" spans="2:30" ht="12.75">
      <c r="B3">
        <v>113271</v>
      </c>
      <c r="C3">
        <v>68575</v>
      </c>
      <c r="D3">
        <v>68227</v>
      </c>
      <c r="E3">
        <v>348</v>
      </c>
      <c r="F3">
        <v>42227</v>
      </c>
      <c r="G3">
        <v>901</v>
      </c>
      <c r="H3">
        <v>1789</v>
      </c>
      <c r="I3">
        <v>25567</v>
      </c>
      <c r="J3">
        <v>13970</v>
      </c>
      <c r="K3">
        <v>19117</v>
      </c>
      <c r="L3">
        <v>368</v>
      </c>
      <c r="M3">
        <v>531</v>
      </c>
      <c r="N3">
        <v>12039</v>
      </c>
      <c r="O3">
        <v>6179</v>
      </c>
      <c r="P3">
        <v>23110</v>
      </c>
      <c r="Q3">
        <v>533</v>
      </c>
      <c r="R3">
        <v>1258</v>
      </c>
      <c r="S3">
        <v>13528</v>
      </c>
      <c r="T3">
        <v>7791</v>
      </c>
      <c r="U3">
        <v>2469</v>
      </c>
      <c r="V3">
        <v>2061</v>
      </c>
      <c r="W3">
        <v>408</v>
      </c>
      <c r="X3">
        <v>2060</v>
      </c>
      <c r="Y3">
        <v>216</v>
      </c>
      <c r="Z3">
        <v>3</v>
      </c>
      <c r="AA3">
        <v>1321</v>
      </c>
      <c r="AB3">
        <v>168</v>
      </c>
      <c r="AC3">
        <v>0</v>
      </c>
      <c r="AD3">
        <v>352</v>
      </c>
    </row>
    <row r="4" spans="1:30" ht="12.75">
      <c r="A4" t="s">
        <v>37</v>
      </c>
      <c r="B4">
        <v>16471</v>
      </c>
      <c r="C4">
        <v>12158</v>
      </c>
      <c r="D4">
        <v>12084</v>
      </c>
      <c r="E4">
        <v>74</v>
      </c>
      <c r="F4">
        <v>4313</v>
      </c>
      <c r="G4">
        <v>118</v>
      </c>
      <c r="H4">
        <v>184</v>
      </c>
      <c r="I4">
        <v>1821</v>
      </c>
      <c r="J4">
        <v>2190</v>
      </c>
      <c r="K4">
        <v>1000</v>
      </c>
      <c r="L4">
        <v>79</v>
      </c>
      <c r="M4">
        <v>51</v>
      </c>
      <c r="N4">
        <v>429</v>
      </c>
      <c r="O4">
        <v>441</v>
      </c>
      <c r="P4">
        <v>3313</v>
      </c>
      <c r="Q4">
        <v>39</v>
      </c>
      <c r="R4">
        <v>133</v>
      </c>
      <c r="S4">
        <v>1392</v>
      </c>
      <c r="T4">
        <v>1749</v>
      </c>
      <c r="U4">
        <v>0</v>
      </c>
      <c r="V4">
        <v>0</v>
      </c>
      <c r="W4">
        <v>0</v>
      </c>
      <c r="X4">
        <v>215</v>
      </c>
      <c r="Y4">
        <v>0</v>
      </c>
      <c r="Z4">
        <v>0</v>
      </c>
      <c r="AA4">
        <v>183</v>
      </c>
      <c r="AB4">
        <v>8</v>
      </c>
      <c r="AC4">
        <v>0</v>
      </c>
      <c r="AD4">
        <v>24</v>
      </c>
    </row>
    <row r="5" spans="1:30" ht="12.75">
      <c r="A5" t="s">
        <v>105</v>
      </c>
      <c r="B5">
        <v>4779</v>
      </c>
      <c r="C5">
        <v>2781</v>
      </c>
      <c r="D5">
        <v>2777</v>
      </c>
      <c r="E5">
        <v>4</v>
      </c>
      <c r="F5">
        <v>1396</v>
      </c>
      <c r="G5">
        <v>17</v>
      </c>
      <c r="H5">
        <v>43</v>
      </c>
      <c r="I5">
        <v>615</v>
      </c>
      <c r="J5">
        <v>721</v>
      </c>
      <c r="K5">
        <v>564</v>
      </c>
      <c r="L5">
        <v>5</v>
      </c>
      <c r="M5">
        <v>14</v>
      </c>
      <c r="N5">
        <v>260</v>
      </c>
      <c r="O5">
        <v>285</v>
      </c>
      <c r="P5">
        <v>832</v>
      </c>
      <c r="Q5">
        <v>12</v>
      </c>
      <c r="R5">
        <v>29</v>
      </c>
      <c r="S5">
        <v>355</v>
      </c>
      <c r="T5">
        <v>436</v>
      </c>
      <c r="U5">
        <v>602</v>
      </c>
      <c r="V5">
        <v>420</v>
      </c>
      <c r="W5">
        <v>182</v>
      </c>
      <c r="X5">
        <v>57</v>
      </c>
      <c r="Y5">
        <v>0</v>
      </c>
      <c r="Z5">
        <v>0</v>
      </c>
      <c r="AA5">
        <v>54</v>
      </c>
      <c r="AB5">
        <v>3</v>
      </c>
      <c r="AC5">
        <v>0</v>
      </c>
      <c r="AD5">
        <v>0</v>
      </c>
    </row>
    <row r="6" spans="1:30" ht="12.75">
      <c r="A6" t="s">
        <v>48</v>
      </c>
      <c r="B6">
        <v>9751</v>
      </c>
      <c r="C6">
        <v>7120</v>
      </c>
      <c r="D6">
        <v>7064</v>
      </c>
      <c r="E6">
        <v>56</v>
      </c>
      <c r="F6">
        <v>2631</v>
      </c>
      <c r="G6">
        <v>56</v>
      </c>
      <c r="H6">
        <v>132</v>
      </c>
      <c r="I6">
        <v>469</v>
      </c>
      <c r="J6">
        <v>1974</v>
      </c>
      <c r="K6">
        <v>909</v>
      </c>
      <c r="L6">
        <v>25</v>
      </c>
      <c r="M6">
        <v>77</v>
      </c>
      <c r="N6">
        <v>136</v>
      </c>
      <c r="O6">
        <v>671</v>
      </c>
      <c r="P6">
        <v>1722</v>
      </c>
      <c r="Q6">
        <v>31</v>
      </c>
      <c r="R6">
        <v>55</v>
      </c>
      <c r="S6">
        <v>333</v>
      </c>
      <c r="T6">
        <v>1303</v>
      </c>
      <c r="U6">
        <v>0</v>
      </c>
      <c r="V6">
        <v>0</v>
      </c>
      <c r="W6">
        <v>0</v>
      </c>
      <c r="X6">
        <v>107</v>
      </c>
      <c r="Y6">
        <v>0</v>
      </c>
      <c r="Z6">
        <v>0</v>
      </c>
      <c r="AA6">
        <v>90</v>
      </c>
      <c r="AB6">
        <v>4</v>
      </c>
      <c r="AC6">
        <v>0</v>
      </c>
      <c r="AD6">
        <v>13</v>
      </c>
    </row>
    <row r="7" spans="1:30" ht="12.75">
      <c r="A7" t="s">
        <v>38</v>
      </c>
      <c r="B7">
        <v>2280</v>
      </c>
      <c r="C7">
        <v>806</v>
      </c>
      <c r="D7">
        <v>798</v>
      </c>
      <c r="E7">
        <v>8</v>
      </c>
      <c r="F7">
        <v>168</v>
      </c>
      <c r="G7">
        <v>1</v>
      </c>
      <c r="H7">
        <v>3</v>
      </c>
      <c r="I7">
        <v>126</v>
      </c>
      <c r="J7">
        <v>38</v>
      </c>
      <c r="K7">
        <v>55</v>
      </c>
      <c r="L7">
        <v>1</v>
      </c>
      <c r="M7">
        <v>1</v>
      </c>
      <c r="N7">
        <v>36</v>
      </c>
      <c r="O7">
        <v>17</v>
      </c>
      <c r="P7">
        <v>113</v>
      </c>
      <c r="Q7">
        <v>0</v>
      </c>
      <c r="R7">
        <v>2</v>
      </c>
      <c r="S7">
        <v>90</v>
      </c>
      <c r="T7">
        <v>21</v>
      </c>
      <c r="U7">
        <v>1306</v>
      </c>
      <c r="V7">
        <v>1260</v>
      </c>
      <c r="W7">
        <v>46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  <row r="8" spans="1:30" ht="12.75">
      <c r="A8" t="s">
        <v>39</v>
      </c>
      <c r="B8">
        <v>3162</v>
      </c>
      <c r="C8">
        <v>2019</v>
      </c>
      <c r="D8">
        <v>2006</v>
      </c>
      <c r="E8">
        <v>13</v>
      </c>
      <c r="F8">
        <v>1143</v>
      </c>
      <c r="G8">
        <v>42</v>
      </c>
      <c r="H8">
        <v>116</v>
      </c>
      <c r="I8">
        <v>542</v>
      </c>
      <c r="J8">
        <v>443</v>
      </c>
      <c r="K8">
        <v>506</v>
      </c>
      <c r="L8">
        <v>22</v>
      </c>
      <c r="M8">
        <v>38</v>
      </c>
      <c r="N8">
        <v>288</v>
      </c>
      <c r="O8">
        <v>158</v>
      </c>
      <c r="P8">
        <v>637</v>
      </c>
      <c r="Q8">
        <v>20</v>
      </c>
      <c r="R8">
        <v>78</v>
      </c>
      <c r="S8">
        <v>254</v>
      </c>
      <c r="T8">
        <v>285</v>
      </c>
      <c r="U8">
        <v>0</v>
      </c>
      <c r="V8">
        <v>0</v>
      </c>
      <c r="W8">
        <v>0</v>
      </c>
      <c r="X8">
        <v>37</v>
      </c>
      <c r="Y8">
        <v>0</v>
      </c>
      <c r="Z8">
        <v>0</v>
      </c>
      <c r="AA8">
        <v>31</v>
      </c>
      <c r="AB8">
        <v>4</v>
      </c>
      <c r="AC8">
        <v>0</v>
      </c>
      <c r="AD8">
        <v>2</v>
      </c>
    </row>
    <row r="9" spans="1:30" ht="12.75">
      <c r="A9" t="s">
        <v>40</v>
      </c>
      <c r="B9">
        <v>1123</v>
      </c>
      <c r="C9">
        <v>350</v>
      </c>
      <c r="D9">
        <v>350</v>
      </c>
      <c r="E9">
        <v>0</v>
      </c>
      <c r="F9">
        <v>623</v>
      </c>
      <c r="G9">
        <v>0</v>
      </c>
      <c r="H9">
        <v>10</v>
      </c>
      <c r="I9">
        <v>271</v>
      </c>
      <c r="J9">
        <v>342</v>
      </c>
      <c r="K9">
        <v>375</v>
      </c>
      <c r="L9">
        <v>0</v>
      </c>
      <c r="M9">
        <v>2</v>
      </c>
      <c r="N9">
        <v>137</v>
      </c>
      <c r="O9">
        <v>236</v>
      </c>
      <c r="P9">
        <v>248</v>
      </c>
      <c r="Q9">
        <v>0</v>
      </c>
      <c r="R9">
        <v>8</v>
      </c>
      <c r="S9">
        <v>134</v>
      </c>
      <c r="T9">
        <v>106</v>
      </c>
      <c r="U9">
        <v>150</v>
      </c>
      <c r="V9">
        <v>130</v>
      </c>
      <c r="W9">
        <v>20</v>
      </c>
      <c r="X9">
        <v>23</v>
      </c>
      <c r="Y9">
        <v>0</v>
      </c>
      <c r="Z9">
        <v>0</v>
      </c>
      <c r="AA9">
        <v>18</v>
      </c>
      <c r="AB9">
        <v>1</v>
      </c>
      <c r="AC9">
        <v>0</v>
      </c>
      <c r="AD9">
        <v>4</v>
      </c>
    </row>
    <row r="10" spans="1:30" ht="12.75">
      <c r="A10" t="s">
        <v>49</v>
      </c>
      <c r="B10">
        <v>5193</v>
      </c>
      <c r="C10">
        <v>2802</v>
      </c>
      <c r="D10">
        <v>2802</v>
      </c>
      <c r="E10">
        <v>0</v>
      </c>
      <c r="F10">
        <v>2128</v>
      </c>
      <c r="G10">
        <v>18</v>
      </c>
      <c r="H10">
        <v>101</v>
      </c>
      <c r="I10">
        <v>1589</v>
      </c>
      <c r="J10">
        <v>420</v>
      </c>
      <c r="K10">
        <v>1499</v>
      </c>
      <c r="L10">
        <v>3</v>
      </c>
      <c r="M10">
        <v>54</v>
      </c>
      <c r="N10">
        <v>1059</v>
      </c>
      <c r="O10">
        <v>383</v>
      </c>
      <c r="P10">
        <v>629</v>
      </c>
      <c r="Q10">
        <v>15</v>
      </c>
      <c r="R10">
        <v>47</v>
      </c>
      <c r="S10">
        <v>530</v>
      </c>
      <c r="T10">
        <v>37</v>
      </c>
      <c r="U10">
        <v>263</v>
      </c>
      <c r="V10">
        <v>250</v>
      </c>
      <c r="W10">
        <v>13</v>
      </c>
      <c r="X10">
        <v>60</v>
      </c>
      <c r="Y10">
        <v>0</v>
      </c>
      <c r="Z10">
        <v>0</v>
      </c>
      <c r="AA10">
        <v>44</v>
      </c>
      <c r="AB10">
        <v>13</v>
      </c>
      <c r="AC10">
        <v>0</v>
      </c>
      <c r="AD10">
        <v>3</v>
      </c>
    </row>
    <row r="11" spans="1:30" ht="12.75">
      <c r="A11" t="s">
        <v>41</v>
      </c>
      <c r="B11">
        <v>3719</v>
      </c>
      <c r="C11">
        <v>2289</v>
      </c>
      <c r="D11">
        <v>2289</v>
      </c>
      <c r="E11">
        <v>0</v>
      </c>
      <c r="F11">
        <v>1430</v>
      </c>
      <c r="G11">
        <v>21</v>
      </c>
      <c r="H11">
        <v>43</v>
      </c>
      <c r="I11">
        <v>409</v>
      </c>
      <c r="J11">
        <v>957</v>
      </c>
      <c r="K11">
        <v>424</v>
      </c>
      <c r="L11">
        <v>14</v>
      </c>
      <c r="M11">
        <v>6</v>
      </c>
      <c r="N11">
        <v>131</v>
      </c>
      <c r="O11">
        <v>273</v>
      </c>
      <c r="P11">
        <v>1006</v>
      </c>
      <c r="Q11">
        <v>7</v>
      </c>
      <c r="R11">
        <v>37</v>
      </c>
      <c r="S11">
        <v>278</v>
      </c>
      <c r="T11">
        <v>684</v>
      </c>
      <c r="U11">
        <v>0</v>
      </c>
      <c r="V11">
        <v>0</v>
      </c>
      <c r="W11">
        <v>0</v>
      </c>
      <c r="X11">
        <v>35</v>
      </c>
      <c r="Y11">
        <v>0</v>
      </c>
      <c r="Z11">
        <v>0</v>
      </c>
      <c r="AA11">
        <v>35</v>
      </c>
      <c r="AB11">
        <v>0</v>
      </c>
      <c r="AC11">
        <v>0</v>
      </c>
      <c r="AD11">
        <v>0</v>
      </c>
    </row>
    <row r="12" spans="1:30" ht="12.75">
      <c r="A12" t="s">
        <v>42</v>
      </c>
      <c r="B12">
        <v>3097</v>
      </c>
      <c r="C12">
        <v>1789</v>
      </c>
      <c r="D12">
        <v>1789</v>
      </c>
      <c r="E12">
        <v>0</v>
      </c>
      <c r="F12">
        <v>1308</v>
      </c>
      <c r="G12">
        <v>142</v>
      </c>
      <c r="H12">
        <v>116</v>
      </c>
      <c r="I12">
        <v>963</v>
      </c>
      <c r="J12">
        <v>87</v>
      </c>
      <c r="K12">
        <v>503</v>
      </c>
      <c r="L12">
        <v>56</v>
      </c>
      <c r="M12">
        <v>25</v>
      </c>
      <c r="N12">
        <v>370</v>
      </c>
      <c r="O12">
        <v>52</v>
      </c>
      <c r="P12">
        <v>805</v>
      </c>
      <c r="Q12">
        <v>86</v>
      </c>
      <c r="R12">
        <v>91</v>
      </c>
      <c r="S12">
        <v>593</v>
      </c>
      <c r="T12">
        <v>35</v>
      </c>
      <c r="U12">
        <v>0</v>
      </c>
      <c r="V12">
        <v>0</v>
      </c>
      <c r="W12">
        <v>0</v>
      </c>
      <c r="X12">
        <v>72</v>
      </c>
      <c r="Y12">
        <v>0</v>
      </c>
      <c r="Z12">
        <v>0</v>
      </c>
      <c r="AA12">
        <v>60</v>
      </c>
      <c r="AB12">
        <v>7</v>
      </c>
      <c r="AC12">
        <v>0</v>
      </c>
      <c r="AD12">
        <v>5</v>
      </c>
    </row>
    <row r="13" spans="1:30" ht="12.75">
      <c r="A13" t="s">
        <v>43</v>
      </c>
      <c r="B13">
        <v>889</v>
      </c>
      <c r="C13">
        <v>596</v>
      </c>
      <c r="D13">
        <v>596</v>
      </c>
      <c r="E13">
        <v>0</v>
      </c>
      <c r="F13">
        <v>293</v>
      </c>
      <c r="G13">
        <v>22</v>
      </c>
      <c r="H13">
        <v>8</v>
      </c>
      <c r="I13">
        <v>194</v>
      </c>
      <c r="J13">
        <v>69</v>
      </c>
      <c r="K13">
        <v>73</v>
      </c>
      <c r="L13">
        <v>8</v>
      </c>
      <c r="M13">
        <v>2</v>
      </c>
      <c r="N13">
        <v>11</v>
      </c>
      <c r="O13">
        <v>52</v>
      </c>
      <c r="P13">
        <v>220</v>
      </c>
      <c r="Q13">
        <v>14</v>
      </c>
      <c r="R13">
        <v>6</v>
      </c>
      <c r="S13">
        <v>183</v>
      </c>
      <c r="T13">
        <v>17</v>
      </c>
      <c r="U13">
        <v>0</v>
      </c>
      <c r="V13">
        <v>0</v>
      </c>
      <c r="W13">
        <v>0</v>
      </c>
      <c r="X13">
        <v>10</v>
      </c>
      <c r="Y13">
        <v>0</v>
      </c>
      <c r="Z13">
        <v>0</v>
      </c>
      <c r="AA13">
        <v>10</v>
      </c>
      <c r="AB13">
        <v>0</v>
      </c>
      <c r="AC13">
        <v>0</v>
      </c>
      <c r="AD13">
        <v>0</v>
      </c>
    </row>
    <row r="14" spans="1:30" ht="12.75">
      <c r="A14" t="s">
        <v>44</v>
      </c>
      <c r="B14">
        <v>2202</v>
      </c>
      <c r="C14">
        <v>1376</v>
      </c>
      <c r="D14">
        <v>1376</v>
      </c>
      <c r="E14">
        <v>0</v>
      </c>
      <c r="F14">
        <v>826</v>
      </c>
      <c r="G14">
        <v>9</v>
      </c>
      <c r="H14">
        <v>44</v>
      </c>
      <c r="I14">
        <v>766</v>
      </c>
      <c r="J14">
        <v>7</v>
      </c>
      <c r="K14">
        <v>205</v>
      </c>
      <c r="L14">
        <v>5</v>
      </c>
      <c r="M14">
        <v>28</v>
      </c>
      <c r="N14">
        <v>170</v>
      </c>
      <c r="O14">
        <v>2</v>
      </c>
      <c r="P14">
        <v>621</v>
      </c>
      <c r="Q14">
        <v>4</v>
      </c>
      <c r="R14">
        <v>16</v>
      </c>
      <c r="S14">
        <v>596</v>
      </c>
      <c r="T14">
        <v>5</v>
      </c>
      <c r="U14">
        <v>0</v>
      </c>
      <c r="V14">
        <v>0</v>
      </c>
      <c r="W14">
        <v>0</v>
      </c>
      <c r="X14">
        <v>20</v>
      </c>
      <c r="Y14">
        <v>0</v>
      </c>
      <c r="Z14">
        <v>0</v>
      </c>
      <c r="AA14">
        <v>19</v>
      </c>
      <c r="AB14">
        <v>0</v>
      </c>
      <c r="AC14">
        <v>0</v>
      </c>
      <c r="AD14">
        <v>1</v>
      </c>
    </row>
    <row r="15" spans="1:30" ht="12.75">
      <c r="A15" t="s">
        <v>45</v>
      </c>
      <c r="B15">
        <v>1570</v>
      </c>
      <c r="C15">
        <v>1095</v>
      </c>
      <c r="D15">
        <v>1085</v>
      </c>
      <c r="E15">
        <v>10</v>
      </c>
      <c r="F15">
        <v>475</v>
      </c>
      <c r="G15">
        <v>35</v>
      </c>
      <c r="H15">
        <v>70</v>
      </c>
      <c r="I15">
        <v>370</v>
      </c>
      <c r="J15">
        <v>0</v>
      </c>
      <c r="K15">
        <v>147</v>
      </c>
      <c r="L15">
        <v>6</v>
      </c>
      <c r="M15">
        <v>6</v>
      </c>
      <c r="N15">
        <v>135</v>
      </c>
      <c r="O15">
        <v>0</v>
      </c>
      <c r="P15">
        <v>328</v>
      </c>
      <c r="Q15">
        <v>29</v>
      </c>
      <c r="R15">
        <v>64</v>
      </c>
      <c r="S15">
        <v>235</v>
      </c>
      <c r="T15">
        <v>0</v>
      </c>
      <c r="U15">
        <v>0</v>
      </c>
      <c r="V15">
        <v>0</v>
      </c>
      <c r="W15">
        <v>0</v>
      </c>
      <c r="X15">
        <v>54</v>
      </c>
      <c r="Y15">
        <v>25</v>
      </c>
      <c r="Z15">
        <v>0</v>
      </c>
      <c r="AA15">
        <v>29</v>
      </c>
      <c r="AB15">
        <v>0</v>
      </c>
      <c r="AC15">
        <v>0</v>
      </c>
      <c r="AD15">
        <v>0</v>
      </c>
    </row>
    <row r="16" spans="1:30" ht="12.75">
      <c r="A16" t="s">
        <v>46</v>
      </c>
      <c r="B16">
        <v>693</v>
      </c>
      <c r="C16">
        <v>515</v>
      </c>
      <c r="D16">
        <v>515</v>
      </c>
      <c r="E16">
        <v>0</v>
      </c>
      <c r="F16">
        <v>178</v>
      </c>
      <c r="G16">
        <v>1</v>
      </c>
      <c r="H16">
        <v>15</v>
      </c>
      <c r="I16">
        <v>138</v>
      </c>
      <c r="J16">
        <v>24</v>
      </c>
      <c r="K16">
        <v>84</v>
      </c>
      <c r="L16">
        <v>0</v>
      </c>
      <c r="M16">
        <v>3</v>
      </c>
      <c r="N16">
        <v>72</v>
      </c>
      <c r="O16">
        <v>9</v>
      </c>
      <c r="P16">
        <v>94</v>
      </c>
      <c r="Q16">
        <v>1</v>
      </c>
      <c r="R16">
        <v>12</v>
      </c>
      <c r="S16">
        <v>66</v>
      </c>
      <c r="T16">
        <v>15</v>
      </c>
      <c r="U16">
        <v>0</v>
      </c>
      <c r="V16">
        <v>0</v>
      </c>
      <c r="W16">
        <v>0</v>
      </c>
      <c r="X16">
        <v>22</v>
      </c>
      <c r="Y16">
        <v>1</v>
      </c>
      <c r="Z16">
        <v>0</v>
      </c>
      <c r="AA16">
        <v>14</v>
      </c>
      <c r="AB16">
        <v>0</v>
      </c>
      <c r="AC16">
        <v>0</v>
      </c>
      <c r="AD16">
        <v>7</v>
      </c>
    </row>
    <row r="17" spans="1:30" ht="12.75">
      <c r="A17" t="s">
        <v>47</v>
      </c>
      <c r="B17">
        <v>817</v>
      </c>
      <c r="C17">
        <v>537</v>
      </c>
      <c r="D17">
        <v>537</v>
      </c>
      <c r="E17">
        <v>0</v>
      </c>
      <c r="F17">
        <v>280</v>
      </c>
      <c r="G17">
        <v>12</v>
      </c>
      <c r="H17">
        <v>19</v>
      </c>
      <c r="I17">
        <v>81</v>
      </c>
      <c r="J17">
        <v>168</v>
      </c>
      <c r="K17">
        <v>120</v>
      </c>
      <c r="L17">
        <v>6</v>
      </c>
      <c r="M17">
        <v>0</v>
      </c>
      <c r="N17">
        <v>23</v>
      </c>
      <c r="O17">
        <v>91</v>
      </c>
      <c r="P17">
        <v>160</v>
      </c>
      <c r="Q17">
        <v>6</v>
      </c>
      <c r="R17">
        <v>19</v>
      </c>
      <c r="S17">
        <v>58</v>
      </c>
      <c r="T17">
        <v>77</v>
      </c>
      <c r="U17">
        <v>0</v>
      </c>
      <c r="V17">
        <v>0</v>
      </c>
      <c r="W17">
        <v>0</v>
      </c>
      <c r="X17">
        <v>6</v>
      </c>
      <c r="Y17">
        <v>0</v>
      </c>
      <c r="Z17">
        <v>0</v>
      </c>
      <c r="AA17">
        <v>6</v>
      </c>
      <c r="AB17">
        <v>0</v>
      </c>
      <c r="AC17">
        <v>0</v>
      </c>
      <c r="AD17">
        <v>0</v>
      </c>
    </row>
    <row r="18" spans="1:30" ht="12.75">
      <c r="A18" t="s">
        <v>106</v>
      </c>
      <c r="B18">
        <v>4993</v>
      </c>
      <c r="C18">
        <v>3075</v>
      </c>
      <c r="D18">
        <v>3023</v>
      </c>
      <c r="E18">
        <v>52</v>
      </c>
      <c r="F18">
        <v>1918</v>
      </c>
      <c r="G18">
        <v>135</v>
      </c>
      <c r="H18">
        <v>331</v>
      </c>
      <c r="I18">
        <v>1452</v>
      </c>
      <c r="J18">
        <v>0</v>
      </c>
      <c r="K18">
        <v>904</v>
      </c>
      <c r="L18">
        <v>31</v>
      </c>
      <c r="M18">
        <v>98</v>
      </c>
      <c r="N18">
        <v>775</v>
      </c>
      <c r="O18">
        <v>0</v>
      </c>
      <c r="P18">
        <v>1014</v>
      </c>
      <c r="Q18">
        <v>104</v>
      </c>
      <c r="R18">
        <v>233</v>
      </c>
      <c r="S18">
        <v>677</v>
      </c>
      <c r="T18">
        <v>0</v>
      </c>
      <c r="U18">
        <v>0</v>
      </c>
      <c r="V18">
        <v>0</v>
      </c>
      <c r="W18">
        <v>0</v>
      </c>
      <c r="X18">
        <v>83</v>
      </c>
      <c r="Y18">
        <v>0</v>
      </c>
      <c r="Z18">
        <v>0</v>
      </c>
      <c r="AA18">
        <v>63</v>
      </c>
      <c r="AB18">
        <v>3</v>
      </c>
      <c r="AC18">
        <v>0</v>
      </c>
      <c r="AD18">
        <v>17</v>
      </c>
    </row>
    <row r="19" spans="1:30" ht="12.75">
      <c r="A19" t="s">
        <v>107</v>
      </c>
      <c r="B19">
        <v>3080</v>
      </c>
      <c r="C19">
        <v>1149</v>
      </c>
      <c r="D19">
        <v>1130</v>
      </c>
      <c r="E19">
        <v>19</v>
      </c>
      <c r="F19">
        <v>1931</v>
      </c>
      <c r="G19">
        <v>9</v>
      </c>
      <c r="H19">
        <v>34</v>
      </c>
      <c r="I19">
        <v>1491</v>
      </c>
      <c r="J19">
        <v>397</v>
      </c>
      <c r="K19">
        <v>1909</v>
      </c>
      <c r="L19">
        <v>4</v>
      </c>
      <c r="M19">
        <v>34</v>
      </c>
      <c r="N19">
        <v>1474</v>
      </c>
      <c r="O19">
        <v>397</v>
      </c>
      <c r="P19">
        <v>22</v>
      </c>
      <c r="Q19">
        <v>5</v>
      </c>
      <c r="R19">
        <v>0</v>
      </c>
      <c r="S19">
        <v>17</v>
      </c>
      <c r="T19">
        <v>0</v>
      </c>
      <c r="U19">
        <v>0</v>
      </c>
      <c r="V19">
        <v>0</v>
      </c>
      <c r="W19">
        <v>0</v>
      </c>
      <c r="X19">
        <v>49</v>
      </c>
      <c r="Y19">
        <v>4</v>
      </c>
      <c r="Z19">
        <v>1</v>
      </c>
      <c r="AA19">
        <v>37</v>
      </c>
      <c r="AB19">
        <v>7</v>
      </c>
      <c r="AC19">
        <v>0</v>
      </c>
      <c r="AD19">
        <v>0</v>
      </c>
    </row>
    <row r="20" spans="1:30" ht="12.75">
      <c r="A20" t="s">
        <v>96</v>
      </c>
      <c r="B20">
        <v>4953</v>
      </c>
      <c r="C20">
        <v>3158</v>
      </c>
      <c r="D20">
        <v>3158</v>
      </c>
      <c r="E20">
        <v>0</v>
      </c>
      <c r="F20">
        <v>1795</v>
      </c>
      <c r="G20">
        <v>5</v>
      </c>
      <c r="H20">
        <v>39</v>
      </c>
      <c r="I20">
        <v>1084</v>
      </c>
      <c r="J20">
        <v>667</v>
      </c>
      <c r="K20">
        <v>262</v>
      </c>
      <c r="L20">
        <v>2</v>
      </c>
      <c r="M20">
        <v>9</v>
      </c>
      <c r="N20">
        <v>98</v>
      </c>
      <c r="O20">
        <v>153</v>
      </c>
      <c r="P20">
        <v>1533</v>
      </c>
      <c r="Q20">
        <v>3</v>
      </c>
      <c r="R20">
        <v>30</v>
      </c>
      <c r="S20">
        <v>986</v>
      </c>
      <c r="T20">
        <v>514</v>
      </c>
      <c r="U20">
        <v>0</v>
      </c>
      <c r="V20">
        <v>0</v>
      </c>
      <c r="W20">
        <v>0</v>
      </c>
      <c r="X20">
        <v>25</v>
      </c>
      <c r="Y20">
        <v>0</v>
      </c>
      <c r="Z20">
        <v>0</v>
      </c>
      <c r="AA20">
        <v>20</v>
      </c>
      <c r="AB20">
        <v>2</v>
      </c>
      <c r="AC20">
        <v>0</v>
      </c>
      <c r="AD20">
        <v>3</v>
      </c>
    </row>
    <row r="21" spans="1:30" ht="12.75">
      <c r="A21" t="s">
        <v>108</v>
      </c>
      <c r="B21">
        <v>1524</v>
      </c>
      <c r="C21">
        <v>1110</v>
      </c>
      <c r="D21">
        <v>1103</v>
      </c>
      <c r="E21">
        <v>7</v>
      </c>
      <c r="F21">
        <v>414</v>
      </c>
      <c r="G21">
        <v>12</v>
      </c>
      <c r="H21">
        <v>5</v>
      </c>
      <c r="I21">
        <v>376</v>
      </c>
      <c r="J21">
        <v>21</v>
      </c>
      <c r="K21">
        <v>255</v>
      </c>
      <c r="L21">
        <v>9</v>
      </c>
      <c r="M21">
        <v>1</v>
      </c>
      <c r="N21">
        <v>224</v>
      </c>
      <c r="O21">
        <v>21</v>
      </c>
      <c r="P21">
        <v>159</v>
      </c>
      <c r="Q21">
        <v>3</v>
      </c>
      <c r="R21">
        <v>4</v>
      </c>
      <c r="S21">
        <v>152</v>
      </c>
      <c r="T21">
        <v>0</v>
      </c>
      <c r="U21">
        <v>0</v>
      </c>
      <c r="V21">
        <v>0</v>
      </c>
      <c r="W21">
        <v>0</v>
      </c>
      <c r="X21">
        <v>20</v>
      </c>
      <c r="Y21">
        <v>0</v>
      </c>
      <c r="Z21">
        <v>0</v>
      </c>
      <c r="AA21">
        <v>19</v>
      </c>
      <c r="AB21">
        <v>0</v>
      </c>
      <c r="AC21">
        <v>0</v>
      </c>
      <c r="AD21">
        <v>1</v>
      </c>
    </row>
    <row r="22" spans="1:30" ht="12.75">
      <c r="A22" t="s">
        <v>109</v>
      </c>
      <c r="B22">
        <v>3028</v>
      </c>
      <c r="C22">
        <v>1779</v>
      </c>
      <c r="D22">
        <v>1779</v>
      </c>
      <c r="E22">
        <v>0</v>
      </c>
      <c r="F22">
        <v>1102</v>
      </c>
      <c r="G22">
        <v>3</v>
      </c>
      <c r="H22">
        <v>7</v>
      </c>
      <c r="I22">
        <v>962</v>
      </c>
      <c r="J22">
        <v>130</v>
      </c>
      <c r="K22">
        <v>978</v>
      </c>
      <c r="L22">
        <v>3</v>
      </c>
      <c r="M22">
        <v>7</v>
      </c>
      <c r="N22">
        <v>838</v>
      </c>
      <c r="O22">
        <v>130</v>
      </c>
      <c r="P22">
        <v>124</v>
      </c>
      <c r="Q22">
        <v>0</v>
      </c>
      <c r="R22">
        <v>0</v>
      </c>
      <c r="S22">
        <v>124</v>
      </c>
      <c r="T22">
        <v>0</v>
      </c>
      <c r="U22">
        <v>147</v>
      </c>
      <c r="V22">
        <v>0</v>
      </c>
      <c r="W22">
        <v>147</v>
      </c>
      <c r="X22">
        <v>34</v>
      </c>
      <c r="Y22">
        <v>0</v>
      </c>
      <c r="Z22">
        <v>0</v>
      </c>
      <c r="AA22">
        <v>34</v>
      </c>
      <c r="AB22">
        <v>0</v>
      </c>
      <c r="AC22">
        <v>0</v>
      </c>
      <c r="AD22">
        <v>0</v>
      </c>
    </row>
    <row r="23" spans="1:30" ht="12.75">
      <c r="A23" t="s">
        <v>110</v>
      </c>
      <c r="B23">
        <v>2304</v>
      </c>
      <c r="C23">
        <v>978</v>
      </c>
      <c r="D23">
        <v>978</v>
      </c>
      <c r="E23">
        <v>0</v>
      </c>
      <c r="F23">
        <v>1326</v>
      </c>
      <c r="G23">
        <v>14</v>
      </c>
      <c r="H23">
        <v>7</v>
      </c>
      <c r="I23">
        <v>807</v>
      </c>
      <c r="J23">
        <v>498</v>
      </c>
      <c r="K23">
        <v>718</v>
      </c>
      <c r="L23">
        <v>11</v>
      </c>
      <c r="M23">
        <v>2</v>
      </c>
      <c r="N23">
        <v>336</v>
      </c>
      <c r="O23">
        <v>369</v>
      </c>
      <c r="P23">
        <v>608</v>
      </c>
      <c r="Q23">
        <v>3</v>
      </c>
      <c r="R23">
        <v>5</v>
      </c>
      <c r="S23">
        <v>471</v>
      </c>
      <c r="T23">
        <v>129</v>
      </c>
      <c r="U23">
        <v>0</v>
      </c>
      <c r="V23">
        <v>0</v>
      </c>
      <c r="W23">
        <v>0</v>
      </c>
      <c r="X23">
        <v>43</v>
      </c>
      <c r="Y23">
        <v>0</v>
      </c>
      <c r="Z23">
        <v>0</v>
      </c>
      <c r="AA23">
        <v>43</v>
      </c>
      <c r="AB23">
        <v>0</v>
      </c>
      <c r="AC23">
        <v>0</v>
      </c>
      <c r="AD23">
        <v>0</v>
      </c>
    </row>
    <row r="24" spans="1:30" ht="12.75">
      <c r="A24" t="s">
        <v>111</v>
      </c>
      <c r="B24">
        <v>4185</v>
      </c>
      <c r="C24">
        <v>2336</v>
      </c>
      <c r="D24">
        <v>2272</v>
      </c>
      <c r="E24">
        <v>64</v>
      </c>
      <c r="F24">
        <v>1849</v>
      </c>
      <c r="G24">
        <v>15</v>
      </c>
      <c r="H24">
        <v>30</v>
      </c>
      <c r="I24">
        <v>1407</v>
      </c>
      <c r="J24">
        <v>397</v>
      </c>
      <c r="K24">
        <v>1113</v>
      </c>
      <c r="L24">
        <v>7</v>
      </c>
      <c r="M24">
        <v>11</v>
      </c>
      <c r="N24">
        <v>904</v>
      </c>
      <c r="O24">
        <v>191</v>
      </c>
      <c r="P24">
        <v>736</v>
      </c>
      <c r="Q24">
        <v>8</v>
      </c>
      <c r="R24">
        <v>19</v>
      </c>
      <c r="S24">
        <v>503</v>
      </c>
      <c r="T24">
        <v>206</v>
      </c>
      <c r="U24">
        <v>0</v>
      </c>
      <c r="V24">
        <v>0</v>
      </c>
      <c r="W24">
        <v>0</v>
      </c>
      <c r="X24">
        <v>140</v>
      </c>
      <c r="Y24">
        <v>0</v>
      </c>
      <c r="Z24">
        <v>0</v>
      </c>
      <c r="AA24">
        <v>55</v>
      </c>
      <c r="AB24">
        <v>85</v>
      </c>
      <c r="AC24">
        <v>0</v>
      </c>
      <c r="AD24">
        <v>0</v>
      </c>
    </row>
    <row r="25" spans="1:30" ht="12.75">
      <c r="A25" t="s">
        <v>112</v>
      </c>
      <c r="B25">
        <v>4824</v>
      </c>
      <c r="C25">
        <v>2958</v>
      </c>
      <c r="D25">
        <v>2954</v>
      </c>
      <c r="E25">
        <v>4</v>
      </c>
      <c r="F25">
        <v>1866</v>
      </c>
      <c r="G25">
        <v>11</v>
      </c>
      <c r="H25">
        <v>60</v>
      </c>
      <c r="I25">
        <v>1253</v>
      </c>
      <c r="J25">
        <v>542</v>
      </c>
      <c r="K25">
        <v>984</v>
      </c>
      <c r="L25">
        <v>4</v>
      </c>
      <c r="M25">
        <v>3</v>
      </c>
      <c r="N25">
        <v>481</v>
      </c>
      <c r="O25">
        <v>496</v>
      </c>
      <c r="P25">
        <v>882</v>
      </c>
      <c r="Q25">
        <v>7</v>
      </c>
      <c r="R25">
        <v>57</v>
      </c>
      <c r="S25">
        <v>772</v>
      </c>
      <c r="T25">
        <v>46</v>
      </c>
      <c r="U25">
        <v>0</v>
      </c>
      <c r="V25">
        <v>0</v>
      </c>
      <c r="W25">
        <v>0</v>
      </c>
      <c r="X25">
        <v>91</v>
      </c>
      <c r="Y25">
        <v>0</v>
      </c>
      <c r="Z25">
        <v>0</v>
      </c>
      <c r="AA25">
        <v>89</v>
      </c>
      <c r="AB25">
        <v>2</v>
      </c>
      <c r="AC25">
        <v>0</v>
      </c>
      <c r="AD25">
        <v>0</v>
      </c>
    </row>
    <row r="26" spans="1:30" ht="12.75">
      <c r="A26" t="s">
        <v>97</v>
      </c>
      <c r="B26">
        <v>3756</v>
      </c>
      <c r="C26">
        <v>2186</v>
      </c>
      <c r="D26">
        <v>2185</v>
      </c>
      <c r="E26">
        <v>1</v>
      </c>
      <c r="F26">
        <v>1569</v>
      </c>
      <c r="G26">
        <v>12</v>
      </c>
      <c r="H26">
        <v>56</v>
      </c>
      <c r="I26">
        <v>684</v>
      </c>
      <c r="J26">
        <v>817</v>
      </c>
      <c r="K26">
        <v>837</v>
      </c>
      <c r="L26">
        <v>1</v>
      </c>
      <c r="M26">
        <v>4</v>
      </c>
      <c r="N26">
        <v>328</v>
      </c>
      <c r="O26">
        <v>504</v>
      </c>
      <c r="P26">
        <v>732</v>
      </c>
      <c r="Q26">
        <v>11</v>
      </c>
      <c r="R26">
        <v>52</v>
      </c>
      <c r="S26">
        <v>356</v>
      </c>
      <c r="T26">
        <v>313</v>
      </c>
      <c r="U26">
        <v>1</v>
      </c>
      <c r="V26">
        <v>1</v>
      </c>
      <c r="W26">
        <v>0</v>
      </c>
      <c r="X26">
        <v>87</v>
      </c>
      <c r="Y26">
        <v>27</v>
      </c>
      <c r="Z26">
        <v>0</v>
      </c>
      <c r="AA26">
        <v>59</v>
      </c>
      <c r="AB26">
        <v>1</v>
      </c>
      <c r="AC26">
        <v>0</v>
      </c>
      <c r="AD26">
        <v>0</v>
      </c>
    </row>
    <row r="27" spans="1:30" ht="12.75">
      <c r="A27" t="s">
        <v>113</v>
      </c>
      <c r="B27">
        <v>1296</v>
      </c>
      <c r="C27">
        <v>560</v>
      </c>
      <c r="D27">
        <v>560</v>
      </c>
      <c r="E27">
        <v>0</v>
      </c>
      <c r="F27">
        <v>736</v>
      </c>
      <c r="G27">
        <v>22</v>
      </c>
      <c r="H27">
        <v>24</v>
      </c>
      <c r="I27">
        <v>528</v>
      </c>
      <c r="J27">
        <v>162</v>
      </c>
      <c r="K27">
        <v>503</v>
      </c>
      <c r="L27">
        <v>2</v>
      </c>
      <c r="M27">
        <v>12</v>
      </c>
      <c r="N27">
        <v>357</v>
      </c>
      <c r="O27">
        <v>132</v>
      </c>
      <c r="P27">
        <v>233</v>
      </c>
      <c r="Q27">
        <v>20</v>
      </c>
      <c r="R27">
        <v>12</v>
      </c>
      <c r="S27">
        <v>171</v>
      </c>
      <c r="T27">
        <v>30</v>
      </c>
      <c r="U27">
        <v>0</v>
      </c>
      <c r="V27">
        <v>0</v>
      </c>
      <c r="W27">
        <v>0</v>
      </c>
      <c r="X27">
        <v>13</v>
      </c>
      <c r="Y27">
        <v>0</v>
      </c>
      <c r="Z27">
        <v>2</v>
      </c>
      <c r="AA27">
        <v>8</v>
      </c>
      <c r="AB27">
        <v>3</v>
      </c>
      <c r="AC27">
        <v>0</v>
      </c>
      <c r="AD27">
        <v>0</v>
      </c>
    </row>
    <row r="28" spans="1:30" ht="12.75">
      <c r="A28" t="s">
        <v>506</v>
      </c>
      <c r="B28">
        <v>12015</v>
      </c>
      <c r="C28">
        <v>6178</v>
      </c>
      <c r="D28">
        <v>6173</v>
      </c>
      <c r="E28">
        <v>5</v>
      </c>
      <c r="F28">
        <v>5837</v>
      </c>
      <c r="G28">
        <v>24</v>
      </c>
      <c r="H28">
        <v>42</v>
      </c>
      <c r="I28">
        <v>3669</v>
      </c>
      <c r="J28">
        <v>2102</v>
      </c>
      <c r="K28">
        <v>1891</v>
      </c>
      <c r="L28">
        <v>8</v>
      </c>
      <c r="M28">
        <v>4</v>
      </c>
      <c r="N28">
        <v>1130</v>
      </c>
      <c r="O28">
        <v>749</v>
      </c>
      <c r="P28">
        <v>3946</v>
      </c>
      <c r="Q28">
        <v>16</v>
      </c>
      <c r="R28">
        <v>38</v>
      </c>
      <c r="S28">
        <v>2539</v>
      </c>
      <c r="T28">
        <v>1353</v>
      </c>
      <c r="U28">
        <v>0</v>
      </c>
      <c r="V28">
        <v>0</v>
      </c>
      <c r="W28">
        <v>0</v>
      </c>
      <c r="X28">
        <v>432</v>
      </c>
      <c r="Y28">
        <v>18</v>
      </c>
      <c r="Z28">
        <v>0</v>
      </c>
      <c r="AA28">
        <v>136</v>
      </c>
      <c r="AB28">
        <v>7</v>
      </c>
      <c r="AC28">
        <v>0</v>
      </c>
      <c r="AD28">
        <v>271</v>
      </c>
    </row>
    <row r="29" spans="1:30" ht="12.75">
      <c r="A29" t="s">
        <v>277</v>
      </c>
      <c r="B29">
        <v>7840</v>
      </c>
      <c r="C29">
        <v>4724</v>
      </c>
      <c r="D29">
        <v>4693</v>
      </c>
      <c r="E29">
        <v>31</v>
      </c>
      <c r="F29">
        <v>3116</v>
      </c>
      <c r="G29">
        <v>42</v>
      </c>
      <c r="H29">
        <v>107</v>
      </c>
      <c r="I29">
        <v>2360</v>
      </c>
      <c r="J29">
        <v>607</v>
      </c>
      <c r="K29">
        <v>1792</v>
      </c>
      <c r="L29">
        <v>17</v>
      </c>
      <c r="M29">
        <v>21</v>
      </c>
      <c r="N29">
        <v>1428</v>
      </c>
      <c r="O29">
        <v>326</v>
      </c>
      <c r="P29">
        <v>1324</v>
      </c>
      <c r="Q29">
        <v>25</v>
      </c>
      <c r="R29">
        <v>86</v>
      </c>
      <c r="S29">
        <v>932</v>
      </c>
      <c r="T29">
        <v>281</v>
      </c>
      <c r="U29">
        <v>0</v>
      </c>
      <c r="V29">
        <v>0</v>
      </c>
      <c r="W29">
        <v>0</v>
      </c>
      <c r="X29">
        <v>267</v>
      </c>
      <c r="Y29">
        <v>141</v>
      </c>
      <c r="Z29">
        <v>0</v>
      </c>
      <c r="AA29">
        <v>107</v>
      </c>
      <c r="AB29">
        <v>18</v>
      </c>
      <c r="AC29">
        <v>0</v>
      </c>
      <c r="AD29">
        <v>1</v>
      </c>
    </row>
    <row r="30" spans="1:30" ht="12.75">
      <c r="A30" t="s">
        <v>385</v>
      </c>
      <c r="B30">
        <v>3727</v>
      </c>
      <c r="C30">
        <v>2151</v>
      </c>
      <c r="D30">
        <v>2151</v>
      </c>
      <c r="E30">
        <v>0</v>
      </c>
      <c r="F30">
        <v>1576</v>
      </c>
      <c r="G30">
        <v>103</v>
      </c>
      <c r="H30">
        <v>143</v>
      </c>
      <c r="I30">
        <v>1140</v>
      </c>
      <c r="J30">
        <v>190</v>
      </c>
      <c r="K30">
        <v>507</v>
      </c>
      <c r="L30">
        <v>39</v>
      </c>
      <c r="M30">
        <v>18</v>
      </c>
      <c r="N30">
        <v>409</v>
      </c>
      <c r="O30">
        <v>41</v>
      </c>
      <c r="P30">
        <v>1069</v>
      </c>
      <c r="Q30">
        <v>64</v>
      </c>
      <c r="R30">
        <v>125</v>
      </c>
      <c r="S30">
        <v>731</v>
      </c>
      <c r="T30">
        <v>149</v>
      </c>
      <c r="U30">
        <v>0</v>
      </c>
      <c r="V30">
        <v>0</v>
      </c>
      <c r="W30">
        <v>0</v>
      </c>
      <c r="X30">
        <v>58</v>
      </c>
      <c r="Y30">
        <v>0</v>
      </c>
      <c r="Z30">
        <v>0</v>
      </c>
      <c r="AA30">
        <v>58</v>
      </c>
      <c r="AB30">
        <v>0</v>
      </c>
      <c r="AC30">
        <v>0</v>
      </c>
      <c r="AD3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AD30"/>
    </sheetView>
  </sheetViews>
  <sheetFormatPr defaultColWidth="9.00390625" defaultRowHeight="13.5"/>
  <cols>
    <col min="2" max="2" width="11.00390625" style="0" bestFit="1" customWidth="1"/>
    <col min="5" max="5" width="7.50390625" style="0" customWidth="1"/>
  </cols>
  <sheetData>
    <row r="1" spans="3:12" ht="12.75">
      <c r="C1" t="s">
        <v>534</v>
      </c>
      <c r="F1" t="s">
        <v>535</v>
      </c>
      <c r="L1" t="s">
        <v>536</v>
      </c>
    </row>
    <row r="2" spans="3:8" ht="12.75">
      <c r="C2" t="s">
        <v>537</v>
      </c>
      <c r="E2" t="s">
        <v>538</v>
      </c>
      <c r="F2" t="s">
        <v>539</v>
      </c>
      <c r="H2" t="s">
        <v>540</v>
      </c>
    </row>
    <row r="3" spans="2:14" ht="12.75">
      <c r="B3" t="s">
        <v>550</v>
      </c>
      <c r="C3" t="s">
        <v>541</v>
      </c>
      <c r="D3" t="s">
        <v>513</v>
      </c>
      <c r="F3" t="s">
        <v>542</v>
      </c>
      <c r="G3" t="s">
        <v>543</v>
      </c>
      <c r="H3" t="s">
        <v>544</v>
      </c>
      <c r="I3" t="s">
        <v>545</v>
      </c>
      <c r="J3" t="s">
        <v>546</v>
      </c>
      <c r="K3" t="s">
        <v>547</v>
      </c>
      <c r="L3" t="s">
        <v>548</v>
      </c>
      <c r="M3" t="s">
        <v>549</v>
      </c>
      <c r="N3" t="s">
        <v>571</v>
      </c>
    </row>
    <row r="4" spans="2:14" ht="12.75">
      <c r="B4">
        <v>4478</v>
      </c>
      <c r="C4">
        <v>4</v>
      </c>
      <c r="D4">
        <v>30</v>
      </c>
      <c r="E4">
        <v>2</v>
      </c>
      <c r="F4">
        <v>35</v>
      </c>
      <c r="G4">
        <v>0</v>
      </c>
      <c r="H4">
        <v>72</v>
      </c>
      <c r="I4">
        <v>24</v>
      </c>
      <c r="J4">
        <v>75</v>
      </c>
      <c r="K4">
        <v>4370</v>
      </c>
      <c r="L4">
        <v>38</v>
      </c>
      <c r="M4">
        <v>1</v>
      </c>
      <c r="N4">
        <v>13</v>
      </c>
    </row>
    <row r="5" spans="1:14" ht="12.75">
      <c r="A5" t="s">
        <v>37</v>
      </c>
      <c r="B5">
        <v>968</v>
      </c>
      <c r="C5">
        <v>0</v>
      </c>
      <c r="D5">
        <v>0</v>
      </c>
      <c r="E5">
        <v>0</v>
      </c>
      <c r="F5">
        <v>2</v>
      </c>
      <c r="G5">
        <v>0</v>
      </c>
      <c r="H5">
        <v>3</v>
      </c>
      <c r="I5">
        <v>1</v>
      </c>
      <c r="J5">
        <v>9</v>
      </c>
      <c r="K5">
        <v>965</v>
      </c>
      <c r="L5">
        <v>0</v>
      </c>
      <c r="M5">
        <v>1</v>
      </c>
      <c r="N5">
        <v>6</v>
      </c>
    </row>
    <row r="6" spans="1:14" ht="12.75">
      <c r="A6" t="s">
        <v>105</v>
      </c>
      <c r="B6">
        <v>83</v>
      </c>
      <c r="C6">
        <v>0</v>
      </c>
      <c r="D6">
        <v>0</v>
      </c>
      <c r="E6">
        <v>0</v>
      </c>
      <c r="F6">
        <v>1</v>
      </c>
      <c r="G6">
        <v>0</v>
      </c>
      <c r="H6">
        <v>3</v>
      </c>
      <c r="I6">
        <v>1</v>
      </c>
      <c r="J6">
        <v>2</v>
      </c>
      <c r="K6">
        <v>82</v>
      </c>
      <c r="L6">
        <v>0</v>
      </c>
      <c r="M6">
        <v>0</v>
      </c>
      <c r="N6">
        <v>0</v>
      </c>
    </row>
    <row r="7" spans="1:14" ht="12.75">
      <c r="A7" t="s">
        <v>48</v>
      </c>
      <c r="B7">
        <v>263</v>
      </c>
      <c r="C7">
        <v>0</v>
      </c>
      <c r="D7">
        <v>0</v>
      </c>
      <c r="E7">
        <v>0</v>
      </c>
      <c r="F7">
        <v>2</v>
      </c>
      <c r="G7">
        <v>0</v>
      </c>
      <c r="H7">
        <v>3</v>
      </c>
      <c r="I7">
        <v>1</v>
      </c>
      <c r="J7">
        <v>4</v>
      </c>
      <c r="K7">
        <v>261</v>
      </c>
      <c r="L7">
        <v>0</v>
      </c>
      <c r="M7">
        <v>0</v>
      </c>
      <c r="N7">
        <v>0</v>
      </c>
    </row>
    <row r="8" spans="1:14" ht="12.75">
      <c r="A8" t="s">
        <v>38</v>
      </c>
      <c r="B8">
        <v>55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55</v>
      </c>
      <c r="L8">
        <v>0</v>
      </c>
      <c r="M8">
        <v>0</v>
      </c>
      <c r="N8">
        <v>0</v>
      </c>
    </row>
    <row r="9" spans="1:14" ht="12.75">
      <c r="A9" t="s">
        <v>39</v>
      </c>
      <c r="B9">
        <v>133</v>
      </c>
      <c r="C9">
        <v>0</v>
      </c>
      <c r="D9">
        <v>0</v>
      </c>
      <c r="E9">
        <v>0</v>
      </c>
      <c r="F9">
        <v>1</v>
      </c>
      <c r="G9">
        <v>0</v>
      </c>
      <c r="H9">
        <v>3</v>
      </c>
      <c r="I9">
        <v>1</v>
      </c>
      <c r="J9">
        <v>2</v>
      </c>
      <c r="K9">
        <v>132</v>
      </c>
      <c r="L9">
        <v>0</v>
      </c>
      <c r="M9">
        <v>0</v>
      </c>
      <c r="N9">
        <v>0</v>
      </c>
    </row>
    <row r="10" spans="1:14" ht="12.75">
      <c r="A10" t="s">
        <v>40</v>
      </c>
      <c r="B10">
        <v>41</v>
      </c>
      <c r="C10">
        <v>0</v>
      </c>
      <c r="D10">
        <v>0</v>
      </c>
      <c r="E10">
        <v>0</v>
      </c>
      <c r="F10">
        <v>1</v>
      </c>
      <c r="G10">
        <v>0</v>
      </c>
      <c r="H10">
        <v>3</v>
      </c>
      <c r="I10">
        <v>1</v>
      </c>
      <c r="J10">
        <v>2</v>
      </c>
      <c r="K10">
        <v>40</v>
      </c>
      <c r="L10">
        <v>0</v>
      </c>
      <c r="M10">
        <v>0</v>
      </c>
      <c r="N10">
        <v>0</v>
      </c>
    </row>
    <row r="11" spans="1:14" ht="12.75">
      <c r="A11" t="s">
        <v>49</v>
      </c>
      <c r="B11">
        <v>140</v>
      </c>
      <c r="C11">
        <v>0</v>
      </c>
      <c r="D11">
        <v>0</v>
      </c>
      <c r="E11">
        <v>0</v>
      </c>
      <c r="F11">
        <v>1</v>
      </c>
      <c r="G11">
        <v>0</v>
      </c>
      <c r="H11">
        <v>3</v>
      </c>
      <c r="I11">
        <v>1</v>
      </c>
      <c r="J11">
        <v>3</v>
      </c>
      <c r="K11">
        <v>139</v>
      </c>
      <c r="L11">
        <v>0</v>
      </c>
      <c r="M11">
        <v>0</v>
      </c>
      <c r="N11">
        <v>2</v>
      </c>
    </row>
    <row r="12" spans="1:14" ht="12.75">
      <c r="A12" t="s">
        <v>41</v>
      </c>
      <c r="B12">
        <v>167</v>
      </c>
      <c r="C12">
        <v>0</v>
      </c>
      <c r="D12">
        <v>0</v>
      </c>
      <c r="E12">
        <v>0</v>
      </c>
      <c r="F12">
        <v>1</v>
      </c>
      <c r="G12">
        <v>0</v>
      </c>
      <c r="H12">
        <v>3</v>
      </c>
      <c r="I12">
        <v>1</v>
      </c>
      <c r="J12">
        <v>3</v>
      </c>
      <c r="K12">
        <v>166</v>
      </c>
      <c r="L12">
        <v>0</v>
      </c>
      <c r="M12">
        <v>0</v>
      </c>
      <c r="N12">
        <v>1</v>
      </c>
    </row>
    <row r="13" spans="1:14" ht="12.75">
      <c r="A13" t="s">
        <v>42</v>
      </c>
      <c r="B13">
        <v>130</v>
      </c>
      <c r="C13">
        <v>0</v>
      </c>
      <c r="D13">
        <v>0</v>
      </c>
      <c r="E13">
        <v>0</v>
      </c>
      <c r="F13">
        <v>1</v>
      </c>
      <c r="G13">
        <v>0</v>
      </c>
      <c r="H13">
        <v>3</v>
      </c>
      <c r="I13">
        <v>1</v>
      </c>
      <c r="J13">
        <v>2</v>
      </c>
      <c r="K13">
        <v>129</v>
      </c>
      <c r="L13">
        <v>0</v>
      </c>
      <c r="M13">
        <v>0</v>
      </c>
      <c r="N13">
        <v>0</v>
      </c>
    </row>
    <row r="14" spans="1:14" ht="12.75">
      <c r="A14" t="s">
        <v>43</v>
      </c>
      <c r="B14">
        <v>43</v>
      </c>
      <c r="C14">
        <v>0</v>
      </c>
      <c r="D14">
        <v>0</v>
      </c>
      <c r="E14">
        <v>0</v>
      </c>
      <c r="F14">
        <v>1</v>
      </c>
      <c r="G14">
        <v>0</v>
      </c>
      <c r="H14">
        <v>3</v>
      </c>
      <c r="I14">
        <v>1</v>
      </c>
      <c r="J14">
        <v>2</v>
      </c>
      <c r="K14">
        <v>42</v>
      </c>
      <c r="L14">
        <v>0</v>
      </c>
      <c r="M14">
        <v>0</v>
      </c>
      <c r="N14">
        <v>0</v>
      </c>
    </row>
    <row r="15" spans="1:14" ht="12.75">
      <c r="A15" t="s">
        <v>44</v>
      </c>
      <c r="B15">
        <v>101</v>
      </c>
      <c r="C15">
        <v>0</v>
      </c>
      <c r="D15">
        <v>0</v>
      </c>
      <c r="E15">
        <v>0</v>
      </c>
      <c r="F15">
        <v>1</v>
      </c>
      <c r="G15">
        <v>0</v>
      </c>
      <c r="H15">
        <v>3</v>
      </c>
      <c r="I15">
        <v>1</v>
      </c>
      <c r="J15">
        <v>2</v>
      </c>
      <c r="K15">
        <v>100</v>
      </c>
      <c r="L15">
        <v>0</v>
      </c>
      <c r="M15">
        <v>0</v>
      </c>
      <c r="N15">
        <v>0</v>
      </c>
    </row>
    <row r="16" spans="1:14" ht="12.75">
      <c r="A16" t="s">
        <v>45</v>
      </c>
      <c r="B16">
        <v>49</v>
      </c>
      <c r="C16">
        <v>0</v>
      </c>
      <c r="D16">
        <v>0</v>
      </c>
      <c r="E16">
        <v>0</v>
      </c>
      <c r="F16">
        <v>1</v>
      </c>
      <c r="G16">
        <v>0</v>
      </c>
      <c r="H16">
        <v>3</v>
      </c>
      <c r="I16">
        <v>1</v>
      </c>
      <c r="J16">
        <v>2</v>
      </c>
      <c r="K16">
        <v>48</v>
      </c>
      <c r="L16">
        <v>0</v>
      </c>
      <c r="M16">
        <v>0</v>
      </c>
      <c r="N16">
        <v>0</v>
      </c>
    </row>
    <row r="17" spans="1:14" ht="12.75">
      <c r="A17" t="s">
        <v>46</v>
      </c>
      <c r="B17">
        <v>26</v>
      </c>
      <c r="C17">
        <v>0</v>
      </c>
      <c r="D17">
        <v>0</v>
      </c>
      <c r="E17">
        <v>0</v>
      </c>
      <c r="F17">
        <v>1</v>
      </c>
      <c r="G17">
        <v>0</v>
      </c>
      <c r="H17">
        <v>3</v>
      </c>
      <c r="I17">
        <v>1</v>
      </c>
      <c r="J17">
        <v>2</v>
      </c>
      <c r="K17">
        <v>25</v>
      </c>
      <c r="L17">
        <v>0</v>
      </c>
      <c r="M17">
        <v>0</v>
      </c>
      <c r="N17">
        <v>0</v>
      </c>
    </row>
    <row r="18" spans="1:14" ht="12.75">
      <c r="A18" t="s">
        <v>47</v>
      </c>
      <c r="B18">
        <v>45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45</v>
      </c>
      <c r="L18">
        <v>0</v>
      </c>
      <c r="M18">
        <v>0</v>
      </c>
      <c r="N18">
        <v>1</v>
      </c>
    </row>
    <row r="19" spans="1:14" ht="12.75">
      <c r="A19" t="s">
        <v>106</v>
      </c>
      <c r="B19">
        <v>253</v>
      </c>
      <c r="C19">
        <v>2</v>
      </c>
      <c r="D19">
        <v>30</v>
      </c>
      <c r="E19">
        <v>2</v>
      </c>
      <c r="F19">
        <v>1</v>
      </c>
      <c r="G19">
        <v>0</v>
      </c>
      <c r="H19">
        <v>3</v>
      </c>
      <c r="I19">
        <v>1</v>
      </c>
      <c r="J19">
        <v>3</v>
      </c>
      <c r="K19">
        <v>220</v>
      </c>
      <c r="L19">
        <v>0</v>
      </c>
      <c r="M19">
        <v>0</v>
      </c>
      <c r="N19">
        <v>0</v>
      </c>
    </row>
    <row r="20" spans="1:14" ht="12.75">
      <c r="A20" t="s">
        <v>107</v>
      </c>
      <c r="B20">
        <v>93</v>
      </c>
      <c r="C20">
        <v>0</v>
      </c>
      <c r="D20">
        <v>0</v>
      </c>
      <c r="E20">
        <v>0</v>
      </c>
      <c r="F20">
        <v>2</v>
      </c>
      <c r="G20">
        <v>0</v>
      </c>
      <c r="H20">
        <v>3</v>
      </c>
      <c r="I20">
        <v>1</v>
      </c>
      <c r="J20">
        <v>3</v>
      </c>
      <c r="K20">
        <v>53</v>
      </c>
      <c r="L20">
        <v>38</v>
      </c>
      <c r="M20">
        <v>0</v>
      </c>
      <c r="N20">
        <v>0</v>
      </c>
    </row>
    <row r="21" spans="1:14" ht="12.75">
      <c r="A21" t="s">
        <v>96</v>
      </c>
      <c r="B21">
        <v>137</v>
      </c>
      <c r="C21">
        <v>0</v>
      </c>
      <c r="D21">
        <v>0</v>
      </c>
      <c r="E21">
        <v>0</v>
      </c>
      <c r="F21">
        <v>1</v>
      </c>
      <c r="G21">
        <v>0</v>
      </c>
      <c r="H21">
        <v>3</v>
      </c>
      <c r="I21">
        <v>1</v>
      </c>
      <c r="J21">
        <v>2</v>
      </c>
      <c r="K21">
        <v>136</v>
      </c>
      <c r="L21">
        <v>0</v>
      </c>
      <c r="M21">
        <v>0</v>
      </c>
      <c r="N21">
        <v>0</v>
      </c>
    </row>
    <row r="22" spans="1:14" ht="12.75">
      <c r="A22" t="s">
        <v>108</v>
      </c>
      <c r="B22">
        <v>43</v>
      </c>
      <c r="C22">
        <v>0</v>
      </c>
      <c r="D22">
        <v>0</v>
      </c>
      <c r="E22">
        <v>0</v>
      </c>
      <c r="F22">
        <v>1</v>
      </c>
      <c r="G22">
        <v>0</v>
      </c>
      <c r="H22">
        <v>3</v>
      </c>
      <c r="I22">
        <v>1</v>
      </c>
      <c r="J22">
        <v>2</v>
      </c>
      <c r="K22">
        <v>42</v>
      </c>
      <c r="L22">
        <v>0</v>
      </c>
      <c r="M22">
        <v>0</v>
      </c>
      <c r="N22">
        <v>3</v>
      </c>
    </row>
    <row r="23" spans="1:14" ht="12.75">
      <c r="A23" t="s">
        <v>109</v>
      </c>
      <c r="B23">
        <v>125</v>
      </c>
      <c r="C23">
        <v>0</v>
      </c>
      <c r="D23">
        <v>0</v>
      </c>
      <c r="E23">
        <v>0</v>
      </c>
      <c r="F23">
        <v>1</v>
      </c>
      <c r="G23">
        <v>0</v>
      </c>
      <c r="H23">
        <v>3</v>
      </c>
      <c r="I23">
        <v>1</v>
      </c>
      <c r="J23">
        <v>2</v>
      </c>
      <c r="K23">
        <v>124</v>
      </c>
      <c r="L23">
        <v>0</v>
      </c>
      <c r="M23">
        <v>0</v>
      </c>
      <c r="N23">
        <v>0</v>
      </c>
    </row>
    <row r="24" spans="1:14" ht="12.75">
      <c r="A24" t="s">
        <v>110</v>
      </c>
      <c r="B24">
        <v>63</v>
      </c>
      <c r="C24">
        <v>0</v>
      </c>
      <c r="D24">
        <v>0</v>
      </c>
      <c r="E24">
        <v>0</v>
      </c>
      <c r="F24">
        <v>2</v>
      </c>
      <c r="G24">
        <v>0</v>
      </c>
      <c r="H24">
        <v>3</v>
      </c>
      <c r="I24">
        <v>1</v>
      </c>
      <c r="J24">
        <v>4</v>
      </c>
      <c r="K24">
        <v>61</v>
      </c>
      <c r="L24">
        <v>0</v>
      </c>
      <c r="M24">
        <v>0</v>
      </c>
      <c r="N24">
        <v>0</v>
      </c>
    </row>
    <row r="25" spans="1:14" ht="12.75">
      <c r="A25" t="s">
        <v>111</v>
      </c>
      <c r="B25">
        <v>103</v>
      </c>
      <c r="C25">
        <v>0</v>
      </c>
      <c r="D25">
        <v>0</v>
      </c>
      <c r="E25">
        <v>0</v>
      </c>
      <c r="F25">
        <v>2</v>
      </c>
      <c r="G25">
        <v>0</v>
      </c>
      <c r="H25">
        <v>3</v>
      </c>
      <c r="I25">
        <v>1</v>
      </c>
      <c r="J25">
        <v>3</v>
      </c>
      <c r="K25">
        <v>101</v>
      </c>
      <c r="L25">
        <v>0</v>
      </c>
      <c r="M25">
        <v>0</v>
      </c>
      <c r="N25">
        <v>0</v>
      </c>
    </row>
    <row r="26" spans="1:14" ht="12.75">
      <c r="A26" t="s">
        <v>112</v>
      </c>
      <c r="B26">
        <v>122</v>
      </c>
      <c r="C26">
        <v>0</v>
      </c>
      <c r="D26">
        <v>0</v>
      </c>
      <c r="E26">
        <v>0</v>
      </c>
      <c r="F26">
        <v>1</v>
      </c>
      <c r="G26">
        <v>0</v>
      </c>
      <c r="H26">
        <v>3</v>
      </c>
      <c r="I26">
        <v>1</v>
      </c>
      <c r="J26">
        <v>3</v>
      </c>
      <c r="K26">
        <v>121</v>
      </c>
      <c r="L26">
        <v>0</v>
      </c>
      <c r="M26">
        <v>0</v>
      </c>
      <c r="N26">
        <v>0</v>
      </c>
    </row>
    <row r="27" spans="1:14" ht="12.75">
      <c r="A27" t="s">
        <v>97</v>
      </c>
      <c r="B27">
        <v>186</v>
      </c>
      <c r="C27">
        <v>0</v>
      </c>
      <c r="D27">
        <v>0</v>
      </c>
      <c r="E27">
        <v>0</v>
      </c>
      <c r="F27">
        <v>2</v>
      </c>
      <c r="G27">
        <v>0</v>
      </c>
      <c r="H27">
        <v>3</v>
      </c>
      <c r="I27">
        <v>1</v>
      </c>
      <c r="J27">
        <v>3</v>
      </c>
      <c r="K27">
        <v>184</v>
      </c>
      <c r="L27">
        <v>0</v>
      </c>
      <c r="M27">
        <v>0</v>
      </c>
      <c r="N27">
        <v>0</v>
      </c>
    </row>
    <row r="28" spans="1:14" ht="12.75">
      <c r="A28" t="s">
        <v>113</v>
      </c>
      <c r="B28">
        <v>54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54</v>
      </c>
      <c r="L28">
        <v>0</v>
      </c>
      <c r="M28">
        <v>0</v>
      </c>
      <c r="N28">
        <v>0</v>
      </c>
    </row>
    <row r="29" spans="1:14" ht="12.75">
      <c r="A29" t="s">
        <v>506</v>
      </c>
      <c r="B29">
        <v>417</v>
      </c>
      <c r="C29">
        <v>2</v>
      </c>
      <c r="D29">
        <v>0</v>
      </c>
      <c r="E29">
        <v>0</v>
      </c>
      <c r="F29">
        <v>6</v>
      </c>
      <c r="G29">
        <v>0</v>
      </c>
      <c r="H29">
        <v>3</v>
      </c>
      <c r="I29">
        <v>1</v>
      </c>
      <c r="J29">
        <v>6</v>
      </c>
      <c r="K29">
        <v>409</v>
      </c>
      <c r="L29">
        <v>0</v>
      </c>
      <c r="M29">
        <v>0</v>
      </c>
      <c r="N29">
        <v>0</v>
      </c>
    </row>
    <row r="30" spans="1:14" ht="12.75">
      <c r="A30" t="s">
        <v>277</v>
      </c>
      <c r="B30">
        <v>391</v>
      </c>
      <c r="C30">
        <v>0</v>
      </c>
      <c r="D30">
        <v>0</v>
      </c>
      <c r="E30">
        <v>0</v>
      </c>
      <c r="F30">
        <v>1</v>
      </c>
      <c r="G30">
        <v>0</v>
      </c>
      <c r="H30">
        <v>3</v>
      </c>
      <c r="I30">
        <v>1</v>
      </c>
      <c r="J30">
        <v>6</v>
      </c>
      <c r="K30">
        <v>390</v>
      </c>
      <c r="L30">
        <v>0</v>
      </c>
      <c r="M30">
        <v>0</v>
      </c>
      <c r="N30">
        <v>0</v>
      </c>
    </row>
    <row r="31" spans="1:14" ht="12.75">
      <c r="A31" t="s">
        <v>385</v>
      </c>
      <c r="B31">
        <v>247</v>
      </c>
      <c r="C31">
        <v>0</v>
      </c>
      <c r="D31">
        <v>0</v>
      </c>
      <c r="E31">
        <v>0</v>
      </c>
      <c r="F31">
        <v>1</v>
      </c>
      <c r="G31">
        <v>0</v>
      </c>
      <c r="H31">
        <v>3</v>
      </c>
      <c r="I31">
        <v>1</v>
      </c>
      <c r="J31">
        <v>3</v>
      </c>
      <c r="K31">
        <v>246</v>
      </c>
      <c r="L31">
        <v>0</v>
      </c>
      <c r="M31">
        <v>0</v>
      </c>
      <c r="N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I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bestFit="1" customWidth="1"/>
    <col min="2" max="2" width="19.625" style="2" customWidth="1"/>
    <col min="3" max="3" width="9.00390625" style="2" bestFit="1" customWidth="1"/>
    <col min="4" max="5" width="9.00390625" style="2" customWidth="1"/>
    <col min="6" max="6" width="6.625" style="2" bestFit="1" customWidth="1"/>
    <col min="7" max="8" width="9.00390625" style="2" customWidth="1"/>
    <col min="9" max="9" width="6.625" style="2" bestFit="1" customWidth="1"/>
    <col min="10" max="16384" width="9.00390625" style="2" customWidth="1"/>
  </cols>
  <sheetData>
    <row r="2" spans="3:9" ht="39">
      <c r="C2" s="2" t="s">
        <v>132</v>
      </c>
      <c r="D2" s="2" t="s">
        <v>133</v>
      </c>
      <c r="F2" s="2" t="s">
        <v>397</v>
      </c>
      <c r="G2" s="3" t="s">
        <v>128</v>
      </c>
      <c r="H2" s="2" t="s">
        <v>129</v>
      </c>
      <c r="I2" s="2" t="s">
        <v>431</v>
      </c>
    </row>
    <row r="3" spans="3:9" ht="12.75">
      <c r="C3" s="2">
        <f>SUM(C4:C30)</f>
        <v>64</v>
      </c>
      <c r="D3" s="2">
        <f>SUM(D4:D30)</f>
        <v>129</v>
      </c>
      <c r="F3" s="2">
        <f>SUM(F4:F30)</f>
        <v>8428</v>
      </c>
      <c r="G3" s="2">
        <f>SUM(G4:G30)</f>
        <v>285</v>
      </c>
      <c r="H3" s="2">
        <f>SUM(H4:H30)</f>
        <v>323480</v>
      </c>
      <c r="I3" s="328">
        <f>H3/F3</f>
        <v>38.38158519221642</v>
      </c>
    </row>
    <row r="4" spans="1:9" ht="12.75">
      <c r="A4" s="2">
        <v>1</v>
      </c>
      <c r="B4" s="2" t="s">
        <v>37</v>
      </c>
      <c r="C4" s="2">
        <v>10</v>
      </c>
      <c r="D4" s="2">
        <v>15</v>
      </c>
      <c r="F4" s="2">
        <v>1374</v>
      </c>
      <c r="G4" s="2">
        <v>39</v>
      </c>
      <c r="H4" s="2">
        <v>55248</v>
      </c>
      <c r="I4" s="328">
        <f>H4/F4</f>
        <v>40.209606986899566</v>
      </c>
    </row>
    <row r="5" spans="1:9" ht="12.75">
      <c r="A5" s="2">
        <v>2</v>
      </c>
      <c r="B5" s="2" t="s">
        <v>117</v>
      </c>
      <c r="C5" s="2">
        <v>3</v>
      </c>
      <c r="D5" s="2">
        <v>3</v>
      </c>
      <c r="F5" s="2">
        <v>241</v>
      </c>
      <c r="G5" s="2">
        <v>9</v>
      </c>
      <c r="H5" s="2">
        <v>9255</v>
      </c>
      <c r="I5" s="328">
        <f aca="true" t="shared" si="0" ref="I5:I29">H5/F5</f>
        <v>38.40248962655602</v>
      </c>
    </row>
    <row r="6" spans="1:9" ht="12.75">
      <c r="A6" s="2">
        <v>3</v>
      </c>
      <c r="B6" s="2" t="s">
        <v>48</v>
      </c>
      <c r="C6" s="2">
        <v>2</v>
      </c>
      <c r="D6" s="2">
        <v>11</v>
      </c>
      <c r="F6" s="2">
        <v>543</v>
      </c>
      <c r="G6" s="2">
        <v>20</v>
      </c>
      <c r="H6" s="2">
        <v>19901</v>
      </c>
      <c r="I6" s="328">
        <f t="shared" si="0"/>
        <v>36.65009208103131</v>
      </c>
    </row>
    <row r="7" spans="1:9" ht="12.75">
      <c r="A7" s="2">
        <v>4</v>
      </c>
      <c r="B7" s="2" t="s">
        <v>38</v>
      </c>
      <c r="C7" s="2">
        <v>1</v>
      </c>
      <c r="D7" s="2">
        <v>3</v>
      </c>
      <c r="F7" s="2">
        <v>103</v>
      </c>
      <c r="G7" s="2">
        <v>4</v>
      </c>
      <c r="H7" s="2">
        <v>3897</v>
      </c>
      <c r="I7" s="328">
        <f t="shared" si="0"/>
        <v>37.83495145631068</v>
      </c>
    </row>
    <row r="8" spans="1:9" ht="12.75">
      <c r="A8" s="2">
        <v>5</v>
      </c>
      <c r="B8" s="2" t="s">
        <v>39</v>
      </c>
      <c r="C8" s="2">
        <v>2</v>
      </c>
      <c r="D8" s="2">
        <v>6</v>
      </c>
      <c r="F8" s="2">
        <v>279</v>
      </c>
      <c r="G8" s="2">
        <v>2</v>
      </c>
      <c r="H8" s="2">
        <v>11070</v>
      </c>
      <c r="I8" s="328">
        <f t="shared" si="0"/>
        <v>39.67741935483871</v>
      </c>
    </row>
    <row r="9" spans="1:9" ht="12.75">
      <c r="A9" s="2">
        <v>6</v>
      </c>
      <c r="B9" s="2" t="s">
        <v>40</v>
      </c>
      <c r="C9" s="2">
        <v>1</v>
      </c>
      <c r="D9" s="2">
        <v>1</v>
      </c>
      <c r="F9" s="2">
        <v>79</v>
      </c>
      <c r="G9" s="2">
        <v>1</v>
      </c>
      <c r="H9" s="2">
        <v>2849</v>
      </c>
      <c r="I9" s="328">
        <f t="shared" si="0"/>
        <v>36.063291139240505</v>
      </c>
    </row>
    <row r="10" spans="1:9" ht="12.75">
      <c r="A10" s="2">
        <v>7</v>
      </c>
      <c r="B10" s="2" t="s">
        <v>49</v>
      </c>
      <c r="C10" s="2">
        <v>2</v>
      </c>
      <c r="D10" s="2">
        <v>6</v>
      </c>
      <c r="F10" s="2">
        <v>223</v>
      </c>
      <c r="G10" s="2">
        <v>5</v>
      </c>
      <c r="H10" s="2">
        <v>8289</v>
      </c>
      <c r="I10" s="328">
        <f t="shared" si="0"/>
        <v>37.17040358744394</v>
      </c>
    </row>
    <row r="11" spans="1:9" ht="12.75">
      <c r="A11" s="2">
        <v>8</v>
      </c>
      <c r="B11" s="2" t="s">
        <v>41</v>
      </c>
      <c r="C11" s="2">
        <v>2</v>
      </c>
      <c r="D11" s="2">
        <v>4</v>
      </c>
      <c r="F11" s="2">
        <v>276</v>
      </c>
      <c r="G11" s="2">
        <v>5</v>
      </c>
      <c r="H11" s="2">
        <v>11070</v>
      </c>
      <c r="I11" s="328">
        <f t="shared" si="0"/>
        <v>40.108695652173914</v>
      </c>
    </row>
    <row r="12" spans="1:9" ht="12.75">
      <c r="A12" s="2">
        <v>9</v>
      </c>
      <c r="B12" s="2" t="s">
        <v>42</v>
      </c>
      <c r="C12" s="2">
        <v>1</v>
      </c>
      <c r="D12" s="2">
        <v>5</v>
      </c>
      <c r="F12" s="2">
        <v>348</v>
      </c>
      <c r="G12" s="2">
        <v>13</v>
      </c>
      <c r="H12" s="2">
        <v>13592</v>
      </c>
      <c r="I12" s="328">
        <f t="shared" si="0"/>
        <v>39.05747126436781</v>
      </c>
    </row>
    <row r="13" spans="1:9" ht="12.75">
      <c r="A13" s="2">
        <v>10</v>
      </c>
      <c r="B13" s="2" t="s">
        <v>43</v>
      </c>
      <c r="C13" s="2">
        <v>1</v>
      </c>
      <c r="D13" s="2">
        <v>1</v>
      </c>
      <c r="F13" s="2">
        <v>85</v>
      </c>
      <c r="G13" s="2">
        <v>2</v>
      </c>
      <c r="H13" s="2">
        <v>3000</v>
      </c>
      <c r="I13" s="328">
        <f t="shared" si="0"/>
        <v>35.294117647058826</v>
      </c>
    </row>
    <row r="14" spans="1:9" ht="12.75">
      <c r="A14" s="2">
        <v>11</v>
      </c>
      <c r="B14" s="2" t="s">
        <v>44</v>
      </c>
      <c r="C14" s="2">
        <v>1</v>
      </c>
      <c r="D14" s="2">
        <v>2</v>
      </c>
      <c r="F14" s="2">
        <v>139</v>
      </c>
      <c r="G14" s="2">
        <v>2</v>
      </c>
      <c r="H14" s="2">
        <v>5067</v>
      </c>
      <c r="I14" s="328">
        <f t="shared" si="0"/>
        <v>36.45323741007194</v>
      </c>
    </row>
    <row r="15" spans="1:9" ht="12.75">
      <c r="A15" s="2">
        <v>12</v>
      </c>
      <c r="B15" s="2" t="s">
        <v>45</v>
      </c>
      <c r="C15" s="2">
        <v>1</v>
      </c>
      <c r="D15" s="2">
        <v>2</v>
      </c>
      <c r="F15" s="2">
        <v>164</v>
      </c>
      <c r="G15" s="2">
        <v>8</v>
      </c>
      <c r="H15" s="2">
        <v>6409</v>
      </c>
      <c r="I15" s="328">
        <f t="shared" si="0"/>
        <v>39.079268292682926</v>
      </c>
    </row>
    <row r="16" spans="1:9" ht="12.75">
      <c r="A16" s="2">
        <v>13</v>
      </c>
      <c r="B16" s="2" t="s">
        <v>46</v>
      </c>
      <c r="C16" s="2">
        <v>1</v>
      </c>
      <c r="D16" s="2">
        <v>1</v>
      </c>
      <c r="F16" s="2">
        <v>92</v>
      </c>
      <c r="G16" s="2">
        <v>7</v>
      </c>
      <c r="H16" s="2">
        <v>3336</v>
      </c>
      <c r="I16" s="328">
        <f t="shared" si="0"/>
        <v>36.26086956521739</v>
      </c>
    </row>
    <row r="17" spans="1:9" ht="12.75">
      <c r="A17" s="2">
        <v>14</v>
      </c>
      <c r="B17" s="2" t="s">
        <v>47</v>
      </c>
      <c r="C17" s="2">
        <v>1</v>
      </c>
      <c r="D17" s="2">
        <v>0</v>
      </c>
      <c r="F17" s="2">
        <v>55</v>
      </c>
      <c r="G17" s="2">
        <v>0</v>
      </c>
      <c r="H17" s="2">
        <v>2407</v>
      </c>
      <c r="I17" s="328">
        <f t="shared" si="0"/>
        <v>43.763636363636365</v>
      </c>
    </row>
    <row r="18" spans="1:9" ht="12.75">
      <c r="A18" s="2">
        <v>15</v>
      </c>
      <c r="B18" s="2" t="s">
        <v>118</v>
      </c>
      <c r="C18" s="2">
        <v>4</v>
      </c>
      <c r="D18" s="2">
        <v>4</v>
      </c>
      <c r="F18" s="2">
        <v>423</v>
      </c>
      <c r="G18" s="2">
        <v>20</v>
      </c>
      <c r="H18" s="2">
        <v>15469</v>
      </c>
      <c r="I18" s="328">
        <f t="shared" si="0"/>
        <v>36.56973995271868</v>
      </c>
    </row>
    <row r="19" spans="1:9" ht="12.75">
      <c r="A19" s="2">
        <v>16</v>
      </c>
      <c r="B19" s="2" t="s">
        <v>119</v>
      </c>
      <c r="C19" s="2">
        <v>1</v>
      </c>
      <c r="D19" s="2">
        <v>4</v>
      </c>
      <c r="F19" s="2">
        <v>173</v>
      </c>
      <c r="G19" s="2">
        <v>4</v>
      </c>
      <c r="H19" s="2">
        <v>6340</v>
      </c>
      <c r="I19" s="328">
        <f t="shared" si="0"/>
        <v>36.64739884393064</v>
      </c>
    </row>
    <row r="20" spans="1:9" ht="12.75">
      <c r="A20" s="2">
        <v>17</v>
      </c>
      <c r="B20" s="2" t="s">
        <v>120</v>
      </c>
      <c r="C20" s="2">
        <v>2</v>
      </c>
      <c r="D20" s="2">
        <v>3</v>
      </c>
      <c r="F20" s="2">
        <v>280</v>
      </c>
      <c r="G20" s="2">
        <v>15</v>
      </c>
      <c r="H20" s="2">
        <v>10379</v>
      </c>
      <c r="I20" s="328">
        <f t="shared" si="0"/>
        <v>37.06785714285714</v>
      </c>
    </row>
    <row r="21" spans="1:9" ht="12.75">
      <c r="A21" s="2">
        <v>18</v>
      </c>
      <c r="B21" s="2" t="s">
        <v>121</v>
      </c>
      <c r="C21" s="2">
        <v>2</v>
      </c>
      <c r="D21" s="2">
        <v>1</v>
      </c>
      <c r="F21" s="2">
        <v>146</v>
      </c>
      <c r="G21" s="2">
        <v>3</v>
      </c>
      <c r="H21" s="2">
        <v>5114</v>
      </c>
      <c r="I21" s="328">
        <f t="shared" si="0"/>
        <v>35.02739726027397</v>
      </c>
    </row>
    <row r="22" spans="1:9" ht="12.75">
      <c r="A22" s="2">
        <v>19</v>
      </c>
      <c r="B22" s="2" t="s">
        <v>122</v>
      </c>
      <c r="C22" s="2">
        <v>1</v>
      </c>
      <c r="D22" s="2">
        <v>6</v>
      </c>
      <c r="F22" s="2">
        <v>207</v>
      </c>
      <c r="G22" s="2">
        <v>6</v>
      </c>
      <c r="H22" s="2">
        <v>7269</v>
      </c>
      <c r="I22" s="328">
        <f t="shared" si="0"/>
        <v>35.11594202898551</v>
      </c>
    </row>
    <row r="23" spans="1:9" ht="12.75">
      <c r="A23" s="2">
        <v>20</v>
      </c>
      <c r="B23" s="2" t="s">
        <v>123</v>
      </c>
      <c r="C23" s="2">
        <v>2</v>
      </c>
      <c r="D23" s="2">
        <v>2</v>
      </c>
      <c r="F23" s="2">
        <v>199</v>
      </c>
      <c r="G23" s="2">
        <v>8</v>
      </c>
      <c r="H23" s="2">
        <v>7435</v>
      </c>
      <c r="I23" s="328">
        <f t="shared" si="0"/>
        <v>37.36180904522613</v>
      </c>
    </row>
    <row r="24" spans="1:9" ht="12.75">
      <c r="A24" s="2">
        <v>21</v>
      </c>
      <c r="B24" s="2" t="s">
        <v>124</v>
      </c>
      <c r="C24" s="2">
        <v>2</v>
      </c>
      <c r="D24" s="2">
        <v>7</v>
      </c>
      <c r="F24" s="2">
        <v>269</v>
      </c>
      <c r="G24" s="2">
        <v>3</v>
      </c>
      <c r="H24" s="2">
        <v>9277</v>
      </c>
      <c r="I24" s="328">
        <f t="shared" si="0"/>
        <v>34.486988847583646</v>
      </c>
    </row>
    <row r="25" spans="1:9" ht="12.75">
      <c r="A25" s="2">
        <v>22</v>
      </c>
      <c r="B25" s="2" t="s">
        <v>125</v>
      </c>
      <c r="C25" s="2">
        <v>4</v>
      </c>
      <c r="D25" s="2">
        <v>4</v>
      </c>
      <c r="F25" s="2">
        <v>438</v>
      </c>
      <c r="G25" s="2">
        <v>20</v>
      </c>
      <c r="H25" s="2">
        <v>17203</v>
      </c>
      <c r="I25" s="328">
        <f t="shared" si="0"/>
        <v>39.27625570776256</v>
      </c>
    </row>
    <row r="26" spans="1:9" ht="12.75">
      <c r="A26" s="2">
        <v>23</v>
      </c>
      <c r="B26" s="2" t="s">
        <v>126</v>
      </c>
      <c r="C26" s="2">
        <v>3</v>
      </c>
      <c r="D26" s="2">
        <v>6</v>
      </c>
      <c r="F26" s="2">
        <v>337</v>
      </c>
      <c r="G26" s="2">
        <v>13</v>
      </c>
      <c r="H26" s="2">
        <v>12904</v>
      </c>
      <c r="I26" s="328">
        <f t="shared" si="0"/>
        <v>38.29080118694362</v>
      </c>
    </row>
    <row r="27" spans="1:9" ht="12.75">
      <c r="A27" s="2">
        <v>24</v>
      </c>
      <c r="B27" s="2" t="s">
        <v>127</v>
      </c>
      <c r="C27" s="2">
        <v>1</v>
      </c>
      <c r="D27" s="2">
        <v>2</v>
      </c>
      <c r="F27" s="2">
        <v>113</v>
      </c>
      <c r="G27" s="2">
        <v>5</v>
      </c>
      <c r="H27" s="2">
        <v>4277</v>
      </c>
      <c r="I27" s="328">
        <f t="shared" si="0"/>
        <v>37.849557522123895</v>
      </c>
    </row>
    <row r="28" spans="1:9" ht="12.75">
      <c r="A28" s="2">
        <v>25</v>
      </c>
      <c r="B28" s="2" t="s">
        <v>366</v>
      </c>
      <c r="C28" s="2">
        <v>5</v>
      </c>
      <c r="D28" s="2">
        <v>14</v>
      </c>
      <c r="F28" s="2">
        <v>866</v>
      </c>
      <c r="G28" s="2">
        <v>33</v>
      </c>
      <c r="H28" s="2">
        <v>34562</v>
      </c>
      <c r="I28" s="328">
        <f t="shared" si="0"/>
        <v>39.90993071593533</v>
      </c>
    </row>
    <row r="29" spans="1:9" ht="12.75">
      <c r="A29" s="2">
        <v>26</v>
      </c>
      <c r="B29" s="2" t="s">
        <v>367</v>
      </c>
      <c r="C29" s="2">
        <v>6</v>
      </c>
      <c r="D29" s="2">
        <v>12</v>
      </c>
      <c r="F29" s="2">
        <v>645</v>
      </c>
      <c r="G29" s="2">
        <v>17</v>
      </c>
      <c r="H29" s="2">
        <v>25803</v>
      </c>
      <c r="I29" s="328">
        <f t="shared" si="0"/>
        <v>40.0046511627907</v>
      </c>
    </row>
    <row r="30" spans="1:9" ht="12.75">
      <c r="A30" s="2">
        <v>27</v>
      </c>
      <c r="B30" s="2" t="s">
        <v>368</v>
      </c>
      <c r="C30" s="2">
        <v>2</v>
      </c>
      <c r="D30" s="2">
        <v>4</v>
      </c>
      <c r="F30" s="2">
        <v>331</v>
      </c>
      <c r="G30" s="2">
        <v>21</v>
      </c>
      <c r="H30" s="2">
        <v>12058</v>
      </c>
      <c r="I30" s="328">
        <f>H30/F30</f>
        <v>36.429003021148034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3" width="12.875" style="2" bestFit="1" customWidth="1"/>
    <col min="4" max="7" width="9.00390625" style="2" customWidth="1"/>
    <col min="8" max="8" width="8.75390625" style="2" customWidth="1"/>
    <col min="9" max="16384" width="9.00390625" style="2" customWidth="1"/>
  </cols>
  <sheetData>
    <row r="1" spans="5:8" ht="12.75">
      <c r="E1" s="1165" t="s">
        <v>408</v>
      </c>
      <c r="F1" s="1165"/>
      <c r="G1" s="1165"/>
      <c r="H1" s="1165"/>
    </row>
    <row r="2" spans="2:8" ht="25.5">
      <c r="B2" s="2" t="s">
        <v>130</v>
      </c>
      <c r="C2" s="2" t="s">
        <v>131</v>
      </c>
      <c r="E2" s="2" t="s">
        <v>370</v>
      </c>
      <c r="F2" s="2" t="s">
        <v>371</v>
      </c>
      <c r="G2" s="2" t="s">
        <v>372</v>
      </c>
      <c r="H2" s="3" t="s">
        <v>432</v>
      </c>
    </row>
    <row r="3" spans="2:8" ht="12.75">
      <c r="B3" s="2">
        <f>SUM(B4:B30)</f>
        <v>8509</v>
      </c>
      <c r="C3" s="2">
        <f aca="true" t="shared" si="0" ref="C3:H3">SUM(C4:C30)</f>
        <v>54</v>
      </c>
      <c r="E3" s="2">
        <f t="shared" si="0"/>
        <v>1596</v>
      </c>
      <c r="F3" s="2">
        <f t="shared" si="0"/>
        <v>4419</v>
      </c>
      <c r="G3" s="2">
        <f t="shared" si="0"/>
        <v>2330</v>
      </c>
      <c r="H3" s="2">
        <f t="shared" si="0"/>
        <v>83</v>
      </c>
    </row>
    <row r="4" spans="1:8" ht="12.75">
      <c r="A4" s="2" t="s">
        <v>37</v>
      </c>
      <c r="B4" s="2">
        <v>1331</v>
      </c>
      <c r="C4" s="2">
        <v>5</v>
      </c>
      <c r="E4" s="2">
        <v>282</v>
      </c>
      <c r="F4" s="2">
        <v>1043</v>
      </c>
      <c r="G4" s="2">
        <v>33</v>
      </c>
      <c r="H4" s="2">
        <v>16</v>
      </c>
    </row>
    <row r="5" spans="1:8" ht="12.75">
      <c r="A5" s="2" t="s">
        <v>117</v>
      </c>
      <c r="B5" s="2">
        <v>247</v>
      </c>
      <c r="C5" s="2">
        <v>3</v>
      </c>
      <c r="E5" s="2">
        <v>39</v>
      </c>
      <c r="F5" s="2">
        <v>200</v>
      </c>
      <c r="G5" s="2">
        <v>0</v>
      </c>
      <c r="H5" s="2">
        <v>2</v>
      </c>
    </row>
    <row r="6" spans="1:8" ht="12.75">
      <c r="A6" s="2" t="s">
        <v>48</v>
      </c>
      <c r="B6" s="2">
        <v>556</v>
      </c>
      <c r="C6" s="2">
        <v>3</v>
      </c>
      <c r="E6" s="2">
        <v>87</v>
      </c>
      <c r="F6" s="2">
        <v>444</v>
      </c>
      <c r="G6" s="2">
        <v>0</v>
      </c>
      <c r="H6" s="2">
        <v>12</v>
      </c>
    </row>
    <row r="7" spans="1:8" ht="12.75">
      <c r="A7" s="2" t="s">
        <v>38</v>
      </c>
      <c r="B7" s="2">
        <v>102</v>
      </c>
      <c r="C7" s="2">
        <v>0</v>
      </c>
      <c r="E7" s="2">
        <v>16</v>
      </c>
      <c r="F7" s="2">
        <v>84</v>
      </c>
      <c r="G7" s="2">
        <v>0</v>
      </c>
      <c r="H7" s="2">
        <v>3</v>
      </c>
    </row>
    <row r="8" spans="1:8" ht="12.75">
      <c r="A8" s="2" t="s">
        <v>39</v>
      </c>
      <c r="B8" s="2">
        <v>298</v>
      </c>
      <c r="C8" s="2">
        <v>1</v>
      </c>
      <c r="E8" s="2">
        <v>41</v>
      </c>
      <c r="F8" s="2">
        <v>237</v>
      </c>
      <c r="G8" s="2">
        <v>0</v>
      </c>
      <c r="H8" s="2">
        <v>1</v>
      </c>
    </row>
    <row r="9" spans="1:8" ht="12.75">
      <c r="A9" s="2" t="s">
        <v>40</v>
      </c>
      <c r="B9" s="2">
        <v>79</v>
      </c>
      <c r="C9" s="2">
        <v>0</v>
      </c>
      <c r="E9" s="2">
        <v>17</v>
      </c>
      <c r="F9" s="2">
        <v>61</v>
      </c>
      <c r="G9" s="2">
        <v>0</v>
      </c>
      <c r="H9" s="2">
        <v>1</v>
      </c>
    </row>
    <row r="10" spans="1:8" ht="12.75">
      <c r="A10" s="2" t="s">
        <v>49</v>
      </c>
      <c r="B10" s="2">
        <v>254</v>
      </c>
      <c r="C10" s="2">
        <v>0</v>
      </c>
      <c r="E10" s="2">
        <v>37</v>
      </c>
      <c r="F10" s="2">
        <v>186</v>
      </c>
      <c r="G10" s="2">
        <v>0</v>
      </c>
      <c r="H10" s="2">
        <v>0</v>
      </c>
    </row>
    <row r="11" spans="1:8" ht="12.75">
      <c r="A11" s="2" t="s">
        <v>41</v>
      </c>
      <c r="B11" s="2">
        <v>267</v>
      </c>
      <c r="C11" s="2">
        <v>0</v>
      </c>
      <c r="E11" s="2">
        <v>58</v>
      </c>
      <c r="F11" s="2">
        <v>217</v>
      </c>
      <c r="G11" s="2">
        <v>0</v>
      </c>
      <c r="H11" s="2">
        <v>1</v>
      </c>
    </row>
    <row r="12" spans="1:8" ht="12.75">
      <c r="A12" s="2" t="s">
        <v>42</v>
      </c>
      <c r="B12" s="2">
        <v>322</v>
      </c>
      <c r="C12" s="2">
        <v>4</v>
      </c>
      <c r="E12" s="2">
        <v>67</v>
      </c>
      <c r="F12" s="2">
        <v>0</v>
      </c>
      <c r="G12" s="2">
        <v>279</v>
      </c>
      <c r="H12" s="2">
        <v>2</v>
      </c>
    </row>
    <row r="13" spans="1:8" ht="12.75">
      <c r="A13" s="2" t="s">
        <v>43</v>
      </c>
      <c r="B13" s="2">
        <v>88</v>
      </c>
      <c r="C13" s="2">
        <v>1</v>
      </c>
      <c r="E13" s="2">
        <v>16</v>
      </c>
      <c r="F13" s="2">
        <v>68</v>
      </c>
      <c r="G13" s="2">
        <v>0</v>
      </c>
      <c r="H13" s="2">
        <v>1</v>
      </c>
    </row>
    <row r="14" spans="1:8" ht="12.75">
      <c r="A14" s="2" t="s">
        <v>44</v>
      </c>
      <c r="B14" s="2">
        <v>139</v>
      </c>
      <c r="C14" s="2">
        <v>0</v>
      </c>
      <c r="E14" s="2">
        <v>21</v>
      </c>
      <c r="F14" s="2">
        <v>0</v>
      </c>
      <c r="G14" s="2">
        <v>117</v>
      </c>
      <c r="H14" s="2">
        <v>1</v>
      </c>
    </row>
    <row r="15" spans="1:8" ht="12.75">
      <c r="A15" s="2" t="s">
        <v>45</v>
      </c>
      <c r="B15" s="2">
        <v>165</v>
      </c>
      <c r="C15" s="2">
        <v>1</v>
      </c>
      <c r="E15" s="2">
        <v>33</v>
      </c>
      <c r="F15" s="2">
        <v>131</v>
      </c>
      <c r="G15" s="2">
        <v>0</v>
      </c>
      <c r="H15" s="2">
        <v>0</v>
      </c>
    </row>
    <row r="16" spans="1:8" ht="12.75">
      <c r="A16" s="2" t="s">
        <v>46</v>
      </c>
      <c r="B16" s="2">
        <v>92</v>
      </c>
      <c r="C16" s="2">
        <v>3</v>
      </c>
      <c r="E16" s="2">
        <v>16</v>
      </c>
      <c r="F16" s="2">
        <v>75</v>
      </c>
      <c r="G16" s="2">
        <v>0</v>
      </c>
      <c r="H16" s="2">
        <v>1</v>
      </c>
    </row>
    <row r="17" spans="1:8" ht="12.75">
      <c r="A17" s="2" t="s">
        <v>47</v>
      </c>
      <c r="B17" s="2">
        <v>55</v>
      </c>
      <c r="C17" s="2">
        <v>0</v>
      </c>
      <c r="E17" s="2">
        <v>14</v>
      </c>
      <c r="F17" s="2">
        <v>6</v>
      </c>
      <c r="G17" s="2">
        <v>35</v>
      </c>
      <c r="H17" s="2">
        <v>0</v>
      </c>
    </row>
    <row r="18" spans="1:8" ht="12.75">
      <c r="A18" s="2" t="s">
        <v>118</v>
      </c>
      <c r="B18" s="2">
        <v>424</v>
      </c>
      <c r="C18" s="2">
        <v>2</v>
      </c>
      <c r="E18" s="2">
        <v>98</v>
      </c>
      <c r="F18" s="2">
        <v>0</v>
      </c>
      <c r="G18" s="2">
        <v>321</v>
      </c>
      <c r="H18" s="2">
        <v>4</v>
      </c>
    </row>
    <row r="19" spans="1:8" ht="12.75">
      <c r="A19" s="2" t="s">
        <v>119</v>
      </c>
      <c r="B19" s="2">
        <v>175</v>
      </c>
      <c r="C19" s="2">
        <v>0</v>
      </c>
      <c r="E19" s="2">
        <v>38</v>
      </c>
      <c r="F19" s="2">
        <v>133</v>
      </c>
      <c r="G19" s="2">
        <v>0</v>
      </c>
      <c r="H19" s="2">
        <v>2</v>
      </c>
    </row>
    <row r="20" spans="1:8" ht="12.75">
      <c r="A20" s="2" t="s">
        <v>120</v>
      </c>
      <c r="B20" s="2">
        <v>281</v>
      </c>
      <c r="C20" s="2">
        <v>7</v>
      </c>
      <c r="E20" s="2">
        <v>59</v>
      </c>
      <c r="F20" s="2">
        <v>0</v>
      </c>
      <c r="G20" s="2">
        <v>219</v>
      </c>
      <c r="H20" s="2">
        <v>2</v>
      </c>
    </row>
    <row r="21" spans="1:8" ht="12.75">
      <c r="A21" s="2" t="s">
        <v>121</v>
      </c>
      <c r="B21" s="2">
        <v>160</v>
      </c>
      <c r="C21" s="2">
        <v>4</v>
      </c>
      <c r="E21" s="2">
        <v>25</v>
      </c>
      <c r="F21" s="2">
        <v>120</v>
      </c>
      <c r="G21" s="2">
        <v>0</v>
      </c>
      <c r="H21" s="2">
        <v>1</v>
      </c>
    </row>
    <row r="22" spans="1:8" ht="12.75">
      <c r="A22" s="2" t="s">
        <v>122</v>
      </c>
      <c r="B22" s="2">
        <v>229</v>
      </c>
      <c r="C22" s="2">
        <v>1</v>
      </c>
      <c r="E22" s="2">
        <v>40</v>
      </c>
      <c r="F22" s="2">
        <v>166</v>
      </c>
      <c r="G22" s="2">
        <v>0</v>
      </c>
      <c r="H22" s="2">
        <v>1</v>
      </c>
    </row>
    <row r="23" spans="1:8" ht="12.75">
      <c r="A23" s="2" t="s">
        <v>123</v>
      </c>
      <c r="B23" s="2">
        <v>210</v>
      </c>
      <c r="C23" s="2">
        <v>2</v>
      </c>
      <c r="E23" s="2">
        <v>41</v>
      </c>
      <c r="F23" s="2">
        <v>157</v>
      </c>
      <c r="G23" s="2">
        <v>0</v>
      </c>
      <c r="H23" s="2">
        <v>1</v>
      </c>
    </row>
    <row r="24" spans="1:8" ht="12.75">
      <c r="A24" s="2" t="s">
        <v>124</v>
      </c>
      <c r="B24" s="2">
        <v>270</v>
      </c>
      <c r="C24" s="2">
        <v>15</v>
      </c>
      <c r="E24" s="2">
        <v>51</v>
      </c>
      <c r="F24" s="2">
        <v>216</v>
      </c>
      <c r="G24" s="2">
        <v>0</v>
      </c>
      <c r="H24" s="2">
        <v>2</v>
      </c>
    </row>
    <row r="25" spans="1:8" ht="12.75">
      <c r="A25" s="2" t="s">
        <v>125</v>
      </c>
      <c r="B25" s="2">
        <v>428</v>
      </c>
      <c r="C25" s="2">
        <v>0</v>
      </c>
      <c r="E25" s="2">
        <v>104</v>
      </c>
      <c r="F25" s="2">
        <v>331</v>
      </c>
      <c r="G25" s="2">
        <v>0</v>
      </c>
      <c r="H25" s="2">
        <v>3</v>
      </c>
    </row>
    <row r="26" spans="1:8" ht="12.75">
      <c r="A26" s="2" t="s">
        <v>126</v>
      </c>
      <c r="B26" s="2">
        <v>332</v>
      </c>
      <c r="C26" s="2">
        <v>0</v>
      </c>
      <c r="E26" s="2">
        <v>56</v>
      </c>
      <c r="F26" s="2">
        <v>276</v>
      </c>
      <c r="G26" s="2">
        <v>0</v>
      </c>
      <c r="H26" s="2">
        <v>5</v>
      </c>
    </row>
    <row r="27" spans="1:8" ht="12.75">
      <c r="A27" s="2" t="s">
        <v>127</v>
      </c>
      <c r="B27" s="2">
        <v>115</v>
      </c>
      <c r="C27" s="2">
        <v>2</v>
      </c>
      <c r="E27" s="2">
        <v>27</v>
      </c>
      <c r="F27" s="2">
        <v>0</v>
      </c>
      <c r="G27" s="2">
        <v>84</v>
      </c>
      <c r="H27" s="2">
        <v>2</v>
      </c>
    </row>
    <row r="28" spans="1:8" ht="12.75">
      <c r="A28" s="2" t="s">
        <v>366</v>
      </c>
      <c r="B28" s="2">
        <v>877</v>
      </c>
      <c r="C28" s="2">
        <v>0</v>
      </c>
      <c r="E28" s="2">
        <v>151</v>
      </c>
      <c r="F28" s="2">
        <v>0</v>
      </c>
      <c r="G28" s="2">
        <v>705</v>
      </c>
      <c r="H28" s="2">
        <v>10</v>
      </c>
    </row>
    <row r="29" spans="1:8" ht="12.75">
      <c r="A29" s="2" t="s">
        <v>367</v>
      </c>
      <c r="B29" s="2">
        <v>682</v>
      </c>
      <c r="C29" s="2">
        <v>0</v>
      </c>
      <c r="E29" s="2">
        <v>104</v>
      </c>
      <c r="F29" s="2">
        <v>0</v>
      </c>
      <c r="G29" s="2">
        <v>537</v>
      </c>
      <c r="H29" s="2">
        <v>4</v>
      </c>
    </row>
    <row r="30" spans="1:8" ht="12.75">
      <c r="A30" s="2" t="s">
        <v>368</v>
      </c>
      <c r="B30" s="2">
        <v>331</v>
      </c>
      <c r="C30" s="2">
        <v>0</v>
      </c>
      <c r="E30" s="2">
        <v>58</v>
      </c>
      <c r="F30" s="2">
        <v>268</v>
      </c>
      <c r="G30" s="2">
        <v>0</v>
      </c>
      <c r="H30" s="2">
        <v>5</v>
      </c>
    </row>
    <row r="31" spans="5:8" ht="12.75">
      <c r="E31" s="330">
        <f>COUNTA(E4:E30)</f>
        <v>27</v>
      </c>
      <c r="F31" s="331">
        <f>_xlfn.COUNTIFS($F$4:$F$30,"&gt;0",$G$4:$G$30,0)</f>
        <v>18</v>
      </c>
      <c r="G31" s="331">
        <f>_xlfn.COUNTIFS($F$4:$F$30,0,$G$4:$G$30,"&gt;0")</f>
        <v>7</v>
      </c>
      <c r="H31" s="332">
        <f>_xlfn.COUNTIFS($F$4:$F$30,"&gt;0",$G$4:$G$30,"&gt;0")</f>
        <v>2</v>
      </c>
    </row>
    <row r="32" spans="5:8" ht="12.75">
      <c r="E32" s="333" t="s">
        <v>407</v>
      </c>
      <c r="F32" s="334" t="s">
        <v>404</v>
      </c>
      <c r="G32" s="334" t="s">
        <v>405</v>
      </c>
      <c r="H32" s="335" t="s">
        <v>406</v>
      </c>
    </row>
    <row r="33" spans="5:8" ht="12.75">
      <c r="E33" s="327"/>
      <c r="F33" s="327"/>
      <c r="G33" s="327"/>
      <c r="H33" s="327"/>
    </row>
  </sheetData>
  <sheetProtection/>
  <mergeCells count="1">
    <mergeCell ref="E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AG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0" style="2" hidden="1" customWidth="1"/>
    <col min="3" max="3" width="11.625" style="2" customWidth="1"/>
    <col min="4" max="4" width="9.00390625" style="2" customWidth="1"/>
    <col min="5" max="5" width="9.50390625" style="12" bestFit="1" customWidth="1"/>
    <col min="6" max="6" width="8.25390625" style="12" bestFit="1" customWidth="1"/>
    <col min="7" max="7" width="9.00390625" style="2" customWidth="1"/>
    <col min="8" max="10" width="7.125" style="2" bestFit="1" customWidth="1"/>
    <col min="11" max="12" width="9.00390625" style="2" customWidth="1"/>
    <col min="13" max="13" width="7.125" style="2" bestFit="1" customWidth="1"/>
    <col min="14" max="15" width="7.125" style="12" bestFit="1" customWidth="1"/>
    <col min="16" max="17" width="7.125" style="2" bestFit="1" customWidth="1"/>
    <col min="18" max="18" width="8.00390625" style="2" bestFit="1" customWidth="1"/>
    <col min="19" max="19" width="9.00390625" style="2" customWidth="1"/>
    <col min="20" max="20" width="0" style="2" hidden="1" customWidth="1"/>
    <col min="21" max="24" width="7.125" style="2" bestFit="1" customWidth="1"/>
    <col min="25" max="25" width="9.00390625" style="2" customWidth="1"/>
    <col min="26" max="27" width="7.125" style="2" bestFit="1" customWidth="1"/>
    <col min="28" max="16384" width="9.00390625" style="2" customWidth="1"/>
  </cols>
  <sheetData>
    <row r="2" spans="1:6" ht="13.5" thickBot="1">
      <c r="A2" s="2" t="s">
        <v>398</v>
      </c>
      <c r="E2" s="2"/>
      <c r="F2" s="2"/>
    </row>
    <row r="3" spans="4:33" ht="65.25" thickBot="1">
      <c r="D3" s="3" t="s">
        <v>134</v>
      </c>
      <c r="E3" s="3" t="s">
        <v>135</v>
      </c>
      <c r="F3" s="3" t="s">
        <v>402</v>
      </c>
      <c r="G3" s="3" t="s">
        <v>136</v>
      </c>
      <c r="H3" s="3" t="s">
        <v>379</v>
      </c>
      <c r="I3" s="2" t="s">
        <v>137</v>
      </c>
      <c r="J3" s="3" t="s">
        <v>430</v>
      </c>
      <c r="K3" s="3" t="s">
        <v>138</v>
      </c>
      <c r="L3" s="3" t="s">
        <v>139</v>
      </c>
      <c r="M3" s="3" t="s">
        <v>140</v>
      </c>
      <c r="N3" s="2" t="s">
        <v>141</v>
      </c>
      <c r="O3" s="3" t="s">
        <v>399</v>
      </c>
      <c r="P3" s="3" t="s">
        <v>374</v>
      </c>
      <c r="Q3" s="2" t="s">
        <v>142</v>
      </c>
      <c r="R3" s="3" t="s">
        <v>143</v>
      </c>
      <c r="S3" s="306" t="s">
        <v>380</v>
      </c>
      <c r="T3" s="3"/>
      <c r="U3" s="3" t="s">
        <v>144</v>
      </c>
      <c r="V3" s="2" t="s">
        <v>145</v>
      </c>
      <c r="W3" s="3" t="s">
        <v>146</v>
      </c>
      <c r="X3" s="3" t="s">
        <v>146</v>
      </c>
      <c r="Y3" s="3" t="s">
        <v>400</v>
      </c>
      <c r="Z3" s="3" t="s">
        <v>401</v>
      </c>
      <c r="AA3" s="3" t="s">
        <v>375</v>
      </c>
      <c r="AB3" s="3"/>
      <c r="AC3" s="3"/>
      <c r="AF3" s="3"/>
      <c r="AG3" s="3"/>
    </row>
    <row r="4" spans="1:27" ht="12.75">
      <c r="A4" s="2">
        <v>1</v>
      </c>
      <c r="B4" s="2" t="s">
        <v>373</v>
      </c>
      <c r="C4" s="2" t="s">
        <v>234</v>
      </c>
      <c r="D4" s="2">
        <v>162</v>
      </c>
      <c r="E4" s="2">
        <v>167</v>
      </c>
      <c r="F4" s="2">
        <v>62</v>
      </c>
      <c r="G4" s="2">
        <v>41</v>
      </c>
      <c r="H4" s="8"/>
      <c r="I4" s="2">
        <v>52</v>
      </c>
      <c r="J4" s="8"/>
      <c r="K4" s="2">
        <v>19</v>
      </c>
      <c r="L4" s="2">
        <v>109</v>
      </c>
      <c r="M4" s="2">
        <v>2</v>
      </c>
      <c r="N4" s="2">
        <v>65</v>
      </c>
      <c r="O4" s="2">
        <v>0</v>
      </c>
      <c r="P4" s="2">
        <v>78</v>
      </c>
      <c r="Q4" s="2">
        <v>16</v>
      </c>
      <c r="R4" s="2">
        <v>1</v>
      </c>
      <c r="S4" s="2">
        <v>11</v>
      </c>
      <c r="U4" s="2">
        <v>13</v>
      </c>
      <c r="V4" s="2">
        <v>8</v>
      </c>
      <c r="W4" s="2">
        <v>138</v>
      </c>
      <c r="X4" s="2">
        <v>129</v>
      </c>
      <c r="Y4" s="2">
        <v>4</v>
      </c>
      <c r="Z4" s="2">
        <v>0</v>
      </c>
      <c r="AA4" s="2">
        <v>5</v>
      </c>
    </row>
    <row r="5" spans="1:27" ht="12.75">
      <c r="A5" s="2">
        <v>1</v>
      </c>
      <c r="B5" s="2" t="s">
        <v>373</v>
      </c>
      <c r="C5" s="2" t="s">
        <v>204</v>
      </c>
      <c r="D5" s="2">
        <v>15</v>
      </c>
      <c r="E5" s="2">
        <v>36</v>
      </c>
      <c r="F5" s="2">
        <v>9</v>
      </c>
      <c r="G5" s="2">
        <v>4</v>
      </c>
      <c r="I5" s="2">
        <v>10</v>
      </c>
      <c r="K5" s="2">
        <v>0</v>
      </c>
      <c r="L5" s="2">
        <v>33</v>
      </c>
      <c r="M5" s="2">
        <v>0</v>
      </c>
      <c r="N5" s="2">
        <v>0</v>
      </c>
      <c r="O5" s="2">
        <v>0</v>
      </c>
      <c r="P5" s="2">
        <v>9</v>
      </c>
      <c r="Q5" s="2">
        <v>3</v>
      </c>
      <c r="R5" s="2">
        <v>0</v>
      </c>
      <c r="S5" s="2">
        <v>0</v>
      </c>
      <c r="U5" s="2">
        <v>0</v>
      </c>
      <c r="V5" s="2">
        <v>1</v>
      </c>
      <c r="W5" s="2">
        <v>31</v>
      </c>
      <c r="X5" s="2">
        <v>29</v>
      </c>
      <c r="Y5" s="2">
        <v>0</v>
      </c>
      <c r="Z5" s="2">
        <v>0</v>
      </c>
      <c r="AA5" s="2">
        <v>2</v>
      </c>
    </row>
    <row r="6" spans="1:27" ht="12.75">
      <c r="A6" s="2">
        <v>1</v>
      </c>
      <c r="B6" s="2" t="s">
        <v>373</v>
      </c>
      <c r="C6" s="2" t="s">
        <v>205</v>
      </c>
      <c r="D6" s="2">
        <v>4</v>
      </c>
      <c r="E6" s="2">
        <v>7</v>
      </c>
      <c r="F6" s="2">
        <v>2</v>
      </c>
      <c r="G6" s="2">
        <v>1</v>
      </c>
      <c r="I6" s="2">
        <v>1</v>
      </c>
      <c r="K6" s="2">
        <v>0</v>
      </c>
      <c r="L6" s="2">
        <v>5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0</v>
      </c>
      <c r="S6" s="2">
        <v>0</v>
      </c>
      <c r="U6" s="2">
        <v>0</v>
      </c>
      <c r="V6" s="2">
        <v>0</v>
      </c>
      <c r="W6" s="2">
        <v>14</v>
      </c>
      <c r="X6" s="2">
        <v>14</v>
      </c>
      <c r="Y6" s="2">
        <v>0</v>
      </c>
      <c r="Z6" s="2">
        <v>0</v>
      </c>
      <c r="AA6" s="2">
        <v>0</v>
      </c>
    </row>
    <row r="7" spans="1:27" ht="12.75">
      <c r="A7" s="2">
        <v>1</v>
      </c>
      <c r="B7" s="2" t="s">
        <v>373</v>
      </c>
      <c r="C7" s="2" t="s">
        <v>206</v>
      </c>
      <c r="D7" s="2">
        <v>17</v>
      </c>
      <c r="E7" s="2">
        <v>0</v>
      </c>
      <c r="F7" s="2">
        <v>4</v>
      </c>
      <c r="G7" s="2">
        <v>2</v>
      </c>
      <c r="I7" s="2">
        <v>4</v>
      </c>
      <c r="K7" s="2">
        <v>13</v>
      </c>
      <c r="L7" s="2">
        <v>14</v>
      </c>
      <c r="M7" s="2">
        <v>1</v>
      </c>
      <c r="N7" s="2">
        <v>0</v>
      </c>
      <c r="O7" s="2">
        <v>0</v>
      </c>
      <c r="P7" s="2">
        <v>2</v>
      </c>
      <c r="Q7" s="2">
        <v>2</v>
      </c>
      <c r="R7" s="2">
        <v>0</v>
      </c>
      <c r="S7" s="2">
        <v>0</v>
      </c>
      <c r="U7" s="2">
        <v>0</v>
      </c>
      <c r="V7" s="2">
        <v>1</v>
      </c>
      <c r="W7" s="2">
        <v>5</v>
      </c>
      <c r="X7" s="2">
        <v>5</v>
      </c>
      <c r="Y7" s="2">
        <v>0</v>
      </c>
      <c r="Z7" s="2">
        <v>0</v>
      </c>
      <c r="AA7" s="2">
        <v>0</v>
      </c>
    </row>
    <row r="8" spans="1:27" ht="12.75">
      <c r="A8" s="2">
        <v>1</v>
      </c>
      <c r="B8" s="2" t="s">
        <v>373</v>
      </c>
      <c r="C8" s="2" t="s">
        <v>207</v>
      </c>
      <c r="D8" s="2">
        <v>3</v>
      </c>
      <c r="E8" s="2">
        <v>3</v>
      </c>
      <c r="F8" s="2">
        <v>1</v>
      </c>
      <c r="G8" s="2">
        <v>1</v>
      </c>
      <c r="I8" s="2">
        <v>1</v>
      </c>
      <c r="K8" s="2">
        <v>0</v>
      </c>
      <c r="L8" s="2">
        <v>4</v>
      </c>
      <c r="M8" s="2">
        <v>0</v>
      </c>
      <c r="N8" s="2">
        <v>3</v>
      </c>
      <c r="O8" s="2">
        <v>0</v>
      </c>
      <c r="P8" s="2">
        <v>0</v>
      </c>
      <c r="Q8" s="2">
        <v>0</v>
      </c>
      <c r="R8" s="2">
        <v>1</v>
      </c>
      <c r="S8" s="2">
        <v>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ht="12.75">
      <c r="A9" s="2">
        <v>1</v>
      </c>
      <c r="B9" s="2" t="s">
        <v>373</v>
      </c>
      <c r="C9" s="2" t="s">
        <v>208</v>
      </c>
      <c r="D9" s="2">
        <v>6</v>
      </c>
      <c r="E9" s="2">
        <v>7</v>
      </c>
      <c r="F9" s="2">
        <v>2</v>
      </c>
      <c r="G9" s="2">
        <v>1</v>
      </c>
      <c r="I9" s="2">
        <v>1</v>
      </c>
      <c r="K9" s="2">
        <v>2</v>
      </c>
      <c r="L9" s="2">
        <v>2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0</v>
      </c>
      <c r="U9" s="2">
        <v>0</v>
      </c>
      <c r="V9" s="2">
        <v>0</v>
      </c>
      <c r="W9" s="2">
        <v>4</v>
      </c>
      <c r="X9" s="2">
        <v>4</v>
      </c>
      <c r="Y9" s="2">
        <v>0</v>
      </c>
      <c r="Z9" s="2">
        <v>0</v>
      </c>
      <c r="AA9" s="2">
        <v>0</v>
      </c>
    </row>
    <row r="10" spans="1:27" ht="12.75">
      <c r="A10" s="2">
        <v>1</v>
      </c>
      <c r="B10" s="2" t="s">
        <v>373</v>
      </c>
      <c r="C10" s="2" t="s">
        <v>209</v>
      </c>
      <c r="D10" s="2">
        <v>3</v>
      </c>
      <c r="E10" s="2">
        <v>2</v>
      </c>
      <c r="F10" s="2">
        <v>0</v>
      </c>
      <c r="G10" s="2">
        <v>1</v>
      </c>
      <c r="I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ht="12.75">
      <c r="A11" s="2">
        <v>1</v>
      </c>
      <c r="B11" s="2" t="s">
        <v>373</v>
      </c>
      <c r="C11" s="2" t="s">
        <v>210</v>
      </c>
      <c r="D11" s="2">
        <v>4</v>
      </c>
      <c r="E11" s="2">
        <v>7</v>
      </c>
      <c r="F11" s="2">
        <v>2</v>
      </c>
      <c r="G11" s="2">
        <v>2</v>
      </c>
      <c r="I11" s="2">
        <v>4</v>
      </c>
      <c r="K11" s="2">
        <v>0</v>
      </c>
      <c r="L11" s="2">
        <v>4</v>
      </c>
      <c r="M11" s="2">
        <v>0</v>
      </c>
      <c r="N11" s="2">
        <v>2</v>
      </c>
      <c r="O11" s="2">
        <v>0</v>
      </c>
      <c r="P11" s="2">
        <v>2</v>
      </c>
      <c r="Q11" s="2">
        <v>0</v>
      </c>
      <c r="R11" s="2">
        <v>0</v>
      </c>
      <c r="S11" s="2">
        <v>1</v>
      </c>
      <c r="U11" s="2">
        <v>0</v>
      </c>
      <c r="V11" s="2">
        <v>0</v>
      </c>
      <c r="W11" s="2">
        <v>1</v>
      </c>
      <c r="X11" s="2">
        <v>1</v>
      </c>
      <c r="Y11" s="2">
        <v>0</v>
      </c>
      <c r="Z11" s="2">
        <v>0</v>
      </c>
      <c r="AA11" s="2">
        <v>0</v>
      </c>
    </row>
    <row r="12" spans="1:27" ht="12.75">
      <c r="A12" s="2">
        <v>1</v>
      </c>
      <c r="B12" s="2" t="s">
        <v>373</v>
      </c>
      <c r="C12" s="2" t="s">
        <v>211</v>
      </c>
      <c r="D12" s="2">
        <v>6</v>
      </c>
      <c r="E12" s="2">
        <v>6</v>
      </c>
      <c r="F12" s="2">
        <v>2</v>
      </c>
      <c r="G12" s="2">
        <v>1</v>
      </c>
      <c r="I12" s="2">
        <v>1</v>
      </c>
      <c r="K12" s="2">
        <v>0</v>
      </c>
      <c r="L12" s="2">
        <v>2</v>
      </c>
      <c r="M12" s="2">
        <v>0</v>
      </c>
      <c r="N12" s="2">
        <v>6</v>
      </c>
      <c r="O12" s="2">
        <v>0</v>
      </c>
      <c r="P12" s="2">
        <v>2</v>
      </c>
      <c r="Q12" s="2">
        <v>0</v>
      </c>
      <c r="R12" s="2">
        <v>0</v>
      </c>
      <c r="S12" s="2">
        <v>0</v>
      </c>
      <c r="U12" s="2">
        <v>0</v>
      </c>
      <c r="V12" s="2">
        <v>0</v>
      </c>
      <c r="W12" s="2">
        <v>2</v>
      </c>
      <c r="X12" s="2">
        <v>1</v>
      </c>
      <c r="Y12" s="2">
        <v>0</v>
      </c>
      <c r="Z12" s="2">
        <v>0</v>
      </c>
      <c r="AA12" s="2">
        <v>1</v>
      </c>
    </row>
    <row r="13" spans="1:27" ht="12.75">
      <c r="A13" s="2">
        <v>1</v>
      </c>
      <c r="B13" s="2" t="s">
        <v>373</v>
      </c>
      <c r="C13" s="2" t="s">
        <v>212</v>
      </c>
      <c r="D13" s="2">
        <v>7</v>
      </c>
      <c r="E13" s="2">
        <v>4</v>
      </c>
      <c r="F13" s="2">
        <v>2</v>
      </c>
      <c r="G13" s="2">
        <v>1</v>
      </c>
      <c r="I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6</v>
      </c>
      <c r="Q13" s="2">
        <v>0</v>
      </c>
      <c r="R13" s="2">
        <v>0</v>
      </c>
      <c r="S13" s="2">
        <v>0</v>
      </c>
      <c r="U13" s="2">
        <v>0</v>
      </c>
      <c r="V13" s="2">
        <v>1</v>
      </c>
      <c r="W13" s="2">
        <v>4</v>
      </c>
      <c r="X13" s="2">
        <v>4</v>
      </c>
      <c r="Y13" s="2">
        <v>0</v>
      </c>
      <c r="Z13" s="2">
        <v>0</v>
      </c>
      <c r="AA13" s="2">
        <v>0</v>
      </c>
    </row>
    <row r="14" spans="1:27" ht="12.75">
      <c r="A14" s="2">
        <v>1</v>
      </c>
      <c r="B14" s="2" t="s">
        <v>373</v>
      </c>
      <c r="C14" s="2" t="s">
        <v>213</v>
      </c>
      <c r="D14" s="2">
        <v>2</v>
      </c>
      <c r="E14" s="2">
        <v>2</v>
      </c>
      <c r="F14" s="2">
        <v>2</v>
      </c>
      <c r="G14" s="2">
        <v>0</v>
      </c>
      <c r="I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U14" s="2">
        <v>1</v>
      </c>
      <c r="V14" s="2">
        <v>0</v>
      </c>
      <c r="W14" s="2">
        <v>2</v>
      </c>
      <c r="X14" s="2">
        <v>2</v>
      </c>
      <c r="Y14" s="2">
        <v>0</v>
      </c>
      <c r="Z14" s="2">
        <v>0</v>
      </c>
      <c r="AA14" s="2">
        <v>0</v>
      </c>
    </row>
    <row r="15" spans="1:27" ht="12.75">
      <c r="A15" s="2">
        <v>1</v>
      </c>
      <c r="B15" s="2" t="s">
        <v>373</v>
      </c>
      <c r="C15" s="2" t="s">
        <v>214</v>
      </c>
      <c r="D15" s="2">
        <v>0</v>
      </c>
      <c r="E15" s="2">
        <v>5</v>
      </c>
      <c r="F15" s="2">
        <v>2</v>
      </c>
      <c r="G15" s="2">
        <v>1</v>
      </c>
      <c r="I15" s="2">
        <v>1</v>
      </c>
      <c r="K15" s="2">
        <v>0</v>
      </c>
      <c r="L15" s="2">
        <v>9</v>
      </c>
      <c r="M15" s="2">
        <v>0</v>
      </c>
      <c r="N15" s="2">
        <v>2</v>
      </c>
      <c r="O15" s="2">
        <v>0</v>
      </c>
      <c r="P15" s="2">
        <v>2</v>
      </c>
      <c r="Q15" s="2">
        <v>1</v>
      </c>
      <c r="R15" s="2">
        <v>0</v>
      </c>
      <c r="S15" s="2">
        <v>1</v>
      </c>
      <c r="U15" s="2">
        <v>0</v>
      </c>
      <c r="V15" s="2">
        <v>0</v>
      </c>
      <c r="W15" s="2">
        <v>4</v>
      </c>
      <c r="X15" s="2">
        <v>4</v>
      </c>
      <c r="Y15" s="2">
        <v>0</v>
      </c>
      <c r="Z15" s="2">
        <v>0</v>
      </c>
      <c r="AA15" s="2">
        <v>0</v>
      </c>
    </row>
    <row r="16" spans="1:27" ht="12.75">
      <c r="A16" s="2">
        <v>1</v>
      </c>
      <c r="B16" s="2" t="s">
        <v>373</v>
      </c>
      <c r="C16" s="2" t="s">
        <v>215</v>
      </c>
      <c r="D16" s="2">
        <v>2</v>
      </c>
      <c r="E16" s="2">
        <v>3</v>
      </c>
      <c r="F16" s="2">
        <v>2</v>
      </c>
      <c r="G16" s="2">
        <v>1</v>
      </c>
      <c r="I16" s="2">
        <v>1</v>
      </c>
      <c r="K16" s="2">
        <v>2</v>
      </c>
      <c r="L16" s="2">
        <v>1</v>
      </c>
      <c r="M16" s="2">
        <v>0</v>
      </c>
      <c r="N16" s="2">
        <v>5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</row>
    <row r="17" spans="1:27" ht="12.75">
      <c r="A17" s="2">
        <v>1</v>
      </c>
      <c r="B17" s="2" t="s">
        <v>373</v>
      </c>
      <c r="C17" s="2" t="s">
        <v>216</v>
      </c>
      <c r="D17" s="2">
        <v>2</v>
      </c>
      <c r="E17" s="2">
        <v>2</v>
      </c>
      <c r="F17" s="2">
        <v>0</v>
      </c>
      <c r="G17" s="2">
        <v>1</v>
      </c>
      <c r="I17" s="2">
        <v>1</v>
      </c>
      <c r="K17" s="2">
        <v>0</v>
      </c>
      <c r="L17" s="2">
        <v>0</v>
      </c>
      <c r="M17" s="2">
        <v>0</v>
      </c>
      <c r="N17" s="2">
        <v>1</v>
      </c>
      <c r="O17" s="2">
        <v>0</v>
      </c>
      <c r="P17" s="2">
        <v>1</v>
      </c>
      <c r="Q17" s="2">
        <v>0</v>
      </c>
      <c r="R17" s="2">
        <v>0</v>
      </c>
      <c r="S17" s="2">
        <v>0</v>
      </c>
      <c r="U17" s="2">
        <v>0</v>
      </c>
      <c r="V17" s="2">
        <v>0</v>
      </c>
      <c r="W17" s="2">
        <v>1</v>
      </c>
      <c r="X17" s="2">
        <v>1</v>
      </c>
      <c r="Y17" s="2">
        <v>0</v>
      </c>
      <c r="Z17" s="2">
        <v>0</v>
      </c>
      <c r="AA17" s="2">
        <v>0</v>
      </c>
    </row>
    <row r="18" spans="1:27" ht="12.75">
      <c r="A18" s="2">
        <v>1</v>
      </c>
      <c r="B18" s="2" t="s">
        <v>373</v>
      </c>
      <c r="C18" s="2" t="s">
        <v>217</v>
      </c>
      <c r="D18" s="2">
        <v>1</v>
      </c>
      <c r="E18" s="2">
        <v>1</v>
      </c>
      <c r="F18" s="2">
        <v>0</v>
      </c>
      <c r="G18" s="2">
        <v>1</v>
      </c>
      <c r="I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U18" s="2">
        <v>0</v>
      </c>
      <c r="V18" s="2">
        <v>0</v>
      </c>
      <c r="W18" s="2">
        <v>2</v>
      </c>
      <c r="X18" s="2">
        <v>2</v>
      </c>
      <c r="Y18" s="2">
        <v>0</v>
      </c>
      <c r="Z18" s="2">
        <v>0</v>
      </c>
      <c r="AA18" s="2">
        <v>0</v>
      </c>
    </row>
    <row r="19" spans="1:27" ht="12.75">
      <c r="A19" s="2">
        <v>1</v>
      </c>
      <c r="B19" s="2" t="s">
        <v>373</v>
      </c>
      <c r="C19" s="2" t="s">
        <v>218</v>
      </c>
      <c r="D19" s="2">
        <v>10</v>
      </c>
      <c r="E19" s="2">
        <v>1</v>
      </c>
      <c r="F19" s="2">
        <v>4</v>
      </c>
      <c r="G19" s="2">
        <v>2</v>
      </c>
      <c r="I19" s="2">
        <v>1</v>
      </c>
      <c r="K19" s="2">
        <v>0</v>
      </c>
      <c r="L19" s="2">
        <v>9</v>
      </c>
      <c r="M19" s="2">
        <v>0</v>
      </c>
      <c r="N19" s="2">
        <v>0</v>
      </c>
      <c r="O19" s="2">
        <v>0</v>
      </c>
      <c r="P19" s="2">
        <v>5</v>
      </c>
      <c r="Q19" s="2">
        <v>0</v>
      </c>
      <c r="R19" s="2">
        <v>0</v>
      </c>
      <c r="S19" s="2">
        <v>0</v>
      </c>
      <c r="U19" s="2">
        <v>0</v>
      </c>
      <c r="V19" s="2">
        <v>1</v>
      </c>
      <c r="W19" s="2">
        <v>10</v>
      </c>
      <c r="X19" s="2">
        <v>10</v>
      </c>
      <c r="Y19" s="2">
        <v>0</v>
      </c>
      <c r="Z19" s="2">
        <v>0</v>
      </c>
      <c r="AA19" s="2">
        <v>0</v>
      </c>
    </row>
    <row r="20" spans="1:27" ht="12.75">
      <c r="A20" s="2">
        <v>1</v>
      </c>
      <c r="B20" s="2" t="s">
        <v>373</v>
      </c>
      <c r="C20" s="2" t="s">
        <v>219</v>
      </c>
      <c r="D20" s="2">
        <v>7</v>
      </c>
      <c r="E20" s="2">
        <v>1</v>
      </c>
      <c r="F20" s="2">
        <v>1</v>
      </c>
      <c r="G20" s="2">
        <v>0</v>
      </c>
      <c r="I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2">
        <v>0</v>
      </c>
      <c r="R20" s="2">
        <v>0</v>
      </c>
      <c r="S20" s="2">
        <v>1</v>
      </c>
      <c r="U20" s="2">
        <v>0</v>
      </c>
      <c r="V20" s="2">
        <v>0</v>
      </c>
      <c r="W20" s="2">
        <v>3</v>
      </c>
      <c r="X20" s="2">
        <v>3</v>
      </c>
      <c r="Y20" s="2">
        <v>0</v>
      </c>
      <c r="Z20" s="2">
        <v>0</v>
      </c>
      <c r="AA20" s="2">
        <v>0</v>
      </c>
    </row>
    <row r="21" spans="1:27" ht="12.75">
      <c r="A21" s="2">
        <v>1</v>
      </c>
      <c r="B21" s="2" t="s">
        <v>373</v>
      </c>
      <c r="C21" s="2" t="s">
        <v>220</v>
      </c>
      <c r="D21" s="2">
        <v>2</v>
      </c>
      <c r="E21" s="2">
        <v>6</v>
      </c>
      <c r="F21" s="2">
        <v>2</v>
      </c>
      <c r="G21" s="2">
        <v>1</v>
      </c>
      <c r="I21" s="2">
        <v>1</v>
      </c>
      <c r="K21" s="2">
        <v>0</v>
      </c>
      <c r="L21" s="2">
        <v>0</v>
      </c>
      <c r="M21" s="2">
        <v>0</v>
      </c>
      <c r="N21" s="2">
        <v>5</v>
      </c>
      <c r="O21" s="2">
        <v>0</v>
      </c>
      <c r="P21" s="2">
        <v>2</v>
      </c>
      <c r="Q21" s="2">
        <v>1</v>
      </c>
      <c r="R21" s="2">
        <v>0</v>
      </c>
      <c r="S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</row>
    <row r="22" spans="1:27" ht="12.75">
      <c r="A22" s="2">
        <v>1</v>
      </c>
      <c r="B22" s="2" t="s">
        <v>373</v>
      </c>
      <c r="C22" s="2" t="s">
        <v>221</v>
      </c>
      <c r="D22" s="2">
        <v>3</v>
      </c>
      <c r="E22" s="2">
        <v>2</v>
      </c>
      <c r="F22" s="2">
        <v>1</v>
      </c>
      <c r="G22" s="2">
        <v>1</v>
      </c>
      <c r="I22" s="2">
        <v>1</v>
      </c>
      <c r="K22" s="2">
        <v>0</v>
      </c>
      <c r="L22" s="2">
        <v>0</v>
      </c>
      <c r="M22" s="2">
        <v>0</v>
      </c>
      <c r="N22" s="2">
        <v>2</v>
      </c>
      <c r="O22" s="2">
        <v>0</v>
      </c>
      <c r="P22" s="2">
        <v>3</v>
      </c>
      <c r="Q22" s="2">
        <v>0</v>
      </c>
      <c r="R22" s="2">
        <v>0</v>
      </c>
      <c r="S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</row>
    <row r="23" spans="1:27" ht="12.75">
      <c r="A23" s="2">
        <v>1</v>
      </c>
      <c r="B23" s="2" t="s">
        <v>373</v>
      </c>
      <c r="C23" s="2" t="s">
        <v>222</v>
      </c>
      <c r="D23" s="2">
        <v>4</v>
      </c>
      <c r="E23" s="2">
        <v>7</v>
      </c>
      <c r="F23" s="2">
        <v>1</v>
      </c>
      <c r="G23" s="2">
        <v>1</v>
      </c>
      <c r="I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U23" s="2">
        <v>0</v>
      </c>
      <c r="V23" s="2">
        <v>0</v>
      </c>
      <c r="W23" s="2">
        <v>8</v>
      </c>
      <c r="X23" s="2">
        <v>8</v>
      </c>
      <c r="Y23" s="2">
        <v>0</v>
      </c>
      <c r="Z23" s="2">
        <v>0</v>
      </c>
      <c r="AA23" s="2">
        <v>0</v>
      </c>
    </row>
    <row r="24" spans="1:27" ht="12.75">
      <c r="A24" s="2">
        <v>1</v>
      </c>
      <c r="B24" s="2" t="s">
        <v>373</v>
      </c>
      <c r="C24" s="2" t="s">
        <v>223</v>
      </c>
      <c r="D24" s="2">
        <v>2</v>
      </c>
      <c r="E24" s="2">
        <v>4</v>
      </c>
      <c r="F24" s="2">
        <v>2</v>
      </c>
      <c r="G24" s="2">
        <v>1</v>
      </c>
      <c r="I24" s="2">
        <v>2</v>
      </c>
      <c r="K24" s="2">
        <v>0</v>
      </c>
      <c r="L24" s="2">
        <v>0</v>
      </c>
      <c r="M24" s="2">
        <v>0</v>
      </c>
      <c r="N24" s="2">
        <v>3</v>
      </c>
      <c r="O24" s="2">
        <v>0</v>
      </c>
      <c r="P24" s="2">
        <v>2</v>
      </c>
      <c r="Q24" s="2">
        <v>1</v>
      </c>
      <c r="R24" s="2">
        <v>0</v>
      </c>
      <c r="S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</row>
    <row r="25" spans="1:27" ht="12.75">
      <c r="A25" s="2">
        <v>1</v>
      </c>
      <c r="B25" s="2" t="s">
        <v>373</v>
      </c>
      <c r="C25" s="2" t="s">
        <v>224</v>
      </c>
      <c r="D25" s="2">
        <v>2</v>
      </c>
      <c r="E25" s="2">
        <v>10</v>
      </c>
      <c r="F25" s="2">
        <v>2</v>
      </c>
      <c r="G25" s="2">
        <v>2</v>
      </c>
      <c r="I25" s="2">
        <v>2</v>
      </c>
      <c r="K25" s="2">
        <v>2</v>
      </c>
      <c r="L25" s="2">
        <v>0</v>
      </c>
      <c r="M25" s="2">
        <v>0</v>
      </c>
      <c r="N25" s="2">
        <v>13</v>
      </c>
      <c r="O25" s="2">
        <v>0</v>
      </c>
      <c r="P25" s="2">
        <v>3</v>
      </c>
      <c r="Q25" s="2">
        <v>1</v>
      </c>
      <c r="R25" s="2">
        <v>0</v>
      </c>
      <c r="S25" s="2">
        <v>2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</row>
    <row r="26" spans="1:27" ht="12.75">
      <c r="A26" s="2">
        <v>1</v>
      </c>
      <c r="B26" s="2" t="s">
        <v>373</v>
      </c>
      <c r="C26" s="2" t="s">
        <v>225</v>
      </c>
      <c r="D26" s="2">
        <v>8</v>
      </c>
      <c r="E26" s="2">
        <v>7</v>
      </c>
      <c r="F26" s="2">
        <v>4</v>
      </c>
      <c r="G26" s="2">
        <v>3</v>
      </c>
      <c r="I26" s="2">
        <v>1</v>
      </c>
      <c r="K26" s="2">
        <v>0</v>
      </c>
      <c r="L26" s="2">
        <v>9</v>
      </c>
      <c r="M26" s="2">
        <v>0</v>
      </c>
      <c r="N26" s="2">
        <v>8</v>
      </c>
      <c r="O26" s="2">
        <v>0</v>
      </c>
      <c r="P26" s="2">
        <v>5</v>
      </c>
      <c r="Q26" s="2">
        <v>1</v>
      </c>
      <c r="R26" s="2">
        <v>0</v>
      </c>
      <c r="S26" s="2">
        <v>1</v>
      </c>
      <c r="U26" s="2">
        <v>0</v>
      </c>
      <c r="V26" s="2">
        <v>0</v>
      </c>
      <c r="W26" s="2">
        <v>5</v>
      </c>
      <c r="X26" s="2">
        <v>4</v>
      </c>
      <c r="Y26" s="2">
        <v>1</v>
      </c>
      <c r="Z26" s="2">
        <v>0</v>
      </c>
      <c r="AA26" s="2">
        <v>0</v>
      </c>
    </row>
    <row r="27" spans="1:27" ht="12.75">
      <c r="A27" s="2">
        <v>1</v>
      </c>
      <c r="B27" s="2" t="s">
        <v>373</v>
      </c>
      <c r="C27" s="2" t="s">
        <v>226</v>
      </c>
      <c r="D27" s="2">
        <v>4</v>
      </c>
      <c r="E27" s="2">
        <v>8</v>
      </c>
      <c r="F27" s="2">
        <v>2</v>
      </c>
      <c r="G27" s="2">
        <v>1</v>
      </c>
      <c r="I27" s="2">
        <v>2</v>
      </c>
      <c r="K27" s="2">
        <v>0</v>
      </c>
      <c r="L27" s="2">
        <v>2</v>
      </c>
      <c r="M27" s="2">
        <v>0</v>
      </c>
      <c r="N27" s="2">
        <v>14</v>
      </c>
      <c r="O27" s="2">
        <v>0</v>
      </c>
      <c r="P27" s="2">
        <v>1</v>
      </c>
      <c r="Q27" s="2">
        <v>1</v>
      </c>
      <c r="R27" s="2">
        <v>0</v>
      </c>
      <c r="S27" s="2">
        <v>0</v>
      </c>
      <c r="U27" s="2">
        <v>0</v>
      </c>
      <c r="V27" s="2">
        <v>0</v>
      </c>
      <c r="W27" s="2">
        <v>4</v>
      </c>
      <c r="X27" s="2">
        <v>2</v>
      </c>
      <c r="Y27" s="2">
        <v>0</v>
      </c>
      <c r="Z27" s="2">
        <v>0</v>
      </c>
      <c r="AA27" s="2">
        <v>2</v>
      </c>
    </row>
    <row r="28" spans="1:27" ht="12.75">
      <c r="A28" s="2">
        <v>1</v>
      </c>
      <c r="B28" s="2" t="s">
        <v>373</v>
      </c>
      <c r="C28" s="2" t="s">
        <v>227</v>
      </c>
      <c r="D28" s="2">
        <v>2</v>
      </c>
      <c r="E28" s="2">
        <v>4</v>
      </c>
      <c r="F28" s="2">
        <v>1</v>
      </c>
      <c r="G28" s="2">
        <v>1</v>
      </c>
      <c r="I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0</v>
      </c>
      <c r="R28" s="2">
        <v>0</v>
      </c>
      <c r="S28" s="2">
        <v>1</v>
      </c>
      <c r="U28" s="2">
        <v>0</v>
      </c>
      <c r="V28" s="2">
        <v>0</v>
      </c>
      <c r="W28" s="2">
        <v>5</v>
      </c>
      <c r="X28" s="2">
        <v>5</v>
      </c>
      <c r="Y28" s="2">
        <v>0</v>
      </c>
      <c r="Z28" s="2">
        <v>0</v>
      </c>
      <c r="AA28" s="2">
        <v>0</v>
      </c>
    </row>
    <row r="29" spans="1:27" ht="12.75">
      <c r="A29" s="2">
        <v>1</v>
      </c>
      <c r="B29" s="2" t="s">
        <v>373</v>
      </c>
      <c r="C29" s="2" t="s">
        <v>376</v>
      </c>
      <c r="D29" s="2">
        <v>21</v>
      </c>
      <c r="E29" s="2">
        <v>13</v>
      </c>
      <c r="F29" s="2">
        <v>7</v>
      </c>
      <c r="G29" s="2">
        <v>4</v>
      </c>
      <c r="I29" s="2">
        <v>5</v>
      </c>
      <c r="K29" s="2">
        <v>0</v>
      </c>
      <c r="L29" s="2">
        <v>15</v>
      </c>
      <c r="M29" s="2">
        <v>1</v>
      </c>
      <c r="N29" s="2">
        <v>0</v>
      </c>
      <c r="O29" s="2">
        <v>0</v>
      </c>
      <c r="P29" s="2">
        <v>18</v>
      </c>
      <c r="Q29" s="2">
        <v>1</v>
      </c>
      <c r="R29" s="2">
        <v>0</v>
      </c>
      <c r="S29" s="2">
        <v>2</v>
      </c>
      <c r="U29" s="2">
        <v>12</v>
      </c>
      <c r="V29" s="2">
        <v>1</v>
      </c>
      <c r="W29" s="2">
        <v>6</v>
      </c>
      <c r="X29" s="2">
        <v>6</v>
      </c>
      <c r="Y29" s="2">
        <v>0</v>
      </c>
      <c r="Z29" s="2">
        <v>0</v>
      </c>
      <c r="AA29" s="2">
        <v>0</v>
      </c>
    </row>
    <row r="30" spans="1:27" ht="12.75">
      <c r="A30" s="2">
        <v>1</v>
      </c>
      <c r="B30" s="2" t="s">
        <v>373</v>
      </c>
      <c r="C30" s="2" t="s">
        <v>377</v>
      </c>
      <c r="D30" s="2">
        <v>18</v>
      </c>
      <c r="E30" s="2">
        <v>15</v>
      </c>
      <c r="F30" s="2">
        <v>3</v>
      </c>
      <c r="G30" s="2">
        <v>4</v>
      </c>
      <c r="I30" s="2">
        <v>5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3</v>
      </c>
      <c r="Q30" s="2">
        <v>2</v>
      </c>
      <c r="R30" s="2">
        <v>0</v>
      </c>
      <c r="S30" s="2">
        <v>0</v>
      </c>
      <c r="U30" s="2">
        <v>0</v>
      </c>
      <c r="V30" s="2">
        <v>0</v>
      </c>
      <c r="W30" s="2">
        <v>19</v>
      </c>
      <c r="X30" s="2">
        <v>19</v>
      </c>
      <c r="Y30" s="2">
        <v>0</v>
      </c>
      <c r="Z30" s="2">
        <v>0</v>
      </c>
      <c r="AA30" s="2">
        <v>0</v>
      </c>
    </row>
    <row r="31" spans="1:27" ht="12.75">
      <c r="A31" s="2">
        <v>1</v>
      </c>
      <c r="B31" s="2" t="s">
        <v>373</v>
      </c>
      <c r="C31" s="2" t="s">
        <v>378</v>
      </c>
      <c r="D31" s="2">
        <v>7</v>
      </c>
      <c r="E31" s="2">
        <v>4</v>
      </c>
      <c r="F31" s="2">
        <v>2</v>
      </c>
      <c r="G31" s="2">
        <v>2</v>
      </c>
      <c r="I31" s="2">
        <v>2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7</v>
      </c>
      <c r="Q31" s="2">
        <v>0</v>
      </c>
      <c r="R31" s="2">
        <v>0</v>
      </c>
      <c r="S31" s="2">
        <v>0</v>
      </c>
      <c r="U31" s="2">
        <v>0</v>
      </c>
      <c r="V31" s="2">
        <v>1</v>
      </c>
      <c r="W31" s="2">
        <v>8</v>
      </c>
      <c r="X31" s="2">
        <v>5</v>
      </c>
      <c r="Y31" s="2">
        <v>3</v>
      </c>
      <c r="Z31" s="2">
        <v>0</v>
      </c>
      <c r="AA31" s="2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B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125" style="10" customWidth="1"/>
    <col min="2" max="2" width="11.50390625" style="10" customWidth="1"/>
    <col min="3" max="16384" width="9.00390625" style="10" customWidth="1"/>
  </cols>
  <sheetData>
    <row r="2" ht="16.5">
      <c r="A2" s="9" t="s">
        <v>403</v>
      </c>
    </row>
    <row r="3" ht="12.75">
      <c r="A3" s="10" t="s">
        <v>229</v>
      </c>
    </row>
    <row r="4" s="11" customFormat="1" ht="13.5" thickBot="1">
      <c r="B4" s="11" t="s">
        <v>147</v>
      </c>
    </row>
    <row r="5" spans="1:2" ht="13.5" customHeight="1">
      <c r="A5" s="1169" t="s">
        <v>148</v>
      </c>
      <c r="B5" s="1166" t="s">
        <v>149</v>
      </c>
    </row>
    <row r="6" spans="1:2" ht="12.75">
      <c r="A6" s="1169"/>
      <c r="B6" s="1167"/>
    </row>
    <row r="7" spans="1:2" ht="13.5" customHeight="1">
      <c r="A7" s="1169"/>
      <c r="B7" s="1167"/>
    </row>
    <row r="8" spans="1:2" ht="13.5" thickBot="1">
      <c r="A8" s="1169"/>
      <c r="B8" s="1168"/>
    </row>
    <row r="9" spans="1:2" ht="12.75">
      <c r="A9" s="71" t="s">
        <v>308</v>
      </c>
      <c r="B9" s="72">
        <f>SUM(B10:B36)</f>
        <v>61</v>
      </c>
    </row>
    <row r="10" spans="1:2" ht="12.75">
      <c r="A10" s="10" t="s">
        <v>150</v>
      </c>
      <c r="B10" s="6">
        <v>10</v>
      </c>
    </row>
    <row r="11" spans="1:2" ht="12.75">
      <c r="A11" s="10" t="s">
        <v>151</v>
      </c>
      <c r="B11" s="6">
        <v>2</v>
      </c>
    </row>
    <row r="12" spans="1:2" ht="12.75">
      <c r="A12" s="10" t="s">
        <v>228</v>
      </c>
      <c r="B12" s="2">
        <v>3</v>
      </c>
    </row>
    <row r="13" spans="1:2" ht="12.75">
      <c r="A13" s="10" t="s">
        <v>152</v>
      </c>
      <c r="B13" s="2">
        <v>1</v>
      </c>
    </row>
    <row r="14" spans="1:2" ht="12.75">
      <c r="A14" s="10" t="s">
        <v>153</v>
      </c>
      <c r="B14" s="2">
        <v>3</v>
      </c>
    </row>
    <row r="15" spans="1:2" ht="12.75">
      <c r="A15" s="10" t="s">
        <v>154</v>
      </c>
      <c r="B15" s="2">
        <v>1</v>
      </c>
    </row>
    <row r="16" spans="1:2" ht="12.75">
      <c r="A16" s="10" t="s">
        <v>155</v>
      </c>
      <c r="B16" s="2">
        <v>3</v>
      </c>
    </row>
    <row r="17" spans="1:2" ht="12.75">
      <c r="A17" s="10" t="s">
        <v>156</v>
      </c>
      <c r="B17" s="2">
        <v>2</v>
      </c>
    </row>
    <row r="18" spans="1:2" ht="12.75">
      <c r="A18" s="10" t="s">
        <v>157</v>
      </c>
      <c r="B18" s="2">
        <v>2</v>
      </c>
    </row>
    <row r="19" spans="1:2" ht="12.75">
      <c r="A19" s="10" t="s">
        <v>158</v>
      </c>
      <c r="B19" s="2">
        <v>1</v>
      </c>
    </row>
    <row r="20" spans="1:2" ht="12.75">
      <c r="A20" s="10" t="s">
        <v>159</v>
      </c>
      <c r="B20" s="2">
        <v>1</v>
      </c>
    </row>
    <row r="21" spans="1:2" ht="12.75">
      <c r="A21" s="10" t="s">
        <v>160</v>
      </c>
      <c r="B21" s="2">
        <v>1</v>
      </c>
    </row>
    <row r="22" spans="1:2" ht="12.75">
      <c r="A22" s="10" t="s">
        <v>161</v>
      </c>
      <c r="B22" s="2">
        <v>1</v>
      </c>
    </row>
    <row r="23" spans="1:2" ht="12.75">
      <c r="A23" s="10" t="s">
        <v>162</v>
      </c>
      <c r="B23" s="2">
        <v>1</v>
      </c>
    </row>
    <row r="24" spans="1:2" ht="12.75">
      <c r="A24" s="10" t="s">
        <v>118</v>
      </c>
      <c r="B24" s="2">
        <v>3</v>
      </c>
    </row>
    <row r="25" spans="1:2" ht="12.75">
      <c r="A25" s="10" t="s">
        <v>119</v>
      </c>
      <c r="B25" s="2">
        <v>1</v>
      </c>
    </row>
    <row r="26" spans="1:2" ht="12.75">
      <c r="A26" s="10" t="s">
        <v>120</v>
      </c>
      <c r="B26" s="2">
        <v>2</v>
      </c>
    </row>
    <row r="27" spans="1:2" ht="12.75">
      <c r="A27" s="10" t="s">
        <v>121</v>
      </c>
      <c r="B27" s="2">
        <v>1</v>
      </c>
    </row>
    <row r="28" spans="1:2" ht="12.75">
      <c r="A28" s="10" t="s">
        <v>122</v>
      </c>
      <c r="B28" s="2">
        <v>1</v>
      </c>
    </row>
    <row r="29" spans="1:2" ht="12.75">
      <c r="A29" s="10" t="s">
        <v>123</v>
      </c>
      <c r="B29" s="2">
        <v>1</v>
      </c>
    </row>
    <row r="30" spans="1:2" ht="12.75">
      <c r="A30" s="10" t="s">
        <v>124</v>
      </c>
      <c r="B30" s="2">
        <v>2</v>
      </c>
    </row>
    <row r="31" spans="1:2" ht="12.75">
      <c r="A31" s="10" t="s">
        <v>125</v>
      </c>
      <c r="B31" s="2">
        <v>3</v>
      </c>
    </row>
    <row r="32" spans="1:2" ht="12.75">
      <c r="A32" s="10" t="s">
        <v>126</v>
      </c>
      <c r="B32" s="2">
        <v>2</v>
      </c>
    </row>
    <row r="33" spans="1:2" ht="12.75">
      <c r="A33" s="10" t="s">
        <v>127</v>
      </c>
      <c r="B33" s="2">
        <v>1</v>
      </c>
    </row>
    <row r="34" spans="1:2" ht="12.75">
      <c r="A34" s="10" t="s">
        <v>279</v>
      </c>
      <c r="B34" s="2">
        <v>5</v>
      </c>
    </row>
    <row r="35" spans="1:2" ht="12.75">
      <c r="A35" s="10" t="s">
        <v>278</v>
      </c>
      <c r="B35" s="2">
        <v>5</v>
      </c>
    </row>
    <row r="36" spans="1:2" ht="12.75">
      <c r="A36" s="10" t="s">
        <v>384</v>
      </c>
      <c r="B36" s="10">
        <v>2</v>
      </c>
    </row>
  </sheetData>
  <sheetProtection/>
  <mergeCells count="2">
    <mergeCell ref="B5:B8"/>
    <mergeCell ref="A5:A8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F105"/>
  <sheetViews>
    <sheetView view="pageBreakPreview" zoomScale="60" zoomScalePageLayoutView="0" workbookViewId="0" topLeftCell="A90">
      <selection activeCell="G102" sqref="G102"/>
    </sheetView>
  </sheetViews>
  <sheetFormatPr defaultColWidth="9.00390625" defaultRowHeight="13.5"/>
  <cols>
    <col min="1" max="1" width="3.875" style="541" bestFit="1" customWidth="1"/>
    <col min="2" max="2" width="17.125" style="541" bestFit="1" customWidth="1"/>
    <col min="3" max="3" width="6.375" style="47" customWidth="1"/>
    <col min="4" max="5" width="7.625" style="47" customWidth="1"/>
    <col min="6" max="6" width="5.25390625" style="47" customWidth="1"/>
    <col min="7" max="7" width="7.00390625" style="47" customWidth="1"/>
    <col min="8" max="8" width="6.00390625" style="47" bestFit="1" customWidth="1"/>
    <col min="9" max="9" width="6.00390625" style="541" bestFit="1" customWidth="1"/>
    <col min="10" max="11" width="8.125" style="541" bestFit="1" customWidth="1"/>
    <col min="12" max="12" width="5.25390625" style="541" customWidth="1"/>
    <col min="13" max="13" width="10.875" style="541" bestFit="1" customWidth="1"/>
    <col min="14" max="14" width="5.25390625" style="541" customWidth="1"/>
    <col min="15" max="15" width="7.125" style="541" bestFit="1" customWidth="1"/>
    <col min="16" max="16" width="6.875" style="541" customWidth="1"/>
    <col min="17" max="17" width="5.25390625" style="541" customWidth="1"/>
    <col min="18" max="18" width="0.875" style="541" customWidth="1"/>
    <col min="19" max="16384" width="9.00390625" style="541" customWidth="1"/>
  </cols>
  <sheetData>
    <row r="1" spans="3:16" ht="25.5">
      <c r="C1" s="834"/>
      <c r="D1" s="834"/>
      <c r="F1" s="1201" t="s">
        <v>634</v>
      </c>
      <c r="G1" s="1202"/>
      <c r="H1" s="1202"/>
      <c r="I1" s="1202"/>
      <c r="J1" s="1202"/>
      <c r="K1" s="1202"/>
      <c r="L1" s="1202"/>
      <c r="M1" s="1202"/>
      <c r="N1" s="1202"/>
      <c r="O1" s="1202"/>
      <c r="P1" s="1202"/>
    </row>
    <row r="2" spans="3:6" ht="17.25" customHeight="1" thickBot="1">
      <c r="C2" s="834"/>
      <c r="D2" s="834"/>
      <c r="F2" s="835"/>
    </row>
    <row r="3" spans="1:17" s="36" customFormat="1" ht="17.25" customHeight="1" thickBot="1">
      <c r="A3" s="1203" t="s">
        <v>635</v>
      </c>
      <c r="B3" s="1204"/>
      <c r="C3" s="1209" t="s">
        <v>636</v>
      </c>
      <c r="D3" s="1209" t="s">
        <v>637</v>
      </c>
      <c r="E3" s="1212" t="s">
        <v>638</v>
      </c>
      <c r="F3" s="836"/>
      <c r="G3" s="837" t="s">
        <v>0</v>
      </c>
      <c r="H3" s="1215" t="s">
        <v>639</v>
      </c>
      <c r="I3" s="1216"/>
      <c r="J3" s="1216"/>
      <c r="K3" s="1216"/>
      <c r="L3" s="1216"/>
      <c r="M3" s="1216"/>
      <c r="N3" s="1216"/>
      <c r="O3" s="1216"/>
      <c r="P3" s="1216"/>
      <c r="Q3" s="1217"/>
    </row>
    <row r="4" spans="1:17" s="36" customFormat="1" ht="17.25" customHeight="1">
      <c r="A4" s="1205"/>
      <c r="B4" s="1206"/>
      <c r="C4" s="1210"/>
      <c r="D4" s="1210"/>
      <c r="E4" s="1213"/>
      <c r="F4" s="838" t="s">
        <v>640</v>
      </c>
      <c r="G4" s="839" t="s">
        <v>641</v>
      </c>
      <c r="H4" s="840" t="s">
        <v>102</v>
      </c>
      <c r="I4" s="1046" t="s">
        <v>642</v>
      </c>
      <c r="J4" s="784" t="s">
        <v>643</v>
      </c>
      <c r="K4" s="784" t="s">
        <v>644</v>
      </c>
      <c r="L4" s="784" t="s">
        <v>4</v>
      </c>
      <c r="M4" s="841" t="s">
        <v>645</v>
      </c>
      <c r="N4" s="784" t="s">
        <v>8</v>
      </c>
      <c r="O4" s="784" t="s">
        <v>646</v>
      </c>
      <c r="P4" s="784" t="s">
        <v>647</v>
      </c>
      <c r="Q4" s="784" t="s">
        <v>17</v>
      </c>
    </row>
    <row r="5" spans="1:17" s="36" customFormat="1" ht="17.25" customHeight="1">
      <c r="A5" s="1205"/>
      <c r="B5" s="1206"/>
      <c r="C5" s="1210"/>
      <c r="D5" s="1210"/>
      <c r="E5" s="1213"/>
      <c r="F5" s="842" t="s">
        <v>648</v>
      </c>
      <c r="G5" s="839" t="s">
        <v>649</v>
      </c>
      <c r="H5" s="843" t="s">
        <v>103</v>
      </c>
      <c r="I5" s="136"/>
      <c r="J5" s="136" t="s">
        <v>21</v>
      </c>
      <c r="K5" s="136" t="s">
        <v>650</v>
      </c>
      <c r="L5" s="136" t="s">
        <v>19</v>
      </c>
      <c r="M5" s="844" t="s">
        <v>651</v>
      </c>
      <c r="N5" s="136" t="s">
        <v>23</v>
      </c>
      <c r="O5" s="136" t="s">
        <v>652</v>
      </c>
      <c r="P5" s="136" t="s">
        <v>653</v>
      </c>
      <c r="Q5" s="136" t="s">
        <v>31</v>
      </c>
    </row>
    <row r="6" spans="1:17" s="36" customFormat="1" ht="17.25" customHeight="1" thickBot="1">
      <c r="A6" s="1207"/>
      <c r="B6" s="1208"/>
      <c r="C6" s="1211"/>
      <c r="D6" s="1211"/>
      <c r="E6" s="1214"/>
      <c r="F6" s="845" t="s">
        <v>654</v>
      </c>
      <c r="G6" s="846" t="s">
        <v>33</v>
      </c>
      <c r="H6" s="847" t="s">
        <v>256</v>
      </c>
      <c r="I6" s="147" t="s">
        <v>655</v>
      </c>
      <c r="J6" s="147" t="s">
        <v>34</v>
      </c>
      <c r="K6" s="147" t="s">
        <v>656</v>
      </c>
      <c r="L6" s="147" t="s">
        <v>1</v>
      </c>
      <c r="M6" s="438" t="s">
        <v>657</v>
      </c>
      <c r="N6" s="147" t="s">
        <v>1</v>
      </c>
      <c r="O6" s="147" t="s">
        <v>658</v>
      </c>
      <c r="P6" s="147" t="s">
        <v>1</v>
      </c>
      <c r="Q6" s="147" t="s">
        <v>36</v>
      </c>
    </row>
    <row r="7" spans="1:20" s="36" customFormat="1" ht="19.5" customHeight="1" hidden="1">
      <c r="A7" s="1195" t="s">
        <v>659</v>
      </c>
      <c r="B7" s="1196"/>
      <c r="C7" s="848">
        <v>618</v>
      </c>
      <c r="D7" s="848">
        <v>15371</v>
      </c>
      <c r="E7" s="849">
        <v>14276</v>
      </c>
      <c r="F7" s="850">
        <v>509</v>
      </c>
      <c r="G7" s="851">
        <v>40.2</v>
      </c>
      <c r="H7" s="848">
        <v>571</v>
      </c>
      <c r="I7" s="852">
        <v>23</v>
      </c>
      <c r="J7" s="852">
        <v>302</v>
      </c>
      <c r="K7" s="852">
        <v>103</v>
      </c>
      <c r="L7" s="852">
        <v>11</v>
      </c>
      <c r="M7" s="852">
        <v>0</v>
      </c>
      <c r="N7" s="852">
        <v>10</v>
      </c>
      <c r="O7" s="852">
        <v>7</v>
      </c>
      <c r="P7" s="852">
        <v>7</v>
      </c>
      <c r="Q7" s="852">
        <v>4</v>
      </c>
      <c r="S7" s="541"/>
      <c r="T7" s="543"/>
    </row>
    <row r="8" spans="1:20" s="36" customFormat="1" ht="19.5" customHeight="1" hidden="1">
      <c r="A8" s="1197" t="s">
        <v>323</v>
      </c>
      <c r="B8" s="1198"/>
      <c r="C8" s="853">
        <v>618</v>
      </c>
      <c r="D8" s="853">
        <v>15518</v>
      </c>
      <c r="E8" s="854">
        <v>14283</v>
      </c>
      <c r="F8" s="855">
        <v>552</v>
      </c>
      <c r="G8" s="856">
        <v>40.5</v>
      </c>
      <c r="H8" s="853">
        <v>568</v>
      </c>
      <c r="I8" s="857">
        <v>23</v>
      </c>
      <c r="J8" s="857">
        <v>301</v>
      </c>
      <c r="K8" s="857">
        <v>100</v>
      </c>
      <c r="L8" s="857">
        <v>12</v>
      </c>
      <c r="M8" s="857">
        <v>0</v>
      </c>
      <c r="N8" s="857">
        <v>13</v>
      </c>
      <c r="O8" s="857">
        <v>9</v>
      </c>
      <c r="P8" s="857">
        <v>7</v>
      </c>
      <c r="Q8" s="857">
        <v>2</v>
      </c>
      <c r="S8" s="541"/>
      <c r="T8" s="543"/>
    </row>
    <row r="9" spans="1:20" s="36" customFormat="1" ht="19.5" customHeight="1">
      <c r="A9" s="1197" t="s">
        <v>435</v>
      </c>
      <c r="B9" s="1198"/>
      <c r="C9" s="853">
        <v>617</v>
      </c>
      <c r="D9" s="853">
        <v>15607</v>
      </c>
      <c r="E9" s="854">
        <v>14297</v>
      </c>
      <c r="F9" s="855">
        <v>656</v>
      </c>
      <c r="G9" s="856">
        <v>41.08729104007834</v>
      </c>
      <c r="H9" s="853">
        <v>564</v>
      </c>
      <c r="I9" s="857">
        <v>23</v>
      </c>
      <c r="J9" s="857">
        <v>298</v>
      </c>
      <c r="K9" s="857">
        <v>105</v>
      </c>
      <c r="L9" s="857">
        <v>13</v>
      </c>
      <c r="M9" s="857">
        <v>0</v>
      </c>
      <c r="N9" s="857">
        <v>13</v>
      </c>
      <c r="O9" s="857">
        <v>9</v>
      </c>
      <c r="P9" s="857">
        <v>7</v>
      </c>
      <c r="Q9" s="857">
        <v>4</v>
      </c>
      <c r="S9" s="541"/>
      <c r="T9" s="543"/>
    </row>
    <row r="10" spans="1:20" s="36" customFormat="1" ht="19.5" customHeight="1">
      <c r="A10" s="1197" t="s">
        <v>569</v>
      </c>
      <c r="B10" s="1198"/>
      <c r="C10" s="853">
        <v>618</v>
      </c>
      <c r="D10" s="853">
        <v>15642</v>
      </c>
      <c r="E10" s="854">
        <v>14202</v>
      </c>
      <c r="F10" s="855">
        <v>692</v>
      </c>
      <c r="G10" s="856">
        <v>41.4</v>
      </c>
      <c r="H10" s="853">
        <v>566</v>
      </c>
      <c r="I10" s="857">
        <v>22</v>
      </c>
      <c r="J10" s="857">
        <v>292</v>
      </c>
      <c r="K10" s="857">
        <v>107</v>
      </c>
      <c r="L10" s="857">
        <v>15</v>
      </c>
      <c r="M10" s="857">
        <v>0</v>
      </c>
      <c r="N10" s="857">
        <v>13</v>
      </c>
      <c r="O10" s="857">
        <v>9</v>
      </c>
      <c r="P10" s="857">
        <v>7</v>
      </c>
      <c r="Q10" s="857">
        <v>4</v>
      </c>
      <c r="S10" s="541"/>
      <c r="T10" s="543"/>
    </row>
    <row r="11" spans="1:21" s="36" customFormat="1" ht="19.5" customHeight="1">
      <c r="A11" s="1197" t="s">
        <v>576</v>
      </c>
      <c r="B11" s="1198"/>
      <c r="C11" s="853">
        <v>619</v>
      </c>
      <c r="D11" s="853">
        <v>15692</v>
      </c>
      <c r="E11" s="854">
        <v>14039</v>
      </c>
      <c r="F11" s="855">
        <v>732</v>
      </c>
      <c r="G11" s="856">
        <v>41.7</v>
      </c>
      <c r="H11" s="855">
        <v>567</v>
      </c>
      <c r="I11" s="857">
        <v>22</v>
      </c>
      <c r="J11" s="857">
        <v>291</v>
      </c>
      <c r="K11" s="857">
        <v>109</v>
      </c>
      <c r="L11" s="857">
        <v>15</v>
      </c>
      <c r="M11" s="857">
        <v>1</v>
      </c>
      <c r="N11" s="857">
        <v>12</v>
      </c>
      <c r="O11" s="857">
        <v>10</v>
      </c>
      <c r="P11" s="857">
        <v>7</v>
      </c>
      <c r="Q11" s="857">
        <v>4</v>
      </c>
      <c r="R11" s="18"/>
      <c r="S11" s="541"/>
      <c r="T11" s="858"/>
      <c r="U11" s="18"/>
    </row>
    <row r="12" spans="1:21" s="36" customFormat="1" ht="19.5" customHeight="1" thickBot="1">
      <c r="A12" s="1199" t="s">
        <v>660</v>
      </c>
      <c r="B12" s="1200"/>
      <c r="C12" s="859">
        <v>619</v>
      </c>
      <c r="D12" s="859">
        <v>15621</v>
      </c>
      <c r="E12" s="860">
        <v>13934</v>
      </c>
      <c r="F12" s="861">
        <v>733</v>
      </c>
      <c r="G12" s="862">
        <v>42.1</v>
      </c>
      <c r="H12" s="861">
        <v>566</v>
      </c>
      <c r="I12" s="863">
        <v>22</v>
      </c>
      <c r="J12" s="863">
        <v>290</v>
      </c>
      <c r="K12" s="863">
        <v>109</v>
      </c>
      <c r="L12" s="863">
        <v>15</v>
      </c>
      <c r="M12" s="863">
        <v>1</v>
      </c>
      <c r="N12" s="863">
        <v>13</v>
      </c>
      <c r="O12" s="863">
        <v>10</v>
      </c>
      <c r="P12" s="863">
        <v>7</v>
      </c>
      <c r="Q12" s="863">
        <v>4</v>
      </c>
      <c r="R12" s="18"/>
      <c r="S12" s="541"/>
      <c r="T12" s="858"/>
      <c r="U12" s="18"/>
    </row>
    <row r="13" spans="1:21" s="36" customFormat="1" ht="19.5" customHeight="1" thickBot="1">
      <c r="A13" s="1173" t="s">
        <v>661</v>
      </c>
      <c r="B13" s="1174"/>
      <c r="C13" s="859">
        <v>622</v>
      </c>
      <c r="D13" s="859">
        <v>15676</v>
      </c>
      <c r="E13" s="860">
        <v>13763</v>
      </c>
      <c r="F13" s="861">
        <v>726</v>
      </c>
      <c r="G13" s="862">
        <v>42.77788272905617</v>
      </c>
      <c r="H13" s="861">
        <v>567</v>
      </c>
      <c r="I13" s="863">
        <v>22</v>
      </c>
      <c r="J13" s="863">
        <v>291</v>
      </c>
      <c r="K13" s="863">
        <v>111</v>
      </c>
      <c r="L13" s="863">
        <v>16</v>
      </c>
      <c r="M13" s="863">
        <v>1</v>
      </c>
      <c r="N13" s="863">
        <v>15</v>
      </c>
      <c r="O13" s="863">
        <v>10</v>
      </c>
      <c r="P13" s="863">
        <v>7</v>
      </c>
      <c r="Q13" s="863">
        <v>1</v>
      </c>
      <c r="R13" s="18"/>
      <c r="S13" s="541"/>
      <c r="T13" s="858"/>
      <c r="U13" s="18"/>
    </row>
    <row r="14" spans="1:21" s="36" customFormat="1" ht="19.5" customHeight="1">
      <c r="A14" s="864">
        <v>1</v>
      </c>
      <c r="B14" s="865" t="s">
        <v>662</v>
      </c>
      <c r="C14" s="866">
        <v>66</v>
      </c>
      <c r="D14" s="866">
        <v>1432</v>
      </c>
      <c r="E14" s="867">
        <v>1209</v>
      </c>
      <c r="F14" s="868">
        <v>85</v>
      </c>
      <c r="G14" s="869">
        <v>49.70636889991729</v>
      </c>
      <c r="H14" s="870">
        <v>58</v>
      </c>
      <c r="I14" s="866">
        <v>0</v>
      </c>
      <c r="J14" s="866">
        <v>7</v>
      </c>
      <c r="K14" s="866">
        <v>65</v>
      </c>
      <c r="L14" s="870">
        <v>0</v>
      </c>
      <c r="M14" s="866">
        <v>0</v>
      </c>
      <c r="N14" s="866">
        <v>0</v>
      </c>
      <c r="O14" s="866">
        <v>0</v>
      </c>
      <c r="P14" s="866">
        <v>0</v>
      </c>
      <c r="Q14" s="866">
        <v>0</v>
      </c>
      <c r="R14" s="18"/>
      <c r="S14" s="541"/>
      <c r="T14" s="858"/>
      <c r="U14" s="18"/>
    </row>
    <row r="15" spans="1:21" s="36" customFormat="1" ht="19.5" customHeight="1">
      <c r="A15" s="871">
        <v>2</v>
      </c>
      <c r="B15" s="872" t="s">
        <v>663</v>
      </c>
      <c r="C15" s="873">
        <v>34</v>
      </c>
      <c r="D15" s="873">
        <v>528</v>
      </c>
      <c r="E15" s="874">
        <v>472</v>
      </c>
      <c r="F15" s="875">
        <v>14</v>
      </c>
      <c r="G15" s="876">
        <v>46.728813559322035</v>
      </c>
      <c r="H15" s="877">
        <v>32</v>
      </c>
      <c r="I15" s="873">
        <v>0</v>
      </c>
      <c r="J15" s="873">
        <v>1</v>
      </c>
      <c r="K15" s="873">
        <v>0</v>
      </c>
      <c r="L15" s="877">
        <v>0</v>
      </c>
      <c r="M15" s="873">
        <v>0</v>
      </c>
      <c r="N15" s="873">
        <v>1</v>
      </c>
      <c r="O15" s="873">
        <v>0</v>
      </c>
      <c r="P15" s="873">
        <v>0</v>
      </c>
      <c r="Q15" s="873">
        <v>0</v>
      </c>
      <c r="R15" s="18"/>
      <c r="S15" s="541"/>
      <c r="T15" s="858"/>
      <c r="U15" s="18"/>
    </row>
    <row r="16" spans="1:21" s="36" customFormat="1" ht="19.5" customHeight="1">
      <c r="A16" s="871">
        <v>3</v>
      </c>
      <c r="B16" s="872" t="s">
        <v>664</v>
      </c>
      <c r="C16" s="873">
        <v>30</v>
      </c>
      <c r="D16" s="873">
        <v>515</v>
      </c>
      <c r="E16" s="874">
        <v>441</v>
      </c>
      <c r="F16" s="875">
        <v>28</v>
      </c>
      <c r="G16" s="876">
        <v>48.374149659863946</v>
      </c>
      <c r="H16" s="877">
        <v>29</v>
      </c>
      <c r="I16" s="873">
        <v>0</v>
      </c>
      <c r="J16" s="873">
        <v>0</v>
      </c>
      <c r="K16" s="873">
        <v>0</v>
      </c>
      <c r="L16" s="877">
        <v>0</v>
      </c>
      <c r="M16" s="873">
        <v>0</v>
      </c>
      <c r="N16" s="873">
        <v>0</v>
      </c>
      <c r="O16" s="873">
        <v>0</v>
      </c>
      <c r="P16" s="873">
        <v>0</v>
      </c>
      <c r="Q16" s="873">
        <v>0</v>
      </c>
      <c r="R16" s="18"/>
      <c r="S16" s="541"/>
      <c r="T16" s="858"/>
      <c r="U16" s="18"/>
    </row>
    <row r="17" spans="1:21" s="36" customFormat="1" ht="19.5" customHeight="1">
      <c r="A17" s="878">
        <v>4</v>
      </c>
      <c r="B17" s="879" t="s">
        <v>665</v>
      </c>
      <c r="C17" s="880">
        <v>21</v>
      </c>
      <c r="D17" s="880">
        <v>305</v>
      </c>
      <c r="E17" s="881">
        <v>281</v>
      </c>
      <c r="F17" s="882">
        <v>10</v>
      </c>
      <c r="G17" s="883">
        <v>47.170818505338076</v>
      </c>
      <c r="H17" s="880">
        <v>14</v>
      </c>
      <c r="I17" s="880">
        <v>0</v>
      </c>
      <c r="J17" s="880">
        <v>5</v>
      </c>
      <c r="K17" s="880">
        <v>1</v>
      </c>
      <c r="L17" s="880">
        <v>1</v>
      </c>
      <c r="M17" s="880">
        <v>0</v>
      </c>
      <c r="N17" s="880">
        <v>1</v>
      </c>
      <c r="O17" s="880">
        <v>0</v>
      </c>
      <c r="P17" s="880">
        <v>0</v>
      </c>
      <c r="Q17" s="880">
        <v>0</v>
      </c>
      <c r="R17" s="18"/>
      <c r="S17" s="541"/>
      <c r="T17" s="858"/>
      <c r="U17" s="18"/>
    </row>
    <row r="18" spans="1:21" s="36" customFormat="1" ht="19.5" customHeight="1">
      <c r="A18" s="884">
        <v>5</v>
      </c>
      <c r="B18" s="885" t="s">
        <v>666</v>
      </c>
      <c r="C18" s="886">
        <v>14</v>
      </c>
      <c r="D18" s="886">
        <v>214</v>
      </c>
      <c r="E18" s="887">
        <v>189</v>
      </c>
      <c r="F18" s="888">
        <v>13</v>
      </c>
      <c r="G18" s="889">
        <v>48.22222222222222</v>
      </c>
      <c r="H18" s="886">
        <v>14</v>
      </c>
      <c r="I18" s="886">
        <v>0</v>
      </c>
      <c r="J18" s="886">
        <v>0</v>
      </c>
      <c r="K18" s="886">
        <v>0</v>
      </c>
      <c r="L18" s="890">
        <v>0</v>
      </c>
      <c r="M18" s="886">
        <v>0</v>
      </c>
      <c r="N18" s="886">
        <v>0</v>
      </c>
      <c r="O18" s="886">
        <v>0</v>
      </c>
      <c r="P18" s="886">
        <v>0</v>
      </c>
      <c r="Q18" s="886">
        <v>0</v>
      </c>
      <c r="R18" s="18"/>
      <c r="S18" s="541"/>
      <c r="T18" s="858"/>
      <c r="U18" s="18"/>
    </row>
    <row r="19" spans="1:21" s="36" customFormat="1" ht="19.5" customHeight="1">
      <c r="A19" s="155"/>
      <c r="B19" s="891" t="s">
        <v>667</v>
      </c>
      <c r="C19" s="892">
        <v>8</v>
      </c>
      <c r="D19" s="1175">
        <v>214</v>
      </c>
      <c r="E19" s="893">
        <v>112</v>
      </c>
      <c r="F19" s="894">
        <v>6</v>
      </c>
      <c r="G19" s="895">
        <v>49</v>
      </c>
      <c r="H19" s="892">
        <v>8</v>
      </c>
      <c r="I19" s="892"/>
      <c r="J19" s="892"/>
      <c r="K19" s="892"/>
      <c r="L19" s="892"/>
      <c r="M19" s="892"/>
      <c r="N19" s="892"/>
      <c r="O19" s="892"/>
      <c r="P19" s="892"/>
      <c r="Q19" s="892"/>
      <c r="R19" s="18"/>
      <c r="S19" s="541"/>
      <c r="T19" s="858"/>
      <c r="U19" s="18"/>
    </row>
    <row r="20" spans="1:21" s="36" customFormat="1" ht="19.5" customHeight="1">
      <c r="A20" s="896"/>
      <c r="B20" s="897" t="s">
        <v>668</v>
      </c>
      <c r="C20" s="880">
        <v>6</v>
      </c>
      <c r="D20" s="1176"/>
      <c r="E20" s="881">
        <v>77</v>
      </c>
      <c r="F20" s="882">
        <v>7</v>
      </c>
      <c r="G20" s="883">
        <v>47.14</v>
      </c>
      <c r="H20" s="880">
        <v>6</v>
      </c>
      <c r="I20" s="880"/>
      <c r="J20" s="880"/>
      <c r="K20" s="880"/>
      <c r="L20" s="880"/>
      <c r="M20" s="880"/>
      <c r="N20" s="880"/>
      <c r="O20" s="880"/>
      <c r="P20" s="880"/>
      <c r="Q20" s="880"/>
      <c r="R20" s="18"/>
      <c r="S20" s="541"/>
      <c r="T20" s="858"/>
      <c r="U20" s="18"/>
    </row>
    <row r="21" spans="1:21" s="905" customFormat="1" ht="19.5" customHeight="1">
      <c r="A21" s="898">
        <v>6</v>
      </c>
      <c r="B21" s="899" t="s">
        <v>669</v>
      </c>
      <c r="C21" s="900">
        <v>9</v>
      </c>
      <c r="D21" s="900">
        <v>225</v>
      </c>
      <c r="E21" s="901">
        <v>213</v>
      </c>
      <c r="F21" s="902">
        <v>6</v>
      </c>
      <c r="G21" s="903">
        <v>42.45070422535211</v>
      </c>
      <c r="H21" s="904">
        <v>11</v>
      </c>
      <c r="I21" s="900">
        <v>0</v>
      </c>
      <c r="J21" s="900">
        <v>1</v>
      </c>
      <c r="K21" s="900">
        <v>0</v>
      </c>
      <c r="L21" s="904">
        <v>0</v>
      </c>
      <c r="M21" s="900">
        <v>0</v>
      </c>
      <c r="N21" s="900">
        <v>0</v>
      </c>
      <c r="O21" s="900">
        <v>0</v>
      </c>
      <c r="P21" s="900">
        <v>0</v>
      </c>
      <c r="Q21" s="900">
        <v>0</v>
      </c>
      <c r="R21" s="18"/>
      <c r="S21" s="541"/>
      <c r="T21" s="858"/>
      <c r="U21" s="18"/>
    </row>
    <row r="22" spans="1:21" s="905" customFormat="1" ht="19.5" customHeight="1">
      <c r="A22" s="871">
        <v>7</v>
      </c>
      <c r="B22" s="872" t="s">
        <v>670</v>
      </c>
      <c r="C22" s="873">
        <v>26</v>
      </c>
      <c r="D22" s="873">
        <v>394</v>
      </c>
      <c r="E22" s="874">
        <v>370</v>
      </c>
      <c r="F22" s="875">
        <v>14</v>
      </c>
      <c r="G22" s="876">
        <v>37.28918918918919</v>
      </c>
      <c r="H22" s="877">
        <v>25</v>
      </c>
      <c r="I22" s="873">
        <v>0</v>
      </c>
      <c r="J22" s="873">
        <v>0</v>
      </c>
      <c r="K22" s="873">
        <v>0</v>
      </c>
      <c r="L22" s="877">
        <v>0</v>
      </c>
      <c r="M22" s="873">
        <v>0</v>
      </c>
      <c r="N22" s="873">
        <v>1</v>
      </c>
      <c r="O22" s="873">
        <v>0</v>
      </c>
      <c r="P22" s="873">
        <v>0</v>
      </c>
      <c r="Q22" s="873">
        <v>0</v>
      </c>
      <c r="R22" s="18"/>
      <c r="S22" s="541"/>
      <c r="T22" s="858"/>
      <c r="U22" s="18"/>
    </row>
    <row r="23" spans="1:21" s="36" customFormat="1" ht="19.5" customHeight="1">
      <c r="A23" s="871">
        <v>8</v>
      </c>
      <c r="B23" s="872" t="s">
        <v>671</v>
      </c>
      <c r="C23" s="873">
        <v>8</v>
      </c>
      <c r="D23" s="873">
        <v>163</v>
      </c>
      <c r="E23" s="874">
        <v>128</v>
      </c>
      <c r="F23" s="875">
        <v>2</v>
      </c>
      <c r="G23" s="876">
        <v>43.875</v>
      </c>
      <c r="H23" s="877">
        <v>8</v>
      </c>
      <c r="I23" s="873">
        <v>0</v>
      </c>
      <c r="J23" s="873">
        <v>0</v>
      </c>
      <c r="K23" s="873">
        <v>0</v>
      </c>
      <c r="L23" s="877">
        <v>0</v>
      </c>
      <c r="M23" s="873">
        <v>0</v>
      </c>
      <c r="N23" s="873">
        <v>0</v>
      </c>
      <c r="O23" s="873">
        <v>0</v>
      </c>
      <c r="P23" s="873">
        <v>0</v>
      </c>
      <c r="Q23" s="873">
        <v>0</v>
      </c>
      <c r="R23" s="18"/>
      <c r="S23" s="541"/>
      <c r="T23" s="858"/>
      <c r="U23" s="18"/>
    </row>
    <row r="24" spans="1:21" s="36" customFormat="1" ht="19.5" customHeight="1">
      <c r="A24" s="871">
        <v>9</v>
      </c>
      <c r="B24" s="906" t="s">
        <v>672</v>
      </c>
      <c r="C24" s="873">
        <v>12</v>
      </c>
      <c r="D24" s="873">
        <v>480</v>
      </c>
      <c r="E24" s="874">
        <v>388</v>
      </c>
      <c r="F24" s="875">
        <v>34</v>
      </c>
      <c r="G24" s="876">
        <v>47.50257731958763</v>
      </c>
      <c r="H24" s="873">
        <v>20</v>
      </c>
      <c r="I24" s="873">
        <v>0</v>
      </c>
      <c r="J24" s="873">
        <v>22</v>
      </c>
      <c r="K24" s="873">
        <v>3</v>
      </c>
      <c r="L24" s="873">
        <v>0</v>
      </c>
      <c r="M24" s="873">
        <v>0</v>
      </c>
      <c r="N24" s="873">
        <v>0</v>
      </c>
      <c r="O24" s="873">
        <v>0</v>
      </c>
      <c r="P24" s="873">
        <v>0</v>
      </c>
      <c r="Q24" s="873">
        <v>0</v>
      </c>
      <c r="R24" s="18"/>
      <c r="S24" s="541"/>
      <c r="T24" s="858"/>
      <c r="U24" s="18"/>
    </row>
    <row r="25" spans="1:21" s="36" customFormat="1" ht="19.5" customHeight="1">
      <c r="A25" s="871">
        <v>10</v>
      </c>
      <c r="B25" s="906" t="s">
        <v>673</v>
      </c>
      <c r="C25" s="873">
        <v>6</v>
      </c>
      <c r="D25" s="873">
        <v>108</v>
      </c>
      <c r="E25" s="874">
        <v>82</v>
      </c>
      <c r="F25" s="875">
        <v>3</v>
      </c>
      <c r="G25" s="876">
        <v>49.207317073170735</v>
      </c>
      <c r="H25" s="877">
        <v>6</v>
      </c>
      <c r="I25" s="873">
        <v>0</v>
      </c>
      <c r="J25" s="873">
        <v>1</v>
      </c>
      <c r="K25" s="873">
        <v>0</v>
      </c>
      <c r="L25" s="877">
        <v>0</v>
      </c>
      <c r="M25" s="873">
        <v>0</v>
      </c>
      <c r="N25" s="873">
        <v>0</v>
      </c>
      <c r="O25" s="873">
        <v>0</v>
      </c>
      <c r="P25" s="873">
        <v>0</v>
      </c>
      <c r="Q25" s="873">
        <v>0</v>
      </c>
      <c r="R25" s="18"/>
      <c r="S25" s="541"/>
      <c r="T25" s="858"/>
      <c r="U25" s="18"/>
    </row>
    <row r="26" spans="1:21" s="36" customFormat="1" ht="19.5" customHeight="1">
      <c r="A26" s="871">
        <v>11</v>
      </c>
      <c r="B26" s="872" t="s">
        <v>674</v>
      </c>
      <c r="C26" s="873">
        <v>8</v>
      </c>
      <c r="D26" s="873">
        <v>124</v>
      </c>
      <c r="E26" s="874">
        <v>99</v>
      </c>
      <c r="F26" s="875">
        <v>7</v>
      </c>
      <c r="G26" s="876">
        <v>47.93939393939394</v>
      </c>
      <c r="H26" s="877">
        <v>7</v>
      </c>
      <c r="I26" s="873">
        <v>0</v>
      </c>
      <c r="J26" s="873">
        <v>0</v>
      </c>
      <c r="K26" s="873">
        <v>7</v>
      </c>
      <c r="L26" s="877">
        <v>0</v>
      </c>
      <c r="M26" s="873">
        <v>0</v>
      </c>
      <c r="N26" s="873">
        <v>0</v>
      </c>
      <c r="O26" s="873">
        <v>0</v>
      </c>
      <c r="P26" s="873">
        <v>0</v>
      </c>
      <c r="Q26" s="873">
        <v>0</v>
      </c>
      <c r="R26" s="18"/>
      <c r="S26" s="541"/>
      <c r="T26" s="858"/>
      <c r="U26" s="18"/>
    </row>
    <row r="27" spans="1:21" s="36" customFormat="1" ht="19.5" customHeight="1">
      <c r="A27" s="871">
        <v>12</v>
      </c>
      <c r="B27" s="872" t="s">
        <v>675</v>
      </c>
      <c r="C27" s="873">
        <v>7</v>
      </c>
      <c r="D27" s="873">
        <v>360</v>
      </c>
      <c r="E27" s="874">
        <v>309</v>
      </c>
      <c r="F27" s="875">
        <v>12</v>
      </c>
      <c r="G27" s="876">
        <v>46.51779935275081</v>
      </c>
      <c r="H27" s="877">
        <v>0</v>
      </c>
      <c r="I27" s="873">
        <v>0</v>
      </c>
      <c r="J27" s="873">
        <v>24</v>
      </c>
      <c r="K27" s="873">
        <v>0</v>
      </c>
      <c r="L27" s="877">
        <v>0</v>
      </c>
      <c r="M27" s="873">
        <v>0</v>
      </c>
      <c r="N27" s="873">
        <v>0</v>
      </c>
      <c r="O27" s="873">
        <v>0</v>
      </c>
      <c r="P27" s="873">
        <v>0</v>
      </c>
      <c r="Q27" s="873">
        <v>0</v>
      </c>
      <c r="R27" s="18"/>
      <c r="S27" s="541"/>
      <c r="T27" s="858"/>
      <c r="U27" s="18"/>
    </row>
    <row r="28" spans="1:21" s="36" customFormat="1" ht="19.5" customHeight="1">
      <c r="A28" s="871">
        <v>13</v>
      </c>
      <c r="B28" s="906" t="s">
        <v>676</v>
      </c>
      <c r="C28" s="873">
        <v>6</v>
      </c>
      <c r="D28" s="873">
        <v>157</v>
      </c>
      <c r="E28" s="874">
        <v>141</v>
      </c>
      <c r="F28" s="875">
        <v>5</v>
      </c>
      <c r="G28" s="876">
        <v>45.184397163120565</v>
      </c>
      <c r="H28" s="873">
        <v>6</v>
      </c>
      <c r="I28" s="873">
        <v>0</v>
      </c>
      <c r="J28" s="873">
        <v>0</v>
      </c>
      <c r="K28" s="873">
        <v>1</v>
      </c>
      <c r="L28" s="873">
        <v>0</v>
      </c>
      <c r="M28" s="873">
        <v>0</v>
      </c>
      <c r="N28" s="873">
        <v>0</v>
      </c>
      <c r="O28" s="873">
        <v>0</v>
      </c>
      <c r="P28" s="873">
        <v>0</v>
      </c>
      <c r="Q28" s="873">
        <v>0</v>
      </c>
      <c r="R28" s="18"/>
      <c r="S28" s="541"/>
      <c r="T28" s="858"/>
      <c r="U28" s="18"/>
    </row>
    <row r="29" spans="1:21" s="36" customFormat="1" ht="19.5" customHeight="1">
      <c r="A29" s="907">
        <v>14</v>
      </c>
      <c r="B29" s="908" t="s">
        <v>677</v>
      </c>
      <c r="C29" s="880">
        <v>3</v>
      </c>
      <c r="D29" s="880">
        <v>74</v>
      </c>
      <c r="E29" s="881">
        <v>74</v>
      </c>
      <c r="F29" s="882">
        <v>6</v>
      </c>
      <c r="G29" s="883">
        <v>44.351351351351354</v>
      </c>
      <c r="H29" s="909">
        <v>3</v>
      </c>
      <c r="I29" s="880">
        <v>0</v>
      </c>
      <c r="J29" s="910">
        <v>0</v>
      </c>
      <c r="K29" s="910">
        <v>0</v>
      </c>
      <c r="L29" s="909">
        <v>0</v>
      </c>
      <c r="M29" s="880">
        <v>0</v>
      </c>
      <c r="N29" s="880">
        <v>0</v>
      </c>
      <c r="O29" s="880">
        <v>0</v>
      </c>
      <c r="P29" s="880">
        <v>0</v>
      </c>
      <c r="Q29" s="880">
        <v>0</v>
      </c>
      <c r="R29" s="18"/>
      <c r="S29" s="541"/>
      <c r="T29" s="858"/>
      <c r="U29" s="18"/>
    </row>
    <row r="30" spans="1:21" s="36" customFormat="1" ht="19.5" customHeight="1">
      <c r="A30" s="884">
        <v>15</v>
      </c>
      <c r="B30" s="885" t="s">
        <v>239</v>
      </c>
      <c r="C30" s="886">
        <v>31</v>
      </c>
      <c r="D30" s="886">
        <v>606</v>
      </c>
      <c r="E30" s="887">
        <v>506</v>
      </c>
      <c r="F30" s="888">
        <v>36</v>
      </c>
      <c r="G30" s="889">
        <v>43.780632411067195</v>
      </c>
      <c r="H30" s="886">
        <v>25</v>
      </c>
      <c r="I30" s="886">
        <v>2</v>
      </c>
      <c r="J30" s="886">
        <v>2</v>
      </c>
      <c r="K30" s="886">
        <v>6</v>
      </c>
      <c r="L30" s="886">
        <v>4</v>
      </c>
      <c r="M30" s="886">
        <v>0</v>
      </c>
      <c r="N30" s="886">
        <v>2</v>
      </c>
      <c r="O30" s="886">
        <v>0</v>
      </c>
      <c r="P30" s="886">
        <v>0</v>
      </c>
      <c r="Q30" s="886">
        <v>0</v>
      </c>
      <c r="R30" s="18"/>
      <c r="S30" s="541"/>
      <c r="T30" s="858"/>
      <c r="U30" s="18"/>
    </row>
    <row r="31" spans="1:21" s="36" customFormat="1" ht="19.5" customHeight="1">
      <c r="A31" s="155"/>
      <c r="B31" s="911" t="s">
        <v>678</v>
      </c>
      <c r="C31" s="892">
        <v>8</v>
      </c>
      <c r="D31" s="892">
        <v>138</v>
      </c>
      <c r="E31" s="893">
        <v>131</v>
      </c>
      <c r="F31" s="894">
        <v>8</v>
      </c>
      <c r="G31" s="895">
        <v>43.25954198473283</v>
      </c>
      <c r="H31" s="912">
        <v>8</v>
      </c>
      <c r="I31" s="892">
        <v>0</v>
      </c>
      <c r="J31" s="892">
        <v>0</v>
      </c>
      <c r="K31" s="892">
        <v>0</v>
      </c>
      <c r="L31" s="912">
        <v>3</v>
      </c>
      <c r="M31" s="892">
        <v>0</v>
      </c>
      <c r="N31" s="892">
        <v>0</v>
      </c>
      <c r="O31" s="892">
        <v>0</v>
      </c>
      <c r="P31" s="892">
        <v>0</v>
      </c>
      <c r="Q31" s="892">
        <v>0</v>
      </c>
      <c r="R31" s="18"/>
      <c r="S31" s="541"/>
      <c r="T31" s="858"/>
      <c r="U31" s="18"/>
    </row>
    <row r="32" spans="1:21" s="36" customFormat="1" ht="19.5" customHeight="1">
      <c r="A32" s="155"/>
      <c r="B32" s="913" t="s">
        <v>679</v>
      </c>
      <c r="C32" s="873">
        <v>6</v>
      </c>
      <c r="D32" s="873">
        <v>103</v>
      </c>
      <c r="E32" s="874">
        <v>90</v>
      </c>
      <c r="F32" s="875">
        <v>5</v>
      </c>
      <c r="G32" s="876">
        <v>47.08888888888889</v>
      </c>
      <c r="H32" s="877">
        <v>4</v>
      </c>
      <c r="I32" s="873">
        <v>1</v>
      </c>
      <c r="J32" s="873">
        <v>0</v>
      </c>
      <c r="K32" s="873">
        <v>0</v>
      </c>
      <c r="L32" s="877">
        <v>1</v>
      </c>
      <c r="M32" s="873">
        <v>0</v>
      </c>
      <c r="N32" s="873">
        <v>0</v>
      </c>
      <c r="O32" s="873">
        <v>0</v>
      </c>
      <c r="P32" s="873">
        <v>0</v>
      </c>
      <c r="Q32" s="873">
        <v>0</v>
      </c>
      <c r="R32" s="18"/>
      <c r="S32" s="541"/>
      <c r="T32" s="858"/>
      <c r="U32" s="18"/>
    </row>
    <row r="33" spans="1:21" s="36" customFormat="1" ht="19.5" customHeight="1">
      <c r="A33" s="155"/>
      <c r="B33" s="913" t="s">
        <v>680</v>
      </c>
      <c r="C33" s="873">
        <v>7</v>
      </c>
      <c r="D33" s="873">
        <v>130</v>
      </c>
      <c r="E33" s="874">
        <v>102</v>
      </c>
      <c r="F33" s="875">
        <v>7</v>
      </c>
      <c r="G33" s="876">
        <v>45.14705882352941</v>
      </c>
      <c r="H33" s="877">
        <v>5</v>
      </c>
      <c r="I33" s="873">
        <v>1</v>
      </c>
      <c r="J33" s="873">
        <v>1</v>
      </c>
      <c r="K33" s="873">
        <v>6</v>
      </c>
      <c r="L33" s="877">
        <v>0</v>
      </c>
      <c r="M33" s="873">
        <v>0</v>
      </c>
      <c r="N33" s="873">
        <v>1</v>
      </c>
      <c r="O33" s="873">
        <v>0</v>
      </c>
      <c r="P33" s="873">
        <v>0</v>
      </c>
      <c r="Q33" s="873">
        <v>0</v>
      </c>
      <c r="R33" s="18"/>
      <c r="S33" s="541"/>
      <c r="T33" s="858"/>
      <c r="U33" s="18"/>
    </row>
    <row r="34" spans="1:21" s="36" customFormat="1" ht="19.5" customHeight="1">
      <c r="A34" s="896"/>
      <c r="B34" s="914" t="s">
        <v>681</v>
      </c>
      <c r="C34" s="880">
        <v>10</v>
      </c>
      <c r="D34" s="880">
        <v>235</v>
      </c>
      <c r="E34" s="881">
        <v>183</v>
      </c>
      <c r="F34" s="882">
        <v>16</v>
      </c>
      <c r="G34" s="883">
        <v>41.76502732240437</v>
      </c>
      <c r="H34" s="915">
        <v>8</v>
      </c>
      <c r="I34" s="880">
        <v>0</v>
      </c>
      <c r="J34" s="880">
        <v>1</v>
      </c>
      <c r="K34" s="880">
        <v>0</v>
      </c>
      <c r="L34" s="915">
        <v>0</v>
      </c>
      <c r="M34" s="880">
        <v>0</v>
      </c>
      <c r="N34" s="880">
        <v>1</v>
      </c>
      <c r="O34" s="880">
        <v>0</v>
      </c>
      <c r="P34" s="880">
        <v>0</v>
      </c>
      <c r="Q34" s="880">
        <v>0</v>
      </c>
      <c r="R34" s="18"/>
      <c r="S34" s="541"/>
      <c r="T34" s="858"/>
      <c r="U34" s="18"/>
    </row>
    <row r="35" spans="1:21" s="36" customFormat="1" ht="19.5" customHeight="1">
      <c r="A35" s="884">
        <v>16</v>
      </c>
      <c r="B35" s="885" t="s">
        <v>682</v>
      </c>
      <c r="C35" s="886">
        <v>55</v>
      </c>
      <c r="D35" s="886">
        <v>2175</v>
      </c>
      <c r="E35" s="887">
        <v>1871</v>
      </c>
      <c r="F35" s="888">
        <v>55</v>
      </c>
      <c r="G35" s="889">
        <v>39.872795296632816</v>
      </c>
      <c r="H35" s="886">
        <v>5</v>
      </c>
      <c r="I35" s="886">
        <v>6</v>
      </c>
      <c r="J35" s="886">
        <v>128</v>
      </c>
      <c r="K35" s="886">
        <v>2</v>
      </c>
      <c r="L35" s="886">
        <v>6</v>
      </c>
      <c r="M35" s="886">
        <v>0</v>
      </c>
      <c r="N35" s="886">
        <v>0</v>
      </c>
      <c r="O35" s="886">
        <v>7</v>
      </c>
      <c r="P35" s="886">
        <v>0</v>
      </c>
      <c r="Q35" s="886">
        <v>0</v>
      </c>
      <c r="R35" s="18"/>
      <c r="S35" s="541"/>
      <c r="T35" s="858"/>
      <c r="U35" s="18"/>
    </row>
    <row r="36" spans="1:21" s="36" customFormat="1" ht="19.5" customHeight="1">
      <c r="A36" s="155"/>
      <c r="B36" s="911" t="s">
        <v>683</v>
      </c>
      <c r="C36" s="892">
        <v>20</v>
      </c>
      <c r="D36" s="892">
        <v>1050</v>
      </c>
      <c r="E36" s="893">
        <v>962</v>
      </c>
      <c r="F36" s="894">
        <v>22</v>
      </c>
      <c r="G36" s="895">
        <v>40.46049896049896</v>
      </c>
      <c r="H36" s="912">
        <v>2</v>
      </c>
      <c r="I36" s="892">
        <v>2</v>
      </c>
      <c r="J36" s="892">
        <v>74</v>
      </c>
      <c r="K36" s="892">
        <v>1</v>
      </c>
      <c r="L36" s="912">
        <v>3</v>
      </c>
      <c r="M36" s="892">
        <v>0</v>
      </c>
      <c r="N36" s="892">
        <v>0</v>
      </c>
      <c r="O36" s="892">
        <v>1</v>
      </c>
      <c r="P36" s="892">
        <v>0</v>
      </c>
      <c r="Q36" s="892">
        <v>0</v>
      </c>
      <c r="R36" s="18"/>
      <c r="S36" s="541"/>
      <c r="T36" s="858"/>
      <c r="U36" s="18"/>
    </row>
    <row r="37" spans="1:21" s="36" customFormat="1" ht="19.5" customHeight="1">
      <c r="A37" s="155"/>
      <c r="B37" s="913" t="s">
        <v>684</v>
      </c>
      <c r="C37" s="873">
        <v>5</v>
      </c>
      <c r="D37" s="873">
        <v>144</v>
      </c>
      <c r="E37" s="874">
        <v>124</v>
      </c>
      <c r="F37" s="875">
        <v>3</v>
      </c>
      <c r="G37" s="876">
        <v>35.524193548387096</v>
      </c>
      <c r="H37" s="877">
        <v>0</v>
      </c>
      <c r="I37" s="873">
        <v>0</v>
      </c>
      <c r="J37" s="873">
        <v>12</v>
      </c>
      <c r="K37" s="873">
        <v>0</v>
      </c>
      <c r="L37" s="877">
        <v>0</v>
      </c>
      <c r="M37" s="873">
        <v>0</v>
      </c>
      <c r="N37" s="873">
        <v>0</v>
      </c>
      <c r="O37" s="873">
        <v>0</v>
      </c>
      <c r="P37" s="873">
        <v>0</v>
      </c>
      <c r="Q37" s="873">
        <v>0</v>
      </c>
      <c r="R37" s="18"/>
      <c r="S37" s="541"/>
      <c r="T37" s="858"/>
      <c r="U37" s="18"/>
    </row>
    <row r="38" spans="1:21" s="905" customFormat="1" ht="19.5" customHeight="1">
      <c r="A38" s="155"/>
      <c r="B38" s="913" t="s">
        <v>685</v>
      </c>
      <c r="C38" s="873">
        <v>5</v>
      </c>
      <c r="D38" s="873">
        <v>251</v>
      </c>
      <c r="E38" s="874">
        <v>174</v>
      </c>
      <c r="F38" s="875">
        <v>6</v>
      </c>
      <c r="G38" s="876">
        <v>41.172413793103445</v>
      </c>
      <c r="H38" s="877">
        <v>1</v>
      </c>
      <c r="I38" s="873">
        <v>1</v>
      </c>
      <c r="J38" s="873">
        <v>6</v>
      </c>
      <c r="K38" s="873">
        <v>0</v>
      </c>
      <c r="L38" s="877">
        <v>1</v>
      </c>
      <c r="M38" s="873">
        <v>0</v>
      </c>
      <c r="N38" s="873">
        <v>0</v>
      </c>
      <c r="O38" s="873">
        <v>2</v>
      </c>
      <c r="P38" s="873">
        <v>0</v>
      </c>
      <c r="Q38" s="873">
        <v>0</v>
      </c>
      <c r="R38" s="18"/>
      <c r="S38" s="541"/>
      <c r="T38" s="858"/>
      <c r="U38" s="18"/>
    </row>
    <row r="39" spans="1:21" s="905" customFormat="1" ht="19.5" customHeight="1">
      <c r="A39" s="155"/>
      <c r="B39" s="913" t="s">
        <v>686</v>
      </c>
      <c r="C39" s="873">
        <v>2</v>
      </c>
      <c r="D39" s="873">
        <v>110</v>
      </c>
      <c r="E39" s="874">
        <v>101</v>
      </c>
      <c r="F39" s="875">
        <v>10</v>
      </c>
      <c r="G39" s="876">
        <v>38.06930693069307</v>
      </c>
      <c r="H39" s="877">
        <v>2</v>
      </c>
      <c r="I39" s="873">
        <v>0</v>
      </c>
      <c r="J39" s="873">
        <v>5</v>
      </c>
      <c r="K39" s="873">
        <v>1</v>
      </c>
      <c r="L39" s="877">
        <v>1</v>
      </c>
      <c r="M39" s="873">
        <v>0</v>
      </c>
      <c r="N39" s="873">
        <v>0</v>
      </c>
      <c r="O39" s="873">
        <v>1</v>
      </c>
      <c r="P39" s="873">
        <v>0</v>
      </c>
      <c r="Q39" s="873">
        <v>0</v>
      </c>
      <c r="R39" s="18"/>
      <c r="S39" s="541"/>
      <c r="T39" s="858"/>
      <c r="U39" s="18"/>
    </row>
    <row r="40" spans="1:21" s="905" customFormat="1" ht="19.5" customHeight="1">
      <c r="A40" s="896"/>
      <c r="B40" s="916" t="s">
        <v>687</v>
      </c>
      <c r="C40" s="880">
        <v>23</v>
      </c>
      <c r="D40" s="880">
        <v>620</v>
      </c>
      <c r="E40" s="881">
        <v>510</v>
      </c>
      <c r="F40" s="882">
        <v>14</v>
      </c>
      <c r="G40" s="883">
        <v>39.73529411764706</v>
      </c>
      <c r="H40" s="915">
        <v>0</v>
      </c>
      <c r="I40" s="880">
        <v>3</v>
      </c>
      <c r="J40" s="880">
        <v>31</v>
      </c>
      <c r="K40" s="880">
        <v>0</v>
      </c>
      <c r="L40" s="915">
        <v>1</v>
      </c>
      <c r="M40" s="880">
        <v>0</v>
      </c>
      <c r="N40" s="880">
        <v>0</v>
      </c>
      <c r="O40" s="880">
        <v>3</v>
      </c>
      <c r="P40" s="880">
        <v>0</v>
      </c>
      <c r="Q40" s="880">
        <v>0</v>
      </c>
      <c r="R40" s="18"/>
      <c r="S40" s="541"/>
      <c r="T40" s="858"/>
      <c r="U40" s="18"/>
    </row>
    <row r="41" spans="1:21" s="905" customFormat="1" ht="19.5" customHeight="1">
      <c r="A41" s="884">
        <v>17</v>
      </c>
      <c r="B41" s="885" t="s">
        <v>257</v>
      </c>
      <c r="C41" s="886">
        <v>23</v>
      </c>
      <c r="D41" s="886">
        <v>374</v>
      </c>
      <c r="E41" s="887">
        <v>306</v>
      </c>
      <c r="F41" s="888">
        <v>23</v>
      </c>
      <c r="G41" s="889">
        <v>35.794117647058826</v>
      </c>
      <c r="H41" s="886">
        <v>23</v>
      </c>
      <c r="I41" s="886">
        <v>0</v>
      </c>
      <c r="J41" s="886">
        <v>0</v>
      </c>
      <c r="K41" s="886">
        <v>0</v>
      </c>
      <c r="L41" s="886">
        <v>0</v>
      </c>
      <c r="M41" s="886">
        <v>0</v>
      </c>
      <c r="N41" s="886">
        <v>0</v>
      </c>
      <c r="O41" s="886">
        <v>0</v>
      </c>
      <c r="P41" s="886">
        <v>0</v>
      </c>
      <c r="Q41" s="886">
        <v>0</v>
      </c>
      <c r="R41" s="18"/>
      <c r="S41" s="541"/>
      <c r="T41" s="858"/>
      <c r="U41" s="18"/>
    </row>
    <row r="42" spans="1:21" s="36" customFormat="1" ht="19.5" customHeight="1">
      <c r="A42" s="155"/>
      <c r="B42" s="917" t="s">
        <v>688</v>
      </c>
      <c r="C42" s="892">
        <v>8</v>
      </c>
      <c r="D42" s="892">
        <v>129</v>
      </c>
      <c r="E42" s="893">
        <v>99</v>
      </c>
      <c r="F42" s="894">
        <v>5</v>
      </c>
      <c r="G42" s="895">
        <v>37.26</v>
      </c>
      <c r="H42" s="892">
        <v>8</v>
      </c>
      <c r="I42" s="892"/>
      <c r="J42" s="892"/>
      <c r="K42" s="892"/>
      <c r="L42" s="892"/>
      <c r="M42" s="892"/>
      <c r="N42" s="892"/>
      <c r="O42" s="892"/>
      <c r="P42" s="892"/>
      <c r="Q42" s="892"/>
      <c r="R42" s="18"/>
      <c r="S42" s="541"/>
      <c r="T42" s="858"/>
      <c r="U42" s="18"/>
    </row>
    <row r="43" spans="1:21" s="905" customFormat="1" ht="19.5" customHeight="1">
      <c r="A43" s="155"/>
      <c r="B43" s="918" t="s">
        <v>689</v>
      </c>
      <c r="C43" s="873">
        <v>10</v>
      </c>
      <c r="D43" s="873">
        <v>135</v>
      </c>
      <c r="E43" s="874">
        <v>113</v>
      </c>
      <c r="F43" s="875">
        <v>7</v>
      </c>
      <c r="G43" s="876">
        <v>35.57</v>
      </c>
      <c r="H43" s="873">
        <v>10</v>
      </c>
      <c r="I43" s="873"/>
      <c r="J43" s="873"/>
      <c r="K43" s="873"/>
      <c r="L43" s="873"/>
      <c r="M43" s="873"/>
      <c r="N43" s="873"/>
      <c r="O43" s="873"/>
      <c r="P43" s="873"/>
      <c r="Q43" s="873"/>
      <c r="R43" s="18"/>
      <c r="S43" s="541"/>
      <c r="T43" s="858"/>
      <c r="U43" s="18"/>
    </row>
    <row r="44" spans="1:21" s="905" customFormat="1" ht="19.5" customHeight="1">
      <c r="A44" s="896"/>
      <c r="B44" s="919" t="s">
        <v>690</v>
      </c>
      <c r="C44" s="880">
        <v>5</v>
      </c>
      <c r="D44" s="880">
        <v>110</v>
      </c>
      <c r="E44" s="881">
        <v>94</v>
      </c>
      <c r="F44" s="882">
        <v>11</v>
      </c>
      <c r="G44" s="883">
        <v>34.53</v>
      </c>
      <c r="H44" s="880">
        <v>5</v>
      </c>
      <c r="I44" s="880"/>
      <c r="J44" s="880"/>
      <c r="K44" s="880"/>
      <c r="L44" s="880"/>
      <c r="M44" s="880"/>
      <c r="N44" s="880"/>
      <c r="O44" s="880"/>
      <c r="P44" s="880"/>
      <c r="Q44" s="880"/>
      <c r="R44" s="18"/>
      <c r="S44" s="541"/>
      <c r="T44" s="858"/>
      <c r="U44" s="18"/>
    </row>
    <row r="45" spans="1:21" s="905" customFormat="1" ht="19.5" customHeight="1">
      <c r="A45" s="884">
        <v>18</v>
      </c>
      <c r="B45" s="920" t="s">
        <v>241</v>
      </c>
      <c r="C45" s="886">
        <v>22</v>
      </c>
      <c r="D45" s="886">
        <v>425</v>
      </c>
      <c r="E45" s="887">
        <v>388</v>
      </c>
      <c r="F45" s="888">
        <v>27</v>
      </c>
      <c r="G45" s="889">
        <v>47.50257731958763</v>
      </c>
      <c r="H45" s="886">
        <v>0</v>
      </c>
      <c r="I45" s="886">
        <v>0</v>
      </c>
      <c r="J45" s="886">
        <v>21</v>
      </c>
      <c r="K45" s="886">
        <v>0</v>
      </c>
      <c r="L45" s="886">
        <v>0</v>
      </c>
      <c r="M45" s="886">
        <v>0</v>
      </c>
      <c r="N45" s="886">
        <v>0</v>
      </c>
      <c r="O45" s="886">
        <v>0</v>
      </c>
      <c r="P45" s="886">
        <v>0</v>
      </c>
      <c r="Q45" s="886">
        <v>0</v>
      </c>
      <c r="R45" s="18"/>
      <c r="S45" s="541"/>
      <c r="T45" s="858"/>
      <c r="U45" s="18"/>
    </row>
    <row r="46" spans="1:21" s="905" customFormat="1" ht="19.5" customHeight="1">
      <c r="A46" s="921"/>
      <c r="B46" s="917" t="s">
        <v>691</v>
      </c>
      <c r="C46" s="892">
        <v>14</v>
      </c>
      <c r="D46" s="892">
        <v>320</v>
      </c>
      <c r="E46" s="893">
        <v>286</v>
      </c>
      <c r="F46" s="894">
        <v>12</v>
      </c>
      <c r="G46" s="895">
        <v>47.32867132</v>
      </c>
      <c r="H46" s="892"/>
      <c r="I46" s="892"/>
      <c r="J46" s="892">
        <v>14</v>
      </c>
      <c r="K46" s="892"/>
      <c r="L46" s="892"/>
      <c r="M46" s="892"/>
      <c r="N46" s="892"/>
      <c r="O46" s="892"/>
      <c r="P46" s="892"/>
      <c r="Q46" s="892"/>
      <c r="R46" s="18"/>
      <c r="S46" s="541"/>
      <c r="T46" s="858"/>
      <c r="U46" s="18"/>
    </row>
    <row r="47" spans="1:21" s="905" customFormat="1" ht="19.5" customHeight="1">
      <c r="A47" s="896"/>
      <c r="B47" s="919" t="s">
        <v>692</v>
      </c>
      <c r="C47" s="880">
        <v>8</v>
      </c>
      <c r="D47" s="880">
        <v>105</v>
      </c>
      <c r="E47" s="881">
        <v>102</v>
      </c>
      <c r="F47" s="882">
        <v>15</v>
      </c>
      <c r="G47" s="883">
        <v>47.99019607</v>
      </c>
      <c r="H47" s="880"/>
      <c r="I47" s="880"/>
      <c r="J47" s="880">
        <v>7</v>
      </c>
      <c r="K47" s="880"/>
      <c r="L47" s="880"/>
      <c r="M47" s="880"/>
      <c r="N47" s="880"/>
      <c r="O47" s="880"/>
      <c r="P47" s="880"/>
      <c r="Q47" s="880"/>
      <c r="R47" s="18"/>
      <c r="S47" s="541"/>
      <c r="T47" s="858"/>
      <c r="U47" s="18"/>
    </row>
    <row r="48" spans="1:21" s="36" customFormat="1" ht="19.5" customHeight="1">
      <c r="A48" s="922">
        <v>19</v>
      </c>
      <c r="B48" s="923" t="s">
        <v>242</v>
      </c>
      <c r="C48" s="924">
        <v>29</v>
      </c>
      <c r="D48" s="925">
        <v>726</v>
      </c>
      <c r="E48" s="926">
        <v>684</v>
      </c>
      <c r="F48" s="927">
        <v>19</v>
      </c>
      <c r="G48" s="928">
        <v>38.50877192982456</v>
      </c>
      <c r="H48" s="925">
        <v>23</v>
      </c>
      <c r="I48" s="925">
        <v>1</v>
      </c>
      <c r="J48" s="925">
        <v>15</v>
      </c>
      <c r="K48" s="925">
        <v>2</v>
      </c>
      <c r="L48" s="925">
        <v>0</v>
      </c>
      <c r="M48" s="925">
        <v>0</v>
      </c>
      <c r="N48" s="925">
        <v>1</v>
      </c>
      <c r="O48" s="925">
        <v>0</v>
      </c>
      <c r="P48" s="925">
        <v>0</v>
      </c>
      <c r="Q48" s="925">
        <v>0</v>
      </c>
      <c r="R48" s="18"/>
      <c r="S48" s="541"/>
      <c r="T48" s="858"/>
      <c r="U48" s="18"/>
    </row>
    <row r="49" spans="1:32" s="13" customFormat="1" ht="19.5" customHeight="1">
      <c r="A49" s="155"/>
      <c r="B49" s="929" t="s">
        <v>693</v>
      </c>
      <c r="C49" s="930">
        <v>12</v>
      </c>
      <c r="D49" s="892">
        <v>340</v>
      </c>
      <c r="E49" s="893">
        <v>320</v>
      </c>
      <c r="F49" s="894">
        <v>2</v>
      </c>
      <c r="G49" s="895">
        <v>39.884375</v>
      </c>
      <c r="H49" s="912">
        <v>11</v>
      </c>
      <c r="I49" s="892">
        <v>0</v>
      </c>
      <c r="J49" s="892">
        <v>10</v>
      </c>
      <c r="K49" s="892">
        <v>0</v>
      </c>
      <c r="L49" s="892">
        <v>0</v>
      </c>
      <c r="M49" s="892">
        <v>0</v>
      </c>
      <c r="N49" s="892">
        <v>0</v>
      </c>
      <c r="O49" s="892">
        <v>0</v>
      </c>
      <c r="P49" s="892">
        <v>0</v>
      </c>
      <c r="Q49" s="892">
        <v>0</v>
      </c>
      <c r="R49" s="18"/>
      <c r="S49" s="541"/>
      <c r="T49" s="85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s="13" customFormat="1" ht="19.5" customHeight="1">
      <c r="A50" s="155"/>
      <c r="B50" s="931" t="s">
        <v>694</v>
      </c>
      <c r="C50" s="932">
        <v>5</v>
      </c>
      <c r="D50" s="873">
        <v>102</v>
      </c>
      <c r="E50" s="874">
        <v>99</v>
      </c>
      <c r="F50" s="875">
        <v>0</v>
      </c>
      <c r="G50" s="876">
        <v>37.27272727272727</v>
      </c>
      <c r="H50" s="877">
        <v>3</v>
      </c>
      <c r="I50" s="873">
        <v>0</v>
      </c>
      <c r="J50" s="873">
        <v>2</v>
      </c>
      <c r="K50" s="873">
        <v>2</v>
      </c>
      <c r="L50" s="873">
        <v>0</v>
      </c>
      <c r="M50" s="873">
        <v>0</v>
      </c>
      <c r="N50" s="873">
        <v>0</v>
      </c>
      <c r="O50" s="873">
        <v>0</v>
      </c>
      <c r="P50" s="873">
        <v>0</v>
      </c>
      <c r="Q50" s="873">
        <v>0</v>
      </c>
      <c r="R50" s="18"/>
      <c r="S50" s="541"/>
      <c r="T50" s="85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20" ht="19.5" customHeight="1">
      <c r="A51" s="155"/>
      <c r="B51" s="931" t="s">
        <v>695</v>
      </c>
      <c r="C51" s="932">
        <v>8</v>
      </c>
      <c r="D51" s="873">
        <v>174</v>
      </c>
      <c r="E51" s="874">
        <v>155</v>
      </c>
      <c r="F51" s="875">
        <v>13</v>
      </c>
      <c r="G51" s="876">
        <v>39.012903225806454</v>
      </c>
      <c r="H51" s="877">
        <v>6</v>
      </c>
      <c r="I51" s="873">
        <v>0</v>
      </c>
      <c r="J51" s="873">
        <v>3</v>
      </c>
      <c r="K51" s="873">
        <v>0</v>
      </c>
      <c r="L51" s="873">
        <v>0</v>
      </c>
      <c r="M51" s="873">
        <v>0</v>
      </c>
      <c r="N51" s="873">
        <v>1</v>
      </c>
      <c r="O51" s="873">
        <v>0</v>
      </c>
      <c r="P51" s="873">
        <v>0</v>
      </c>
      <c r="Q51" s="873">
        <v>0</v>
      </c>
      <c r="T51" s="542"/>
    </row>
    <row r="52" spans="1:20" s="940" customFormat="1" ht="19.5" customHeight="1" thickBot="1">
      <c r="A52" s="149"/>
      <c r="B52" s="933" t="s">
        <v>696</v>
      </c>
      <c r="C52" s="934">
        <v>4</v>
      </c>
      <c r="D52" s="935">
        <v>110</v>
      </c>
      <c r="E52" s="936">
        <v>110</v>
      </c>
      <c r="F52" s="937">
        <v>4</v>
      </c>
      <c r="G52" s="938">
        <v>34.90909090909091</v>
      </c>
      <c r="H52" s="939">
        <v>3</v>
      </c>
      <c r="I52" s="935">
        <v>1</v>
      </c>
      <c r="J52" s="935">
        <v>0</v>
      </c>
      <c r="K52" s="935">
        <v>0</v>
      </c>
      <c r="L52" s="935">
        <v>0</v>
      </c>
      <c r="M52" s="935">
        <v>0</v>
      </c>
      <c r="N52" s="935">
        <v>0</v>
      </c>
      <c r="O52" s="935">
        <v>0</v>
      </c>
      <c r="P52" s="935">
        <v>0</v>
      </c>
      <c r="Q52" s="935">
        <v>0</v>
      </c>
      <c r="S52" s="541"/>
      <c r="T52" s="941"/>
    </row>
    <row r="53" spans="1:20" s="940" customFormat="1" ht="25.5">
      <c r="A53" s="542"/>
      <c r="B53" s="1177" t="s">
        <v>329</v>
      </c>
      <c r="C53" s="1177"/>
      <c r="D53" s="1177"/>
      <c r="E53" s="1177"/>
      <c r="F53" s="1177"/>
      <c r="G53" s="1177"/>
      <c r="H53" s="1177"/>
      <c r="I53" s="1177"/>
      <c r="J53" s="1177"/>
      <c r="K53" s="1177"/>
      <c r="L53" s="542"/>
      <c r="M53" s="542"/>
      <c r="N53" s="542"/>
      <c r="O53" s="542"/>
      <c r="P53" s="542"/>
      <c r="Q53" s="542"/>
      <c r="S53" s="541"/>
      <c r="T53" s="941"/>
    </row>
    <row r="54" spans="1:20" s="940" customFormat="1" ht="17.25" customHeight="1" thickBot="1">
      <c r="A54" s="941"/>
      <c r="B54" s="942"/>
      <c r="D54" s="943"/>
      <c r="E54" s="944"/>
      <c r="F54" s="945"/>
      <c r="G54" s="946"/>
      <c r="H54" s="944"/>
      <c r="I54" s="941"/>
      <c r="J54" s="945"/>
      <c r="K54" s="941"/>
      <c r="L54" s="941"/>
      <c r="M54" s="941"/>
      <c r="N54" s="1178" t="s">
        <v>587</v>
      </c>
      <c r="O54" s="1178"/>
      <c r="P54" s="1178"/>
      <c r="Q54" s="1178"/>
      <c r="S54" s="541"/>
      <c r="T54" s="941"/>
    </row>
    <row r="55" spans="1:20" s="940" customFormat="1" ht="17.25" customHeight="1" thickBot="1">
      <c r="A55" s="1179" t="s">
        <v>635</v>
      </c>
      <c r="B55" s="1180"/>
      <c r="C55" s="1185" t="s">
        <v>697</v>
      </c>
      <c r="D55" s="1188" t="s">
        <v>698</v>
      </c>
      <c r="E55" s="1189" t="s">
        <v>638</v>
      </c>
      <c r="F55" s="947"/>
      <c r="G55" s="948" t="s">
        <v>0</v>
      </c>
      <c r="H55" s="1192" t="s">
        <v>639</v>
      </c>
      <c r="I55" s="1193"/>
      <c r="J55" s="1193"/>
      <c r="K55" s="1193"/>
      <c r="L55" s="1193"/>
      <c r="M55" s="1193"/>
      <c r="N55" s="1193"/>
      <c r="O55" s="1193"/>
      <c r="P55" s="1193"/>
      <c r="Q55" s="1194"/>
      <c r="S55" s="541"/>
      <c r="T55" s="941"/>
    </row>
    <row r="56" spans="1:20" s="940" customFormat="1" ht="17.25" customHeight="1">
      <c r="A56" s="1181"/>
      <c r="B56" s="1182"/>
      <c r="C56" s="1186"/>
      <c r="D56" s="1186"/>
      <c r="E56" s="1190"/>
      <c r="F56" s="949" t="s">
        <v>640</v>
      </c>
      <c r="G56" s="950" t="s">
        <v>641</v>
      </c>
      <c r="H56" s="784" t="s">
        <v>102</v>
      </c>
      <c r="I56" s="948" t="s">
        <v>642</v>
      </c>
      <c r="J56" s="784" t="s">
        <v>643</v>
      </c>
      <c r="K56" s="784" t="s">
        <v>644</v>
      </c>
      <c r="L56" s="784" t="s">
        <v>4</v>
      </c>
      <c r="M56" s="841" t="s">
        <v>645</v>
      </c>
      <c r="N56" s="784" t="s">
        <v>8</v>
      </c>
      <c r="O56" s="784" t="s">
        <v>646</v>
      </c>
      <c r="P56" s="784" t="s">
        <v>647</v>
      </c>
      <c r="Q56" s="784" t="s">
        <v>17</v>
      </c>
      <c r="S56" s="541"/>
      <c r="T56" s="941"/>
    </row>
    <row r="57" spans="1:20" s="940" customFormat="1" ht="19.5" customHeight="1">
      <c r="A57" s="1181"/>
      <c r="B57" s="1182"/>
      <c r="C57" s="1186"/>
      <c r="D57" s="1186"/>
      <c r="E57" s="1190"/>
      <c r="F57" s="951" t="s">
        <v>648</v>
      </c>
      <c r="G57" s="950" t="s">
        <v>649</v>
      </c>
      <c r="H57" s="136" t="s">
        <v>103</v>
      </c>
      <c r="I57" s="136"/>
      <c r="J57" s="136" t="s">
        <v>21</v>
      </c>
      <c r="K57" s="136" t="s">
        <v>650</v>
      </c>
      <c r="L57" s="136" t="s">
        <v>19</v>
      </c>
      <c r="M57" s="844" t="s">
        <v>651</v>
      </c>
      <c r="N57" s="136" t="s">
        <v>23</v>
      </c>
      <c r="O57" s="136" t="s">
        <v>652</v>
      </c>
      <c r="P57" s="136" t="s">
        <v>653</v>
      </c>
      <c r="Q57" s="136" t="s">
        <v>31</v>
      </c>
      <c r="S57" s="541"/>
      <c r="T57" s="941"/>
    </row>
    <row r="58" spans="1:20" s="955" customFormat="1" ht="19.5" customHeight="1" thickBot="1">
      <c r="A58" s="1183"/>
      <c r="B58" s="1184"/>
      <c r="C58" s="1187"/>
      <c r="D58" s="1187"/>
      <c r="E58" s="1191"/>
      <c r="F58" s="952" t="s">
        <v>654</v>
      </c>
      <c r="G58" s="953" t="s">
        <v>33</v>
      </c>
      <c r="H58" s="147" t="s">
        <v>256</v>
      </c>
      <c r="I58" s="954" t="s">
        <v>699</v>
      </c>
      <c r="J58" s="147" t="s">
        <v>34</v>
      </c>
      <c r="K58" s="147" t="s">
        <v>656</v>
      </c>
      <c r="L58" s="147" t="s">
        <v>1</v>
      </c>
      <c r="M58" s="438" t="s">
        <v>657</v>
      </c>
      <c r="N58" s="147" t="s">
        <v>1</v>
      </c>
      <c r="O58" s="147" t="s">
        <v>658</v>
      </c>
      <c r="P58" s="147" t="s">
        <v>1</v>
      </c>
      <c r="Q58" s="147" t="s">
        <v>36</v>
      </c>
      <c r="S58" s="541"/>
      <c r="T58" s="956"/>
    </row>
    <row r="59" spans="1:20" s="955" customFormat="1" ht="19.5" customHeight="1">
      <c r="A59" s="884">
        <v>20</v>
      </c>
      <c r="B59" s="957" t="s">
        <v>700</v>
      </c>
      <c r="C59" s="890">
        <v>9</v>
      </c>
      <c r="D59" s="886">
        <v>363</v>
      </c>
      <c r="E59" s="887">
        <v>304</v>
      </c>
      <c r="F59" s="888">
        <v>54</v>
      </c>
      <c r="G59" s="889">
        <v>35.28947368421053</v>
      </c>
      <c r="H59" s="886">
        <v>19</v>
      </c>
      <c r="I59" s="886">
        <v>1</v>
      </c>
      <c r="J59" s="886">
        <v>1</v>
      </c>
      <c r="K59" s="886">
        <v>0</v>
      </c>
      <c r="L59" s="886">
        <v>0</v>
      </c>
      <c r="M59" s="886">
        <v>0</v>
      </c>
      <c r="N59" s="886">
        <v>2</v>
      </c>
      <c r="O59" s="886">
        <v>0</v>
      </c>
      <c r="P59" s="886">
        <v>0</v>
      </c>
      <c r="Q59" s="886">
        <v>0</v>
      </c>
      <c r="S59" s="541"/>
      <c r="T59" s="956"/>
    </row>
    <row r="60" spans="1:20" s="940" customFormat="1" ht="19.5" customHeight="1">
      <c r="A60" s="155"/>
      <c r="B60" s="929" t="s">
        <v>701</v>
      </c>
      <c r="C60" s="930">
        <v>5</v>
      </c>
      <c r="D60" s="892">
        <v>283</v>
      </c>
      <c r="E60" s="893">
        <v>234</v>
      </c>
      <c r="F60" s="894">
        <v>47</v>
      </c>
      <c r="G60" s="895">
        <v>32.27894</v>
      </c>
      <c r="H60" s="892">
        <v>16</v>
      </c>
      <c r="I60" s="892">
        <v>0</v>
      </c>
      <c r="J60" s="892">
        <v>1</v>
      </c>
      <c r="K60" s="892"/>
      <c r="L60" s="892"/>
      <c r="M60" s="892"/>
      <c r="N60" s="892">
        <v>1</v>
      </c>
      <c r="O60" s="892"/>
      <c r="P60" s="892"/>
      <c r="Q60" s="892"/>
      <c r="S60" s="541"/>
      <c r="T60" s="941"/>
    </row>
    <row r="61" spans="1:20" s="955" customFormat="1" ht="19.5" customHeight="1">
      <c r="A61" s="896"/>
      <c r="B61" s="958" t="s">
        <v>702</v>
      </c>
      <c r="C61" s="959">
        <v>4</v>
      </c>
      <c r="D61" s="880">
        <v>80</v>
      </c>
      <c r="E61" s="881">
        <v>70</v>
      </c>
      <c r="F61" s="882">
        <v>7</v>
      </c>
      <c r="G61" s="883">
        <v>38.3</v>
      </c>
      <c r="H61" s="880">
        <v>3</v>
      </c>
      <c r="I61" s="880">
        <v>1</v>
      </c>
      <c r="J61" s="880">
        <v>0</v>
      </c>
      <c r="K61" s="880"/>
      <c r="L61" s="880"/>
      <c r="M61" s="880"/>
      <c r="N61" s="880">
        <v>1</v>
      </c>
      <c r="O61" s="880"/>
      <c r="P61" s="880"/>
      <c r="Q61" s="880"/>
      <c r="S61" s="541"/>
      <c r="T61" s="956"/>
    </row>
    <row r="62" spans="1:20" s="955" customFormat="1" ht="19.5" customHeight="1">
      <c r="A62" s="884">
        <v>21</v>
      </c>
      <c r="B62" s="960" t="s">
        <v>244</v>
      </c>
      <c r="C62" s="886">
        <v>19</v>
      </c>
      <c r="D62" s="886">
        <v>770</v>
      </c>
      <c r="E62" s="887">
        <v>700</v>
      </c>
      <c r="F62" s="888">
        <v>57</v>
      </c>
      <c r="G62" s="889">
        <v>37.20142857142857</v>
      </c>
      <c r="H62" s="886">
        <v>31</v>
      </c>
      <c r="I62" s="886">
        <v>8</v>
      </c>
      <c r="J62" s="886">
        <v>4</v>
      </c>
      <c r="K62" s="886">
        <v>0</v>
      </c>
      <c r="L62" s="886">
        <v>0</v>
      </c>
      <c r="M62" s="886">
        <v>0</v>
      </c>
      <c r="N62" s="886">
        <v>3</v>
      </c>
      <c r="O62" s="886">
        <v>3</v>
      </c>
      <c r="P62" s="886">
        <v>0</v>
      </c>
      <c r="Q62" s="886">
        <v>0</v>
      </c>
      <c r="R62" s="955">
        <v>0</v>
      </c>
      <c r="S62" s="541"/>
      <c r="T62" s="956"/>
    </row>
    <row r="63" spans="1:20" s="955" customFormat="1" ht="19.5" customHeight="1">
      <c r="A63" s="155"/>
      <c r="B63" s="961" t="s">
        <v>703</v>
      </c>
      <c r="C63" s="892">
        <v>6</v>
      </c>
      <c r="D63" s="892">
        <v>101</v>
      </c>
      <c r="E63" s="893">
        <v>78</v>
      </c>
      <c r="F63" s="894">
        <v>7</v>
      </c>
      <c r="G63" s="895">
        <v>45.11</v>
      </c>
      <c r="H63" s="892">
        <v>4</v>
      </c>
      <c r="I63" s="892">
        <v>2</v>
      </c>
      <c r="J63" s="892">
        <v>0</v>
      </c>
      <c r="K63" s="892"/>
      <c r="L63" s="892"/>
      <c r="M63" s="892"/>
      <c r="N63" s="892">
        <v>1</v>
      </c>
      <c r="O63" s="892"/>
      <c r="P63" s="892"/>
      <c r="Q63" s="892"/>
      <c r="S63" s="541"/>
      <c r="T63" s="956"/>
    </row>
    <row r="64" spans="1:20" s="955" customFormat="1" ht="19.5" customHeight="1">
      <c r="A64" s="155"/>
      <c r="B64" s="962" t="s">
        <v>704</v>
      </c>
      <c r="C64" s="873">
        <v>2</v>
      </c>
      <c r="D64" s="873">
        <v>60</v>
      </c>
      <c r="E64" s="874">
        <v>60</v>
      </c>
      <c r="F64" s="875">
        <v>5</v>
      </c>
      <c r="G64" s="876">
        <v>35.2</v>
      </c>
      <c r="H64" s="873">
        <v>4</v>
      </c>
      <c r="I64" s="873">
        <v>0</v>
      </c>
      <c r="J64" s="873">
        <v>0</v>
      </c>
      <c r="K64" s="873"/>
      <c r="L64" s="873"/>
      <c r="M64" s="873"/>
      <c r="N64" s="873"/>
      <c r="O64" s="873"/>
      <c r="P64" s="873"/>
      <c r="Q64" s="873"/>
      <c r="S64" s="541"/>
      <c r="T64" s="956"/>
    </row>
    <row r="65" spans="1:20" s="940" customFormat="1" ht="19.5" customHeight="1">
      <c r="A65" s="155"/>
      <c r="B65" s="962" t="s">
        <v>705</v>
      </c>
      <c r="C65" s="873">
        <v>2</v>
      </c>
      <c r="D65" s="873">
        <v>110</v>
      </c>
      <c r="E65" s="874">
        <v>97</v>
      </c>
      <c r="F65" s="875">
        <v>8</v>
      </c>
      <c r="G65" s="876">
        <v>37.2</v>
      </c>
      <c r="H65" s="873">
        <v>4</v>
      </c>
      <c r="I65" s="873">
        <v>1</v>
      </c>
      <c r="J65" s="873">
        <v>0</v>
      </c>
      <c r="K65" s="873"/>
      <c r="L65" s="873"/>
      <c r="M65" s="873"/>
      <c r="N65" s="873"/>
      <c r="O65" s="873"/>
      <c r="P65" s="873"/>
      <c r="Q65" s="873"/>
      <c r="S65" s="541"/>
      <c r="T65" s="941"/>
    </row>
    <row r="66" spans="1:20" s="955" customFormat="1" ht="19.5" customHeight="1">
      <c r="A66" s="155"/>
      <c r="B66" s="962" t="s">
        <v>706</v>
      </c>
      <c r="C66" s="873">
        <v>2</v>
      </c>
      <c r="D66" s="873">
        <v>130</v>
      </c>
      <c r="E66" s="874">
        <v>122</v>
      </c>
      <c r="F66" s="875">
        <v>10</v>
      </c>
      <c r="G66" s="876">
        <v>36.2</v>
      </c>
      <c r="H66" s="873">
        <v>6</v>
      </c>
      <c r="I66" s="873">
        <v>2</v>
      </c>
      <c r="J66" s="873">
        <v>0</v>
      </c>
      <c r="K66" s="873"/>
      <c r="L66" s="873"/>
      <c r="M66" s="873"/>
      <c r="N66" s="873">
        <v>1</v>
      </c>
      <c r="O66" s="873"/>
      <c r="P66" s="873"/>
      <c r="Q66" s="873"/>
      <c r="S66" s="541"/>
      <c r="T66" s="956"/>
    </row>
    <row r="67" spans="1:20" s="955" customFormat="1" ht="19.5" customHeight="1">
      <c r="A67" s="155"/>
      <c r="B67" s="962" t="s">
        <v>707</v>
      </c>
      <c r="C67" s="873">
        <v>2</v>
      </c>
      <c r="D67" s="873">
        <v>115</v>
      </c>
      <c r="E67" s="874">
        <v>107</v>
      </c>
      <c r="F67" s="875">
        <v>12</v>
      </c>
      <c r="G67" s="876">
        <v>35.1</v>
      </c>
      <c r="H67" s="873">
        <v>6</v>
      </c>
      <c r="I67" s="873">
        <v>0</v>
      </c>
      <c r="J67" s="873">
        <v>0</v>
      </c>
      <c r="K67" s="873"/>
      <c r="L67" s="873"/>
      <c r="M67" s="873"/>
      <c r="N67" s="873"/>
      <c r="O67" s="873"/>
      <c r="P67" s="873"/>
      <c r="Q67" s="873"/>
      <c r="S67" s="541"/>
      <c r="T67" s="956"/>
    </row>
    <row r="68" spans="1:20" s="940" customFormat="1" ht="19.5" customHeight="1">
      <c r="A68" s="155"/>
      <c r="B68" s="962" t="s">
        <v>708</v>
      </c>
      <c r="C68" s="873">
        <v>3</v>
      </c>
      <c r="D68" s="873">
        <v>145</v>
      </c>
      <c r="E68" s="874">
        <v>128</v>
      </c>
      <c r="F68" s="875">
        <v>8</v>
      </c>
      <c r="G68" s="876">
        <v>35.8</v>
      </c>
      <c r="H68" s="873">
        <v>5</v>
      </c>
      <c r="I68" s="873">
        <v>2</v>
      </c>
      <c r="J68" s="873">
        <v>1</v>
      </c>
      <c r="K68" s="873"/>
      <c r="L68" s="873"/>
      <c r="M68" s="873"/>
      <c r="N68" s="873">
        <v>1</v>
      </c>
      <c r="O68" s="873"/>
      <c r="P68" s="873"/>
      <c r="Q68" s="873"/>
      <c r="S68" s="541"/>
      <c r="T68" s="941"/>
    </row>
    <row r="69" spans="1:20" s="955" customFormat="1" ht="19.5" customHeight="1">
      <c r="A69" s="896"/>
      <c r="B69" s="958" t="s">
        <v>709</v>
      </c>
      <c r="C69" s="880">
        <v>2</v>
      </c>
      <c r="D69" s="880">
        <v>109</v>
      </c>
      <c r="E69" s="881">
        <v>108</v>
      </c>
      <c r="F69" s="882">
        <v>7</v>
      </c>
      <c r="G69" s="883">
        <v>35.8</v>
      </c>
      <c r="H69" s="880">
        <v>2</v>
      </c>
      <c r="I69" s="880">
        <v>1</v>
      </c>
      <c r="J69" s="880">
        <v>3</v>
      </c>
      <c r="K69" s="880"/>
      <c r="L69" s="880"/>
      <c r="M69" s="880"/>
      <c r="N69" s="880"/>
      <c r="O69" s="880">
        <v>3</v>
      </c>
      <c r="P69" s="880"/>
      <c r="Q69" s="880"/>
      <c r="S69" s="541"/>
      <c r="T69" s="956"/>
    </row>
    <row r="70" spans="1:20" s="955" customFormat="1" ht="19.5" customHeight="1">
      <c r="A70" s="884">
        <v>22</v>
      </c>
      <c r="B70" s="960" t="s">
        <v>245</v>
      </c>
      <c r="C70" s="886">
        <v>18</v>
      </c>
      <c r="D70" s="886">
        <v>459</v>
      </c>
      <c r="E70" s="887">
        <v>382</v>
      </c>
      <c r="F70" s="888">
        <v>29</v>
      </c>
      <c r="G70" s="889">
        <v>40.973821989528794</v>
      </c>
      <c r="H70" s="886">
        <v>18</v>
      </c>
      <c r="I70" s="886">
        <v>0</v>
      </c>
      <c r="J70" s="886">
        <v>1</v>
      </c>
      <c r="K70" s="886">
        <v>0</v>
      </c>
      <c r="L70" s="886">
        <v>2</v>
      </c>
      <c r="M70" s="886">
        <v>0</v>
      </c>
      <c r="N70" s="886">
        <v>0</v>
      </c>
      <c r="O70" s="886">
        <v>0</v>
      </c>
      <c r="P70" s="886">
        <v>0</v>
      </c>
      <c r="Q70" s="886">
        <v>0</v>
      </c>
      <c r="S70" s="541"/>
      <c r="T70" s="956"/>
    </row>
    <row r="71" spans="1:20" s="955" customFormat="1" ht="19.5" customHeight="1">
      <c r="A71" s="155"/>
      <c r="B71" s="961" t="s">
        <v>710</v>
      </c>
      <c r="C71" s="892">
        <v>12</v>
      </c>
      <c r="D71" s="892">
        <v>330</v>
      </c>
      <c r="E71" s="893">
        <v>266</v>
      </c>
      <c r="F71" s="894">
        <v>21</v>
      </c>
      <c r="G71" s="895">
        <v>41.47744</v>
      </c>
      <c r="H71" s="892">
        <v>12</v>
      </c>
      <c r="I71" s="892"/>
      <c r="J71" s="892">
        <v>1</v>
      </c>
      <c r="K71" s="892"/>
      <c r="L71" s="892">
        <v>1</v>
      </c>
      <c r="M71" s="892"/>
      <c r="N71" s="892"/>
      <c r="O71" s="892"/>
      <c r="P71" s="892"/>
      <c r="Q71" s="892"/>
      <c r="S71" s="541"/>
      <c r="T71" s="956"/>
    </row>
    <row r="72" spans="1:20" s="955" customFormat="1" ht="19.5" customHeight="1">
      <c r="A72" s="155"/>
      <c r="B72" s="963" t="s">
        <v>711</v>
      </c>
      <c r="C72" s="880">
        <v>6</v>
      </c>
      <c r="D72" s="880">
        <v>129</v>
      </c>
      <c r="E72" s="881">
        <v>116</v>
      </c>
      <c r="F72" s="882">
        <v>8</v>
      </c>
      <c r="G72" s="883">
        <v>39.81896</v>
      </c>
      <c r="H72" s="880">
        <v>6</v>
      </c>
      <c r="I72" s="880"/>
      <c r="J72" s="880"/>
      <c r="K72" s="880"/>
      <c r="L72" s="880">
        <v>1</v>
      </c>
      <c r="M72" s="880"/>
      <c r="N72" s="880"/>
      <c r="O72" s="880"/>
      <c r="P72" s="880"/>
      <c r="Q72" s="880"/>
      <c r="S72" s="541"/>
      <c r="T72" s="956"/>
    </row>
    <row r="73" spans="1:20" s="955" customFormat="1" ht="19.5" customHeight="1">
      <c r="A73" s="884">
        <v>23</v>
      </c>
      <c r="B73" s="960" t="s">
        <v>97</v>
      </c>
      <c r="C73" s="886">
        <v>36</v>
      </c>
      <c r="D73" s="886">
        <v>760</v>
      </c>
      <c r="E73" s="887">
        <v>702</v>
      </c>
      <c r="F73" s="888">
        <v>24</v>
      </c>
      <c r="G73" s="889">
        <v>44.965811965811966</v>
      </c>
      <c r="H73" s="886">
        <v>35</v>
      </c>
      <c r="I73" s="886">
        <v>0</v>
      </c>
      <c r="J73" s="886">
        <v>1</v>
      </c>
      <c r="K73" s="886">
        <v>5</v>
      </c>
      <c r="L73" s="886">
        <v>1</v>
      </c>
      <c r="M73" s="886">
        <v>0</v>
      </c>
      <c r="N73" s="886">
        <v>1</v>
      </c>
      <c r="O73" s="886">
        <v>0</v>
      </c>
      <c r="P73" s="886">
        <v>0</v>
      </c>
      <c r="Q73" s="886">
        <v>0</v>
      </c>
      <c r="S73" s="541"/>
      <c r="T73" s="956"/>
    </row>
    <row r="74" spans="1:20" s="955" customFormat="1" ht="19.5" customHeight="1">
      <c r="A74" s="155"/>
      <c r="B74" s="961" t="s">
        <v>712</v>
      </c>
      <c r="C74" s="892">
        <v>20</v>
      </c>
      <c r="D74" s="892">
        <v>441</v>
      </c>
      <c r="E74" s="893">
        <v>390</v>
      </c>
      <c r="F74" s="894">
        <v>14</v>
      </c>
      <c r="G74" s="895">
        <v>45.26923076923077</v>
      </c>
      <c r="H74" s="912">
        <v>19</v>
      </c>
      <c r="I74" s="892">
        <v>0</v>
      </c>
      <c r="J74" s="892">
        <v>1</v>
      </c>
      <c r="K74" s="892">
        <v>0</v>
      </c>
      <c r="L74" s="892">
        <v>0</v>
      </c>
      <c r="M74" s="892">
        <v>0</v>
      </c>
      <c r="N74" s="892">
        <v>1</v>
      </c>
      <c r="O74" s="892">
        <v>0</v>
      </c>
      <c r="P74" s="892">
        <v>0</v>
      </c>
      <c r="Q74" s="892">
        <v>0</v>
      </c>
      <c r="S74" s="541"/>
      <c r="T74" s="956"/>
    </row>
    <row r="75" spans="1:20" s="955" customFormat="1" ht="19.5" customHeight="1">
      <c r="A75" s="155"/>
      <c r="B75" s="962" t="s">
        <v>713</v>
      </c>
      <c r="C75" s="873">
        <v>10</v>
      </c>
      <c r="D75" s="873">
        <v>184</v>
      </c>
      <c r="E75" s="874">
        <v>182</v>
      </c>
      <c r="F75" s="875">
        <v>7</v>
      </c>
      <c r="G75" s="876">
        <v>45.472527472527474</v>
      </c>
      <c r="H75" s="877">
        <v>10</v>
      </c>
      <c r="I75" s="873">
        <v>0</v>
      </c>
      <c r="J75" s="873">
        <v>0</v>
      </c>
      <c r="K75" s="873">
        <v>0</v>
      </c>
      <c r="L75" s="873">
        <v>0</v>
      </c>
      <c r="M75" s="873">
        <v>0</v>
      </c>
      <c r="N75" s="873">
        <v>0</v>
      </c>
      <c r="O75" s="873">
        <v>0</v>
      </c>
      <c r="P75" s="873">
        <v>0</v>
      </c>
      <c r="Q75" s="873">
        <v>0</v>
      </c>
      <c r="S75" s="541"/>
      <c r="T75" s="956"/>
    </row>
    <row r="76" spans="1:20" s="940" customFormat="1" ht="19.5" customHeight="1">
      <c r="A76" s="896"/>
      <c r="B76" s="963" t="s">
        <v>714</v>
      </c>
      <c r="C76" s="880">
        <v>6</v>
      </c>
      <c r="D76" s="880">
        <v>135</v>
      </c>
      <c r="E76" s="881">
        <v>130</v>
      </c>
      <c r="F76" s="882">
        <v>3</v>
      </c>
      <c r="G76" s="883">
        <v>43.34615384615385</v>
      </c>
      <c r="H76" s="915">
        <v>6</v>
      </c>
      <c r="I76" s="880">
        <v>0</v>
      </c>
      <c r="J76" s="880">
        <v>0</v>
      </c>
      <c r="K76" s="880">
        <v>5</v>
      </c>
      <c r="L76" s="880">
        <v>1</v>
      </c>
      <c r="M76" s="880">
        <v>0</v>
      </c>
      <c r="N76" s="880">
        <v>0</v>
      </c>
      <c r="O76" s="880">
        <v>0</v>
      </c>
      <c r="P76" s="880">
        <v>0</v>
      </c>
      <c r="Q76" s="880">
        <v>0</v>
      </c>
      <c r="S76" s="541"/>
      <c r="T76" s="941"/>
    </row>
    <row r="77" spans="1:20" s="955" customFormat="1" ht="19.5" customHeight="1">
      <c r="A77" s="884">
        <v>24</v>
      </c>
      <c r="B77" s="960" t="s">
        <v>246</v>
      </c>
      <c r="C77" s="886">
        <v>14</v>
      </c>
      <c r="D77" s="886">
        <v>383</v>
      </c>
      <c r="E77" s="887">
        <v>370</v>
      </c>
      <c r="F77" s="888">
        <v>33</v>
      </c>
      <c r="G77" s="889">
        <v>34.45135135135135</v>
      </c>
      <c r="H77" s="886">
        <v>12</v>
      </c>
      <c r="I77" s="886">
        <v>2</v>
      </c>
      <c r="J77" s="886">
        <v>8</v>
      </c>
      <c r="K77" s="886">
        <v>2</v>
      </c>
      <c r="L77" s="886">
        <v>0</v>
      </c>
      <c r="M77" s="886">
        <v>1</v>
      </c>
      <c r="N77" s="886">
        <v>2</v>
      </c>
      <c r="O77" s="886">
        <v>0</v>
      </c>
      <c r="P77" s="886">
        <v>0</v>
      </c>
      <c r="Q77" s="886">
        <v>0</v>
      </c>
      <c r="S77" s="541"/>
      <c r="T77" s="956"/>
    </row>
    <row r="78" spans="1:20" s="955" customFormat="1" ht="19.5" customHeight="1">
      <c r="A78" s="155"/>
      <c r="B78" s="961" t="s">
        <v>715</v>
      </c>
      <c r="C78" s="892">
        <v>5</v>
      </c>
      <c r="D78" s="892">
        <v>185</v>
      </c>
      <c r="E78" s="893">
        <v>173</v>
      </c>
      <c r="F78" s="894">
        <v>19</v>
      </c>
      <c r="G78" s="895">
        <v>33.39306</v>
      </c>
      <c r="H78" s="892">
        <v>5</v>
      </c>
      <c r="I78" s="892">
        <v>1</v>
      </c>
      <c r="J78" s="892">
        <v>4</v>
      </c>
      <c r="K78" s="892"/>
      <c r="L78" s="892"/>
      <c r="M78" s="892">
        <v>1</v>
      </c>
      <c r="N78" s="892">
        <v>1</v>
      </c>
      <c r="O78" s="892"/>
      <c r="P78" s="892"/>
      <c r="Q78" s="892"/>
      <c r="S78" s="541"/>
      <c r="T78" s="956"/>
    </row>
    <row r="79" spans="1:20" s="940" customFormat="1" ht="19.5" customHeight="1">
      <c r="A79" s="155"/>
      <c r="B79" s="962" t="s">
        <v>716</v>
      </c>
      <c r="C79" s="873">
        <v>6</v>
      </c>
      <c r="D79" s="873">
        <v>103</v>
      </c>
      <c r="E79" s="874">
        <v>103</v>
      </c>
      <c r="F79" s="875">
        <v>7</v>
      </c>
      <c r="G79" s="876">
        <v>32.40776</v>
      </c>
      <c r="H79" s="873">
        <v>4</v>
      </c>
      <c r="I79" s="873">
        <v>1</v>
      </c>
      <c r="J79" s="873">
        <v>1</v>
      </c>
      <c r="K79" s="873"/>
      <c r="L79" s="873"/>
      <c r="M79" s="873"/>
      <c r="N79" s="873"/>
      <c r="O79" s="873"/>
      <c r="P79" s="873"/>
      <c r="Q79" s="873"/>
      <c r="S79" s="541"/>
      <c r="T79" s="941"/>
    </row>
    <row r="80" spans="1:20" s="955" customFormat="1" ht="19.5" customHeight="1">
      <c r="A80" s="155"/>
      <c r="B80" s="963" t="s">
        <v>717</v>
      </c>
      <c r="C80" s="880">
        <v>3</v>
      </c>
      <c r="D80" s="880">
        <v>95</v>
      </c>
      <c r="E80" s="881">
        <v>94</v>
      </c>
      <c r="F80" s="882">
        <v>7</v>
      </c>
      <c r="G80" s="883">
        <v>38.63829</v>
      </c>
      <c r="H80" s="880">
        <v>3</v>
      </c>
      <c r="I80" s="880"/>
      <c r="J80" s="880">
        <v>3</v>
      </c>
      <c r="K80" s="880">
        <v>2</v>
      </c>
      <c r="L80" s="880"/>
      <c r="M80" s="880"/>
      <c r="N80" s="880">
        <v>1</v>
      </c>
      <c r="O80" s="880"/>
      <c r="P80" s="880"/>
      <c r="Q80" s="880"/>
      <c r="S80" s="541"/>
      <c r="T80" s="956"/>
    </row>
    <row r="81" spans="1:20" s="955" customFormat="1" ht="19.5" customHeight="1">
      <c r="A81" s="884">
        <v>25</v>
      </c>
      <c r="B81" s="960" t="s">
        <v>280</v>
      </c>
      <c r="C81" s="886">
        <v>41</v>
      </c>
      <c r="D81" s="886">
        <v>1519</v>
      </c>
      <c r="E81" s="887">
        <v>1358</v>
      </c>
      <c r="F81" s="888">
        <v>59</v>
      </c>
      <c r="G81" s="889">
        <v>38.07363770250368</v>
      </c>
      <c r="H81" s="886">
        <v>46</v>
      </c>
      <c r="I81" s="886">
        <v>2</v>
      </c>
      <c r="J81" s="886">
        <v>29</v>
      </c>
      <c r="K81" s="886">
        <v>8</v>
      </c>
      <c r="L81" s="886">
        <v>2</v>
      </c>
      <c r="M81" s="886">
        <v>0</v>
      </c>
      <c r="N81" s="886">
        <v>0</v>
      </c>
      <c r="O81" s="886">
        <v>0</v>
      </c>
      <c r="P81" s="886">
        <v>7</v>
      </c>
      <c r="Q81" s="886">
        <v>1</v>
      </c>
      <c r="S81" s="541"/>
      <c r="T81" s="956"/>
    </row>
    <row r="82" spans="1:20" s="955" customFormat="1" ht="19.5" customHeight="1">
      <c r="A82" s="155"/>
      <c r="B82" s="961" t="s">
        <v>718</v>
      </c>
      <c r="C82" s="892">
        <v>10</v>
      </c>
      <c r="D82" s="892">
        <v>326</v>
      </c>
      <c r="E82" s="893">
        <v>307</v>
      </c>
      <c r="F82" s="894">
        <v>20</v>
      </c>
      <c r="G82" s="895">
        <v>40.80130293159609</v>
      </c>
      <c r="H82" s="912">
        <v>10</v>
      </c>
      <c r="I82" s="892">
        <v>0</v>
      </c>
      <c r="J82" s="892">
        <v>0</v>
      </c>
      <c r="K82" s="892">
        <v>0</v>
      </c>
      <c r="L82" s="892">
        <v>0</v>
      </c>
      <c r="M82" s="892">
        <v>0</v>
      </c>
      <c r="N82" s="892">
        <v>0</v>
      </c>
      <c r="O82" s="892">
        <v>0</v>
      </c>
      <c r="P82" s="892">
        <v>0</v>
      </c>
      <c r="Q82" s="892">
        <v>0</v>
      </c>
      <c r="S82" s="541"/>
      <c r="T82" s="956"/>
    </row>
    <row r="83" spans="1:20" s="940" customFormat="1" ht="19.5" customHeight="1">
      <c r="A83" s="155"/>
      <c r="B83" s="962" t="s">
        <v>719</v>
      </c>
      <c r="C83" s="873">
        <v>11</v>
      </c>
      <c r="D83" s="873">
        <v>386</v>
      </c>
      <c r="E83" s="874">
        <v>350</v>
      </c>
      <c r="F83" s="875">
        <v>12</v>
      </c>
      <c r="G83" s="876">
        <v>37.58857142857143</v>
      </c>
      <c r="H83" s="877">
        <v>5</v>
      </c>
      <c r="I83" s="873">
        <v>1</v>
      </c>
      <c r="J83" s="873">
        <v>14</v>
      </c>
      <c r="K83" s="873">
        <v>7</v>
      </c>
      <c r="L83" s="873">
        <v>0</v>
      </c>
      <c r="M83" s="873">
        <v>0</v>
      </c>
      <c r="N83" s="873">
        <v>0</v>
      </c>
      <c r="O83" s="873">
        <v>0</v>
      </c>
      <c r="P83" s="873">
        <v>0</v>
      </c>
      <c r="Q83" s="873">
        <v>0</v>
      </c>
      <c r="S83" s="541"/>
      <c r="T83" s="941"/>
    </row>
    <row r="84" spans="1:20" s="955" customFormat="1" ht="19.5" customHeight="1">
      <c r="A84" s="155"/>
      <c r="B84" s="962" t="s">
        <v>720</v>
      </c>
      <c r="C84" s="873">
        <v>7</v>
      </c>
      <c r="D84" s="873">
        <v>333</v>
      </c>
      <c r="E84" s="874">
        <v>261</v>
      </c>
      <c r="F84" s="875">
        <v>10</v>
      </c>
      <c r="G84" s="876">
        <v>37.980842911877396</v>
      </c>
      <c r="H84" s="877">
        <v>13</v>
      </c>
      <c r="I84" s="873">
        <v>0</v>
      </c>
      <c r="J84" s="873">
        <v>7</v>
      </c>
      <c r="K84" s="873">
        <v>0</v>
      </c>
      <c r="L84" s="873">
        <v>1</v>
      </c>
      <c r="M84" s="873">
        <v>0</v>
      </c>
      <c r="N84" s="873">
        <v>0</v>
      </c>
      <c r="O84" s="873">
        <v>0</v>
      </c>
      <c r="P84" s="873">
        <v>0</v>
      </c>
      <c r="Q84" s="873">
        <v>0</v>
      </c>
      <c r="S84" s="541"/>
      <c r="T84" s="956"/>
    </row>
    <row r="85" spans="1:20" s="955" customFormat="1" ht="19.5" customHeight="1">
      <c r="A85" s="155"/>
      <c r="B85" s="962" t="s">
        <v>721</v>
      </c>
      <c r="C85" s="873">
        <v>7</v>
      </c>
      <c r="D85" s="873">
        <v>313</v>
      </c>
      <c r="E85" s="874">
        <v>279</v>
      </c>
      <c r="F85" s="875">
        <v>7</v>
      </c>
      <c r="G85" s="876">
        <v>36.92114695340502</v>
      </c>
      <c r="H85" s="877">
        <v>12</v>
      </c>
      <c r="I85" s="873">
        <v>1</v>
      </c>
      <c r="J85" s="873">
        <v>7</v>
      </c>
      <c r="K85" s="873">
        <v>0</v>
      </c>
      <c r="L85" s="873">
        <v>0</v>
      </c>
      <c r="M85" s="873">
        <v>0</v>
      </c>
      <c r="N85" s="873">
        <v>0</v>
      </c>
      <c r="O85" s="873">
        <v>0</v>
      </c>
      <c r="P85" s="873">
        <v>0</v>
      </c>
      <c r="Q85" s="873">
        <v>0</v>
      </c>
      <c r="S85" s="541"/>
      <c r="T85" s="956"/>
    </row>
    <row r="86" spans="1:20" s="955" customFormat="1" ht="19.5" customHeight="1">
      <c r="A86" s="896"/>
      <c r="B86" s="958" t="s">
        <v>722</v>
      </c>
      <c r="C86" s="959">
        <v>6</v>
      </c>
      <c r="D86" s="880">
        <v>161</v>
      </c>
      <c r="E86" s="881">
        <v>161</v>
      </c>
      <c r="F86" s="882">
        <v>10</v>
      </c>
      <c r="G86" s="883">
        <v>36.07453416149068</v>
      </c>
      <c r="H86" s="915">
        <v>6</v>
      </c>
      <c r="I86" s="880">
        <v>0</v>
      </c>
      <c r="J86" s="880">
        <v>1</v>
      </c>
      <c r="K86" s="880">
        <v>1</v>
      </c>
      <c r="L86" s="880">
        <v>1</v>
      </c>
      <c r="M86" s="880">
        <v>0</v>
      </c>
      <c r="N86" s="880">
        <v>0</v>
      </c>
      <c r="O86" s="880">
        <v>0</v>
      </c>
      <c r="P86" s="880">
        <v>7</v>
      </c>
      <c r="Q86" s="880">
        <v>1</v>
      </c>
      <c r="S86" s="541"/>
      <c r="T86" s="956"/>
    </row>
    <row r="87" spans="1:20" s="940" customFormat="1" ht="19.5" customHeight="1">
      <c r="A87" s="884">
        <v>26</v>
      </c>
      <c r="B87" s="957" t="s">
        <v>723</v>
      </c>
      <c r="C87" s="890">
        <v>60</v>
      </c>
      <c r="D87" s="886">
        <v>1415</v>
      </c>
      <c r="E87" s="887">
        <v>1232</v>
      </c>
      <c r="F87" s="888">
        <v>49</v>
      </c>
      <c r="G87" s="889">
        <v>46.36444805194805</v>
      </c>
      <c r="H87" s="886">
        <v>75</v>
      </c>
      <c r="I87" s="886">
        <v>0</v>
      </c>
      <c r="J87" s="886">
        <v>1</v>
      </c>
      <c r="K87" s="886">
        <v>8</v>
      </c>
      <c r="L87" s="886">
        <v>0</v>
      </c>
      <c r="M87" s="886">
        <v>0</v>
      </c>
      <c r="N87" s="886">
        <v>1</v>
      </c>
      <c r="O87" s="886">
        <v>0</v>
      </c>
      <c r="P87" s="886">
        <v>0</v>
      </c>
      <c r="Q87" s="886">
        <v>0</v>
      </c>
      <c r="S87" s="541"/>
      <c r="T87" s="941"/>
    </row>
    <row r="88" spans="1:20" s="955" customFormat="1" ht="19.5" customHeight="1">
      <c r="A88" s="155"/>
      <c r="B88" s="929" t="s">
        <v>724</v>
      </c>
      <c r="C88" s="930">
        <v>21</v>
      </c>
      <c r="D88" s="892">
        <v>445</v>
      </c>
      <c r="E88" s="893">
        <v>414</v>
      </c>
      <c r="F88" s="894">
        <v>13</v>
      </c>
      <c r="G88" s="895">
        <v>43.93478260869565</v>
      </c>
      <c r="H88" s="912">
        <v>21</v>
      </c>
      <c r="I88" s="892">
        <v>0</v>
      </c>
      <c r="J88" s="892">
        <v>1</v>
      </c>
      <c r="K88" s="892">
        <v>0</v>
      </c>
      <c r="L88" s="892">
        <v>0</v>
      </c>
      <c r="M88" s="892">
        <v>0</v>
      </c>
      <c r="N88" s="892">
        <v>0</v>
      </c>
      <c r="O88" s="892">
        <v>0</v>
      </c>
      <c r="P88" s="892">
        <v>0</v>
      </c>
      <c r="Q88" s="892">
        <v>0</v>
      </c>
      <c r="S88" s="541"/>
      <c r="T88" s="956"/>
    </row>
    <row r="89" spans="1:20" s="955" customFormat="1" ht="19.5" customHeight="1">
      <c r="A89" s="155"/>
      <c r="B89" s="931" t="s">
        <v>725</v>
      </c>
      <c r="C89" s="932">
        <v>10</v>
      </c>
      <c r="D89" s="873">
        <v>401</v>
      </c>
      <c r="E89" s="874">
        <v>324</v>
      </c>
      <c r="F89" s="875">
        <v>10</v>
      </c>
      <c r="G89" s="876">
        <v>45.39506172839506</v>
      </c>
      <c r="H89" s="877">
        <v>25</v>
      </c>
      <c r="I89" s="873">
        <v>0</v>
      </c>
      <c r="J89" s="873">
        <v>0</v>
      </c>
      <c r="K89" s="873">
        <v>0</v>
      </c>
      <c r="L89" s="873">
        <v>0</v>
      </c>
      <c r="M89" s="873">
        <v>0</v>
      </c>
      <c r="N89" s="873">
        <v>0</v>
      </c>
      <c r="O89" s="873">
        <v>0</v>
      </c>
      <c r="P89" s="873">
        <v>0</v>
      </c>
      <c r="Q89" s="873">
        <v>0</v>
      </c>
      <c r="S89" s="541"/>
      <c r="T89" s="956"/>
    </row>
    <row r="90" spans="1:19" s="940" customFormat="1" ht="19.5" customHeight="1">
      <c r="A90" s="155"/>
      <c r="B90" s="931" t="s">
        <v>726</v>
      </c>
      <c r="C90" s="932">
        <v>8</v>
      </c>
      <c r="D90" s="873">
        <v>195</v>
      </c>
      <c r="E90" s="874">
        <v>159</v>
      </c>
      <c r="F90" s="875">
        <v>5</v>
      </c>
      <c r="G90" s="876">
        <v>46.880503144654085</v>
      </c>
      <c r="H90" s="877">
        <v>8</v>
      </c>
      <c r="I90" s="873">
        <v>0</v>
      </c>
      <c r="J90" s="873">
        <v>0</v>
      </c>
      <c r="K90" s="873">
        <v>0</v>
      </c>
      <c r="L90" s="873">
        <v>0</v>
      </c>
      <c r="M90" s="873">
        <v>0</v>
      </c>
      <c r="N90" s="873">
        <v>0</v>
      </c>
      <c r="O90" s="873">
        <v>0</v>
      </c>
      <c r="P90" s="873">
        <v>0</v>
      </c>
      <c r="Q90" s="873">
        <v>0</v>
      </c>
      <c r="S90" s="541"/>
    </row>
    <row r="91" spans="1:17" ht="19.5" customHeight="1">
      <c r="A91" s="155"/>
      <c r="B91" s="931" t="s">
        <v>727</v>
      </c>
      <c r="C91" s="932">
        <v>7</v>
      </c>
      <c r="D91" s="873">
        <v>142</v>
      </c>
      <c r="E91" s="874">
        <v>124</v>
      </c>
      <c r="F91" s="875">
        <v>5</v>
      </c>
      <c r="G91" s="876">
        <v>49.63709677419355</v>
      </c>
      <c r="H91" s="877">
        <v>7</v>
      </c>
      <c r="I91" s="873">
        <v>0</v>
      </c>
      <c r="J91" s="873">
        <v>0</v>
      </c>
      <c r="K91" s="873">
        <v>0</v>
      </c>
      <c r="L91" s="873">
        <v>0</v>
      </c>
      <c r="M91" s="873">
        <v>0</v>
      </c>
      <c r="N91" s="873">
        <v>0</v>
      </c>
      <c r="O91" s="873">
        <v>0</v>
      </c>
      <c r="P91" s="873">
        <v>0</v>
      </c>
      <c r="Q91" s="873">
        <v>0</v>
      </c>
    </row>
    <row r="92" spans="1:17" ht="19.5" customHeight="1">
      <c r="A92" s="155"/>
      <c r="B92" s="931" t="s">
        <v>728</v>
      </c>
      <c r="C92" s="932">
        <v>6</v>
      </c>
      <c r="D92" s="873">
        <v>98</v>
      </c>
      <c r="E92" s="874">
        <v>91</v>
      </c>
      <c r="F92" s="875">
        <v>7</v>
      </c>
      <c r="G92" s="876">
        <v>54.67032967032967</v>
      </c>
      <c r="H92" s="877">
        <v>6</v>
      </c>
      <c r="I92" s="873">
        <v>0</v>
      </c>
      <c r="J92" s="873">
        <v>0</v>
      </c>
      <c r="K92" s="873">
        <v>0</v>
      </c>
      <c r="L92" s="873">
        <v>0</v>
      </c>
      <c r="M92" s="873">
        <v>0</v>
      </c>
      <c r="N92" s="873">
        <v>0</v>
      </c>
      <c r="O92" s="873">
        <v>0</v>
      </c>
      <c r="P92" s="873">
        <v>0</v>
      </c>
      <c r="Q92" s="873">
        <v>0</v>
      </c>
    </row>
    <row r="93" spans="1:17" ht="19.5" customHeight="1">
      <c r="A93" s="964"/>
      <c r="B93" s="958" t="s">
        <v>729</v>
      </c>
      <c r="C93" s="959">
        <v>8</v>
      </c>
      <c r="D93" s="880">
        <v>134</v>
      </c>
      <c r="E93" s="881">
        <v>120</v>
      </c>
      <c r="F93" s="882">
        <v>9</v>
      </c>
      <c r="G93" s="883">
        <v>47</v>
      </c>
      <c r="H93" s="880">
        <v>8</v>
      </c>
      <c r="I93" s="880">
        <v>0</v>
      </c>
      <c r="J93" s="880">
        <v>0</v>
      </c>
      <c r="K93" s="880">
        <v>8</v>
      </c>
      <c r="L93" s="880">
        <v>0</v>
      </c>
      <c r="M93" s="880">
        <v>0</v>
      </c>
      <c r="N93" s="880">
        <v>1</v>
      </c>
      <c r="O93" s="880">
        <v>0</v>
      </c>
      <c r="P93" s="880">
        <v>0</v>
      </c>
      <c r="Q93" s="880">
        <v>0</v>
      </c>
    </row>
    <row r="94" spans="1:17" ht="19.5" customHeight="1">
      <c r="A94" s="965">
        <v>27</v>
      </c>
      <c r="B94" s="957" t="s">
        <v>365</v>
      </c>
      <c r="C94" s="890">
        <v>8</v>
      </c>
      <c r="D94" s="886">
        <v>467</v>
      </c>
      <c r="E94" s="887">
        <v>416</v>
      </c>
      <c r="F94" s="888">
        <v>22</v>
      </c>
      <c r="G94" s="889">
        <v>46.62980769230769</v>
      </c>
      <c r="H94" s="966">
        <v>14</v>
      </c>
      <c r="I94" s="886">
        <v>0</v>
      </c>
      <c r="J94" s="886">
        <v>19</v>
      </c>
      <c r="K94" s="886">
        <v>1</v>
      </c>
      <c r="L94" s="966">
        <v>0</v>
      </c>
      <c r="M94" s="886">
        <v>0</v>
      </c>
      <c r="N94" s="886">
        <v>0</v>
      </c>
      <c r="O94" s="886">
        <v>0</v>
      </c>
      <c r="P94" s="886">
        <v>0</v>
      </c>
      <c r="Q94" s="886">
        <v>0</v>
      </c>
    </row>
    <row r="95" spans="1:17" ht="19.5" customHeight="1">
      <c r="A95" s="155"/>
      <c r="B95" s="967" t="s">
        <v>730</v>
      </c>
      <c r="C95" s="968">
        <v>5</v>
      </c>
      <c r="D95" s="968">
        <v>230</v>
      </c>
      <c r="E95" s="969">
        <v>209</v>
      </c>
      <c r="F95" s="970">
        <v>15</v>
      </c>
      <c r="G95" s="971">
        <v>49.77033</v>
      </c>
      <c r="H95" s="972">
        <v>10</v>
      </c>
      <c r="I95" s="968"/>
      <c r="J95" s="968">
        <v>4</v>
      </c>
      <c r="K95" s="968">
        <v>0</v>
      </c>
      <c r="L95" s="972"/>
      <c r="M95" s="968"/>
      <c r="N95" s="968"/>
      <c r="O95" s="968"/>
      <c r="P95" s="968"/>
      <c r="Q95" s="968"/>
    </row>
    <row r="96" spans="1:17" ht="19.5" customHeight="1">
      <c r="A96" s="155"/>
      <c r="B96" s="973" t="s">
        <v>731</v>
      </c>
      <c r="C96" s="910">
        <v>3</v>
      </c>
      <c r="D96" s="910">
        <v>237</v>
      </c>
      <c r="E96" s="974">
        <v>207</v>
      </c>
      <c r="F96" s="975">
        <v>7</v>
      </c>
      <c r="G96" s="976">
        <v>43.45894</v>
      </c>
      <c r="H96" s="909">
        <v>4</v>
      </c>
      <c r="I96" s="910"/>
      <c r="J96" s="910">
        <v>15</v>
      </c>
      <c r="K96" s="910">
        <v>1</v>
      </c>
      <c r="L96" s="909"/>
      <c r="M96" s="910"/>
      <c r="N96" s="910"/>
      <c r="O96" s="910"/>
      <c r="P96" s="910"/>
      <c r="Q96" s="910"/>
    </row>
    <row r="97" spans="1:17" ht="19.5" customHeight="1" thickBot="1">
      <c r="A97" s="977">
        <v>28</v>
      </c>
      <c r="B97" s="978" t="s">
        <v>732</v>
      </c>
      <c r="C97" s="890">
        <v>7</v>
      </c>
      <c r="D97" s="886">
        <v>155</v>
      </c>
      <c r="E97" s="887">
        <v>148</v>
      </c>
      <c r="F97" s="888">
        <v>0</v>
      </c>
      <c r="G97" s="889">
        <v>38.979729729729726</v>
      </c>
      <c r="H97" s="979">
        <v>8</v>
      </c>
      <c r="I97" s="979">
        <v>0</v>
      </c>
      <c r="J97" s="979">
        <v>0</v>
      </c>
      <c r="K97" s="979">
        <v>0</v>
      </c>
      <c r="L97" s="979">
        <v>0</v>
      </c>
      <c r="M97" s="979">
        <v>0</v>
      </c>
      <c r="N97" s="979">
        <v>0</v>
      </c>
      <c r="O97" s="979">
        <v>0</v>
      </c>
      <c r="P97" s="979">
        <v>0</v>
      </c>
      <c r="Q97" s="979">
        <v>0</v>
      </c>
    </row>
    <row r="98" spans="1:21" s="36" customFormat="1" ht="19.5" customHeight="1">
      <c r="A98" s="1170" t="s">
        <v>733</v>
      </c>
      <c r="B98" s="1171"/>
      <c r="C98" s="1171"/>
      <c r="D98" s="1171"/>
      <c r="E98" s="1171"/>
      <c r="F98" s="1171"/>
      <c r="G98" s="1171"/>
      <c r="H98" s="1171"/>
      <c r="I98" s="1171"/>
      <c r="J98" s="1171"/>
      <c r="K98" s="1171"/>
      <c r="L98" s="1171"/>
      <c r="M98" s="1171"/>
      <c r="N98" s="1171"/>
      <c r="O98" s="1171"/>
      <c r="P98" s="1171"/>
      <c r="Q98" s="1171"/>
      <c r="R98" s="18"/>
      <c r="S98" s="541"/>
      <c r="T98" s="858"/>
      <c r="U98" s="18"/>
    </row>
    <row r="99" spans="1:21" s="36" customFormat="1" ht="19.5" customHeight="1">
      <c r="A99" s="1172" t="s">
        <v>289</v>
      </c>
      <c r="B99" s="1172"/>
      <c r="C99" s="1172"/>
      <c r="D99" s="1172"/>
      <c r="E99" s="1172"/>
      <c r="F99" s="1172"/>
      <c r="G99" s="1172"/>
      <c r="H99" s="1172"/>
      <c r="I99" s="1172"/>
      <c r="J99" s="1172"/>
      <c r="K99" s="1172"/>
      <c r="L99" s="1172"/>
      <c r="M99" s="1172"/>
      <c r="N99" s="1172"/>
      <c r="O99" s="1172"/>
      <c r="P99" s="1172"/>
      <c r="Q99" s="1172"/>
      <c r="R99" s="18"/>
      <c r="S99" s="541"/>
      <c r="T99" s="858"/>
      <c r="U99" s="18"/>
    </row>
    <row r="100" spans="1:17" ht="19.5" customHeight="1">
      <c r="A100" s="1172" t="s">
        <v>734</v>
      </c>
      <c r="B100" s="1172"/>
      <c r="C100" s="1172"/>
      <c r="D100" s="1172"/>
      <c r="E100" s="1172"/>
      <c r="F100" s="1172"/>
      <c r="G100" s="1172"/>
      <c r="H100" s="1172"/>
      <c r="I100" s="1172"/>
      <c r="J100" s="1172"/>
      <c r="K100" s="1172"/>
      <c r="L100" s="1172"/>
      <c r="M100" s="1172"/>
      <c r="N100" s="1172"/>
      <c r="O100" s="1172"/>
      <c r="P100" s="1172"/>
      <c r="Q100" s="1172"/>
    </row>
    <row r="103" spans="3:17" ht="12.75">
      <c r="C103" s="980"/>
      <c r="D103" s="980"/>
      <c r="E103" s="980"/>
      <c r="F103" s="980"/>
      <c r="G103" s="980"/>
      <c r="H103" s="980"/>
      <c r="I103" s="980"/>
      <c r="J103" s="980"/>
      <c r="K103" s="980"/>
      <c r="L103" s="980"/>
      <c r="M103" s="980"/>
      <c r="N103" s="980"/>
      <c r="O103" s="980"/>
      <c r="P103" s="980"/>
      <c r="Q103" s="980"/>
    </row>
    <row r="105" ht="12.75">
      <c r="H105" s="541"/>
    </row>
  </sheetData>
  <sheetProtection/>
  <mergeCells count="24">
    <mergeCell ref="F1:P1"/>
    <mergeCell ref="A3:B6"/>
    <mergeCell ref="C3:C6"/>
    <mergeCell ref="D3:D6"/>
    <mergeCell ref="E3:E6"/>
    <mergeCell ref="H3:Q3"/>
    <mergeCell ref="E55:E58"/>
    <mergeCell ref="H55:Q55"/>
    <mergeCell ref="A7:B7"/>
    <mergeCell ref="A8:B8"/>
    <mergeCell ref="A9:B9"/>
    <mergeCell ref="A10:B10"/>
    <mergeCell ref="A11:B11"/>
    <mergeCell ref="A12:B12"/>
    <mergeCell ref="A98:Q98"/>
    <mergeCell ref="A99:Q99"/>
    <mergeCell ref="A100:Q100"/>
    <mergeCell ref="A13:B13"/>
    <mergeCell ref="D19:D20"/>
    <mergeCell ref="B53:K53"/>
    <mergeCell ref="N54:Q54"/>
    <mergeCell ref="A55:B58"/>
    <mergeCell ref="C55:C58"/>
    <mergeCell ref="D55:D58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52" max="16" man="1"/>
  </rowBreaks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74"/>
  <sheetViews>
    <sheetView tabSelected="1" view="pageBreakPreview" zoomScaleNormal="180" zoomScaleSheetLayoutView="100" zoomScalePageLayoutView="0" workbookViewId="0" topLeftCell="A34">
      <selection activeCell="P25" sqref="P25"/>
    </sheetView>
  </sheetViews>
  <sheetFormatPr defaultColWidth="9.00390625" defaultRowHeight="13.5"/>
  <cols>
    <col min="1" max="1" width="8.25390625" style="62" customWidth="1"/>
    <col min="2" max="12" width="6.875" style="62" customWidth="1"/>
    <col min="13" max="13" width="2.125" style="62" customWidth="1"/>
    <col min="14" max="16384" width="9.00390625" style="62" customWidth="1"/>
  </cols>
  <sheetData>
    <row r="1" spans="1:12" ht="18" customHeight="1">
      <c r="A1" s="1218" t="s">
        <v>92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</row>
    <row r="2" spans="9:11" s="16" customFormat="1" ht="12" customHeight="1" thickBot="1">
      <c r="I2" s="1252" t="s">
        <v>330</v>
      </c>
      <c r="J2" s="1252"/>
      <c r="K2" s="84"/>
    </row>
    <row r="3" spans="1:11" s="16" customFormat="1" ht="13.5">
      <c r="A3" s="31"/>
      <c r="B3" s="1256" t="s">
        <v>335</v>
      </c>
      <c r="C3" s="1257"/>
      <c r="D3" s="1253" t="s">
        <v>336</v>
      </c>
      <c r="E3" s="1254"/>
      <c r="F3" s="1254"/>
      <c r="G3" s="1255"/>
      <c r="H3" s="1109" t="s">
        <v>337</v>
      </c>
      <c r="I3" s="1243"/>
      <c r="J3" s="1110"/>
      <c r="K3" s="85"/>
    </row>
    <row r="4" spans="1:11" s="16" customFormat="1" ht="14.25" thickBot="1">
      <c r="A4" s="79"/>
      <c r="B4" s="139" t="s">
        <v>82</v>
      </c>
      <c r="C4" s="32"/>
      <c r="D4" s="121" t="s">
        <v>83</v>
      </c>
      <c r="E4" s="77" t="s">
        <v>235</v>
      </c>
      <c r="F4" s="77" t="s">
        <v>263</v>
      </c>
      <c r="G4" s="81" t="s">
        <v>84</v>
      </c>
      <c r="H4" s="122" t="s">
        <v>85</v>
      </c>
      <c r="I4" s="77" t="s">
        <v>86</v>
      </c>
      <c r="J4" s="80" t="s">
        <v>87</v>
      </c>
      <c r="K4" s="86"/>
    </row>
    <row r="5" spans="1:11" s="16" customFormat="1" ht="12" customHeight="1">
      <c r="A5" s="63"/>
      <c r="B5" s="286" t="s">
        <v>115</v>
      </c>
      <c r="C5" s="287" t="s">
        <v>291</v>
      </c>
      <c r="D5" s="211">
        <v>6</v>
      </c>
      <c r="E5" s="1238">
        <v>6</v>
      </c>
      <c r="F5" s="1239"/>
      <c r="G5" s="212">
        <v>248</v>
      </c>
      <c r="H5" s="213">
        <v>323</v>
      </c>
      <c r="I5" s="214"/>
      <c r="J5" s="212">
        <v>70135</v>
      </c>
      <c r="K5" s="82"/>
    </row>
    <row r="6" spans="1:11" s="16" customFormat="1" ht="12" customHeight="1">
      <c r="A6" s="79"/>
      <c r="B6" s="288"/>
      <c r="C6" s="289" t="s">
        <v>292</v>
      </c>
      <c r="D6" s="215">
        <v>9</v>
      </c>
      <c r="E6" s="1250">
        <v>12</v>
      </c>
      <c r="F6" s="1251"/>
      <c r="G6" s="216">
        <v>328</v>
      </c>
      <c r="H6" s="217">
        <v>108</v>
      </c>
      <c r="I6" s="218">
        <v>1145</v>
      </c>
      <c r="J6" s="216">
        <v>44510</v>
      </c>
      <c r="K6" s="82"/>
    </row>
    <row r="7" spans="1:11" s="16" customFormat="1" ht="12" customHeight="1">
      <c r="A7" s="31"/>
      <c r="B7" s="250"/>
      <c r="C7" s="289" t="s">
        <v>293</v>
      </c>
      <c r="D7" s="215">
        <v>15</v>
      </c>
      <c r="E7" s="1250">
        <v>24</v>
      </c>
      <c r="F7" s="1251"/>
      <c r="G7" s="216">
        <v>588</v>
      </c>
      <c r="H7" s="217">
        <v>95</v>
      </c>
      <c r="I7" s="218">
        <v>864</v>
      </c>
      <c r="J7" s="216">
        <v>29982</v>
      </c>
      <c r="K7" s="82"/>
    </row>
    <row r="8" spans="1:11" s="16" customFormat="1" ht="12" customHeight="1">
      <c r="A8" s="63"/>
      <c r="B8" s="290"/>
      <c r="C8" s="289" t="s">
        <v>294</v>
      </c>
      <c r="D8" s="215">
        <v>30</v>
      </c>
      <c r="E8" s="1250">
        <v>33</v>
      </c>
      <c r="F8" s="1251"/>
      <c r="G8" s="216">
        <v>1197</v>
      </c>
      <c r="H8" s="219">
        <v>94</v>
      </c>
      <c r="I8" s="218">
        <v>748</v>
      </c>
      <c r="J8" s="216">
        <v>22965</v>
      </c>
      <c r="K8" s="82"/>
    </row>
    <row r="9" spans="1:11" s="16" customFormat="1" ht="12" customHeight="1">
      <c r="A9" s="63"/>
      <c r="B9" s="290"/>
      <c r="C9" s="289" t="s">
        <v>295</v>
      </c>
      <c r="D9" s="215">
        <v>42</v>
      </c>
      <c r="E9" s="1250">
        <v>67</v>
      </c>
      <c r="F9" s="1251"/>
      <c r="G9" s="216">
        <v>2196</v>
      </c>
      <c r="H9" s="217">
        <v>92</v>
      </c>
      <c r="I9" s="218">
        <v>702</v>
      </c>
      <c r="J9" s="216">
        <v>20879</v>
      </c>
      <c r="K9" s="82"/>
    </row>
    <row r="10" spans="1:11" s="16" customFormat="1" ht="12" customHeight="1">
      <c r="A10" s="63"/>
      <c r="B10" s="290"/>
      <c r="C10" s="289" t="s">
        <v>296</v>
      </c>
      <c r="D10" s="215">
        <v>46</v>
      </c>
      <c r="E10" s="1250">
        <v>123</v>
      </c>
      <c r="F10" s="1251"/>
      <c r="G10" s="216">
        <v>4019</v>
      </c>
      <c r="H10" s="219">
        <v>91</v>
      </c>
      <c r="I10" s="218">
        <v>637</v>
      </c>
      <c r="J10" s="216">
        <v>17357</v>
      </c>
      <c r="K10" s="82"/>
    </row>
    <row r="11" spans="1:11" s="16" customFormat="1" ht="12" customHeight="1">
      <c r="A11" s="63"/>
      <c r="B11" s="290"/>
      <c r="C11" s="289" t="s">
        <v>297</v>
      </c>
      <c r="D11" s="215">
        <v>47</v>
      </c>
      <c r="E11" s="1250">
        <v>152</v>
      </c>
      <c r="F11" s="1251"/>
      <c r="G11" s="216">
        <v>5060</v>
      </c>
      <c r="H11" s="219">
        <v>89</v>
      </c>
      <c r="I11" s="218">
        <v>615</v>
      </c>
      <c r="J11" s="216">
        <v>16485</v>
      </c>
      <c r="K11" s="82"/>
    </row>
    <row r="12" spans="1:11" s="16" customFormat="1" ht="12" customHeight="1">
      <c r="A12" s="63"/>
      <c r="B12" s="290"/>
      <c r="C12" s="289" t="s">
        <v>298</v>
      </c>
      <c r="D12" s="215">
        <v>49</v>
      </c>
      <c r="E12" s="1250">
        <v>169</v>
      </c>
      <c r="F12" s="1251"/>
      <c r="G12" s="216">
        <v>5655</v>
      </c>
      <c r="H12" s="217">
        <v>89</v>
      </c>
      <c r="I12" s="218">
        <v>610</v>
      </c>
      <c r="J12" s="216">
        <v>15990</v>
      </c>
      <c r="K12" s="82"/>
    </row>
    <row r="13" spans="1:11" s="16" customFormat="1" ht="12" customHeight="1">
      <c r="A13" s="63"/>
      <c r="B13" s="290" t="s">
        <v>88</v>
      </c>
      <c r="C13" s="289" t="s">
        <v>358</v>
      </c>
      <c r="D13" s="215">
        <v>49</v>
      </c>
      <c r="E13" s="1250">
        <v>179</v>
      </c>
      <c r="F13" s="1251"/>
      <c r="G13" s="216">
        <v>6228</v>
      </c>
      <c r="H13" s="217">
        <v>89</v>
      </c>
      <c r="I13" s="218">
        <v>598</v>
      </c>
      <c r="J13" s="216">
        <v>15708</v>
      </c>
      <c r="K13" s="82"/>
    </row>
    <row r="14" spans="1:11" s="16" customFormat="1" ht="12" customHeight="1">
      <c r="A14" s="31"/>
      <c r="B14" s="250"/>
      <c r="C14" s="289" t="s">
        <v>359</v>
      </c>
      <c r="D14" s="215">
        <v>45</v>
      </c>
      <c r="E14" s="1250">
        <v>188</v>
      </c>
      <c r="F14" s="1251"/>
      <c r="G14" s="216">
        <v>7345</v>
      </c>
      <c r="H14" s="217">
        <v>89</v>
      </c>
      <c r="I14" s="218">
        <v>600</v>
      </c>
      <c r="J14" s="216">
        <v>15429</v>
      </c>
      <c r="K14" s="82"/>
    </row>
    <row r="15" spans="1:11" s="16" customFormat="1" ht="12" customHeight="1">
      <c r="A15" s="31"/>
      <c r="B15" s="250"/>
      <c r="C15" s="289" t="s">
        <v>299</v>
      </c>
      <c r="D15" s="215">
        <v>41</v>
      </c>
      <c r="E15" s="1250">
        <v>194</v>
      </c>
      <c r="F15" s="1251"/>
      <c r="G15" s="216">
        <v>7759</v>
      </c>
      <c r="H15" s="217">
        <v>92</v>
      </c>
      <c r="I15" s="218">
        <v>612</v>
      </c>
      <c r="J15" s="216">
        <v>14987</v>
      </c>
      <c r="K15" s="82"/>
    </row>
    <row r="16" spans="1:11" s="16" customFormat="1" ht="12" customHeight="1">
      <c r="A16" s="63"/>
      <c r="B16" s="348"/>
      <c r="C16" s="349" t="s">
        <v>300</v>
      </c>
      <c r="D16" s="350">
        <v>36</v>
      </c>
      <c r="E16" s="351">
        <v>66</v>
      </c>
      <c r="F16" s="352">
        <v>132</v>
      </c>
      <c r="G16" s="353">
        <v>7992</v>
      </c>
      <c r="H16" s="352">
        <v>74</v>
      </c>
      <c r="I16" s="351">
        <v>599</v>
      </c>
      <c r="J16" s="353">
        <v>14494</v>
      </c>
      <c r="K16" s="82"/>
    </row>
    <row r="17" spans="1:11" s="16" customFormat="1" ht="12" customHeight="1">
      <c r="A17" s="63"/>
      <c r="B17" s="295"/>
      <c r="C17" s="342" t="s">
        <v>301</v>
      </c>
      <c r="D17" s="343">
        <v>36</v>
      </c>
      <c r="E17" s="344">
        <v>65</v>
      </c>
      <c r="F17" s="229">
        <v>133</v>
      </c>
      <c r="G17" s="345">
        <v>8000</v>
      </c>
      <c r="H17" s="229">
        <v>73</v>
      </c>
      <c r="I17" s="344">
        <v>598</v>
      </c>
      <c r="J17" s="345">
        <v>14441</v>
      </c>
      <c r="K17" s="82"/>
    </row>
    <row r="18" spans="1:11" s="16" customFormat="1" ht="12" customHeight="1">
      <c r="A18" s="63"/>
      <c r="B18" s="291"/>
      <c r="C18" s="292" t="s">
        <v>302</v>
      </c>
      <c r="D18" s="220">
        <v>36</v>
      </c>
      <c r="E18" s="221">
        <v>66</v>
      </c>
      <c r="F18" s="222">
        <v>131</v>
      </c>
      <c r="G18" s="223">
        <v>8044</v>
      </c>
      <c r="H18" s="222">
        <v>71</v>
      </c>
      <c r="I18" s="221">
        <v>598</v>
      </c>
      <c r="J18" s="223">
        <v>14395</v>
      </c>
      <c r="K18" s="82"/>
    </row>
    <row r="19" spans="1:11" s="16" customFormat="1" ht="12" customHeight="1">
      <c r="A19" s="63"/>
      <c r="B19" s="291"/>
      <c r="C19" s="292" t="s">
        <v>303</v>
      </c>
      <c r="D19" s="220">
        <v>36</v>
      </c>
      <c r="E19" s="221">
        <v>66</v>
      </c>
      <c r="F19" s="222">
        <v>131</v>
      </c>
      <c r="G19" s="223">
        <v>8063</v>
      </c>
      <c r="H19" s="224">
        <v>71</v>
      </c>
      <c r="I19" s="221">
        <v>604</v>
      </c>
      <c r="J19" s="223">
        <v>14307</v>
      </c>
      <c r="K19" s="82"/>
    </row>
    <row r="20" spans="1:11" s="16" customFormat="1" ht="12" customHeight="1">
      <c r="A20" s="63"/>
      <c r="B20" s="346"/>
      <c r="C20" s="308" t="s">
        <v>304</v>
      </c>
      <c r="D20" s="309">
        <v>36</v>
      </c>
      <c r="E20" s="310">
        <v>66</v>
      </c>
      <c r="F20" s="304">
        <v>131</v>
      </c>
      <c r="G20" s="311">
        <v>8097</v>
      </c>
      <c r="H20" s="347">
        <v>71</v>
      </c>
      <c r="I20" s="310">
        <v>585</v>
      </c>
      <c r="J20" s="311">
        <v>14271</v>
      </c>
      <c r="K20" s="83"/>
    </row>
    <row r="21" spans="1:11" s="16" customFormat="1" ht="12" customHeight="1">
      <c r="A21" s="63"/>
      <c r="B21" s="293"/>
      <c r="C21" s="294" t="s">
        <v>305</v>
      </c>
      <c r="D21" s="225">
        <v>36</v>
      </c>
      <c r="E21" s="226">
        <v>66</v>
      </c>
      <c r="F21" s="109">
        <v>131</v>
      </c>
      <c r="G21" s="227">
        <v>8117</v>
      </c>
      <c r="H21" s="228">
        <v>70</v>
      </c>
      <c r="I21" s="226">
        <v>585</v>
      </c>
      <c r="J21" s="227">
        <v>14271</v>
      </c>
      <c r="K21" s="83"/>
    </row>
    <row r="22" spans="1:11" s="16" customFormat="1" ht="12" customHeight="1">
      <c r="A22" s="31"/>
      <c r="B22" s="261"/>
      <c r="C22" s="365" t="s">
        <v>306</v>
      </c>
      <c r="D22" s="366">
        <v>35</v>
      </c>
      <c r="E22" s="367">
        <v>65</v>
      </c>
      <c r="F22" s="368">
        <v>132</v>
      </c>
      <c r="G22" s="369">
        <v>8154</v>
      </c>
      <c r="H22" s="370">
        <v>67</v>
      </c>
      <c r="I22" s="367">
        <v>617</v>
      </c>
      <c r="J22" s="369">
        <v>14278</v>
      </c>
      <c r="K22" s="83"/>
    </row>
    <row r="23" spans="1:11" s="16" customFormat="1" ht="12" customHeight="1">
      <c r="A23" s="31"/>
      <c r="B23" s="267"/>
      <c r="C23" s="266" t="s">
        <v>307</v>
      </c>
      <c r="D23" s="230">
        <v>28</v>
      </c>
      <c r="E23" s="231">
        <v>65</v>
      </c>
      <c r="F23" s="100">
        <v>131</v>
      </c>
      <c r="G23" s="232">
        <v>8208</v>
      </c>
      <c r="H23" s="233">
        <v>64</v>
      </c>
      <c r="I23" s="231">
        <v>618</v>
      </c>
      <c r="J23" s="232">
        <v>14292</v>
      </c>
      <c r="K23" s="83"/>
    </row>
    <row r="24" spans="1:11" s="16" customFormat="1" ht="12" customHeight="1">
      <c r="A24" s="31"/>
      <c r="B24" s="307"/>
      <c r="C24" s="308" t="s">
        <v>291</v>
      </c>
      <c r="D24" s="309">
        <v>28</v>
      </c>
      <c r="E24" s="310">
        <v>64</v>
      </c>
      <c r="F24" s="304">
        <v>130</v>
      </c>
      <c r="G24" s="311">
        <v>8272</v>
      </c>
      <c r="H24" s="312">
        <v>64</v>
      </c>
      <c r="I24" s="310">
        <v>618</v>
      </c>
      <c r="J24" s="311">
        <v>14276</v>
      </c>
      <c r="K24" s="83"/>
    </row>
    <row r="25" spans="1:11" s="16" customFormat="1" ht="12" customHeight="1">
      <c r="A25" s="31"/>
      <c r="B25" s="307"/>
      <c r="C25" s="308" t="s">
        <v>324</v>
      </c>
      <c r="D25" s="309">
        <v>28</v>
      </c>
      <c r="E25" s="310">
        <v>64</v>
      </c>
      <c r="F25" s="304">
        <v>129</v>
      </c>
      <c r="G25" s="311">
        <v>8318</v>
      </c>
      <c r="H25" s="312">
        <v>64</v>
      </c>
      <c r="I25" s="310">
        <v>618</v>
      </c>
      <c r="J25" s="311">
        <v>14283</v>
      </c>
      <c r="K25" s="83"/>
    </row>
    <row r="26" spans="1:11" s="16" customFormat="1" ht="12" customHeight="1">
      <c r="A26" s="31"/>
      <c r="B26" s="371"/>
      <c r="C26" s="294" t="s">
        <v>381</v>
      </c>
      <c r="D26" s="225">
        <v>27</v>
      </c>
      <c r="E26" s="226">
        <v>64</v>
      </c>
      <c r="F26" s="109">
        <v>129</v>
      </c>
      <c r="G26" s="227">
        <v>8372</v>
      </c>
      <c r="H26" s="372">
        <v>64</v>
      </c>
      <c r="I26" s="226">
        <v>616</v>
      </c>
      <c r="J26" s="227">
        <v>14338</v>
      </c>
      <c r="K26" s="83"/>
    </row>
    <row r="27" spans="1:11" s="16" customFormat="1" ht="12" customHeight="1">
      <c r="A27" s="30"/>
      <c r="B27" s="373"/>
      <c r="C27" s="374" t="s">
        <v>427</v>
      </c>
      <c r="D27" s="375">
        <v>27</v>
      </c>
      <c r="E27" s="376">
        <v>64</v>
      </c>
      <c r="F27" s="377">
        <v>129</v>
      </c>
      <c r="G27" s="378">
        <v>8428</v>
      </c>
      <c r="H27" s="379">
        <v>64</v>
      </c>
      <c r="I27" s="376">
        <v>617</v>
      </c>
      <c r="J27" s="378">
        <v>14297</v>
      </c>
      <c r="K27" s="418"/>
    </row>
    <row r="28" spans="1:11" s="16" customFormat="1" ht="12" customHeight="1">
      <c r="A28" s="30"/>
      <c r="B28" s="267"/>
      <c r="C28" s="408" t="s">
        <v>438</v>
      </c>
      <c r="D28" s="230">
        <v>27</v>
      </c>
      <c r="E28" s="231">
        <v>64</v>
      </c>
      <c r="F28" s="100">
        <v>129</v>
      </c>
      <c r="G28" s="232">
        <v>8480</v>
      </c>
      <c r="H28" s="233">
        <v>64</v>
      </c>
      <c r="I28" s="231">
        <v>618</v>
      </c>
      <c r="J28" s="232">
        <v>14202</v>
      </c>
      <c r="K28" s="418"/>
    </row>
    <row r="29" spans="1:11" s="16" customFormat="1" ht="12" customHeight="1">
      <c r="A29" s="30"/>
      <c r="B29" s="290" t="s">
        <v>596</v>
      </c>
      <c r="C29" s="408" t="s">
        <v>581</v>
      </c>
      <c r="D29" s="230">
        <v>27</v>
      </c>
      <c r="E29" s="231">
        <v>64</v>
      </c>
      <c r="F29" s="100">
        <v>130</v>
      </c>
      <c r="G29" s="232">
        <v>8519</v>
      </c>
      <c r="H29" s="233">
        <v>64</v>
      </c>
      <c r="I29" s="231">
        <v>619</v>
      </c>
      <c r="J29" s="232">
        <v>14039</v>
      </c>
      <c r="K29" s="418"/>
    </row>
    <row r="30" spans="1:11" s="16" customFormat="1" ht="12" customHeight="1" thickBot="1">
      <c r="A30" s="30"/>
      <c r="B30" s="528"/>
      <c r="C30" s="529" t="s">
        <v>578</v>
      </c>
      <c r="D30" s="530">
        <v>27</v>
      </c>
      <c r="E30" s="531">
        <v>64</v>
      </c>
      <c r="F30" s="532">
        <v>130</v>
      </c>
      <c r="G30" s="533">
        <v>8576</v>
      </c>
      <c r="H30" s="534">
        <v>64</v>
      </c>
      <c r="I30" s="531">
        <v>619</v>
      </c>
      <c r="J30" s="533">
        <v>13934</v>
      </c>
      <c r="K30" s="418"/>
    </row>
    <row r="31" spans="1:11" s="16" customFormat="1" ht="12" customHeight="1" thickBot="1">
      <c r="A31" s="30"/>
      <c r="B31" s="528"/>
      <c r="C31" s="529" t="s">
        <v>358</v>
      </c>
      <c r="D31" s="530">
        <v>27</v>
      </c>
      <c r="E31" s="531">
        <v>64</v>
      </c>
      <c r="F31" s="532">
        <v>129</v>
      </c>
      <c r="G31" s="533">
        <v>8602</v>
      </c>
      <c r="H31" s="534">
        <v>64</v>
      </c>
      <c r="I31" s="531">
        <v>622</v>
      </c>
      <c r="J31" s="533">
        <v>13763</v>
      </c>
      <c r="K31" s="418"/>
    </row>
    <row r="32" spans="1:12" s="16" customFormat="1" ht="12.75" customHeight="1">
      <c r="A32" s="30"/>
      <c r="B32" s="1240" t="s">
        <v>275</v>
      </c>
      <c r="C32" s="1240"/>
      <c r="D32" s="1240"/>
      <c r="E32" s="1240"/>
      <c r="F32" s="1240"/>
      <c r="G32" s="1240"/>
      <c r="H32" s="1240"/>
      <c r="I32" s="1240"/>
      <c r="J32" s="1240"/>
      <c r="K32" s="1241"/>
      <c r="L32" s="1241"/>
    </row>
    <row r="33" s="16" customFormat="1" ht="8.25" customHeight="1"/>
    <row r="34" spans="1:12" s="16" customFormat="1" ht="18" customHeight="1">
      <c r="A34" s="1259" t="s">
        <v>50</v>
      </c>
      <c r="B34" s="1259"/>
      <c r="C34" s="1259"/>
      <c r="D34" s="1259"/>
      <c r="E34" s="1259"/>
      <c r="F34" s="1259"/>
      <c r="G34" s="1259"/>
      <c r="H34" s="1259"/>
      <c r="I34" s="1259"/>
      <c r="J34" s="1259"/>
      <c r="K34" s="1259"/>
      <c r="L34" s="1259"/>
    </row>
    <row r="35" spans="1:12" ht="12" customHeight="1" thickBo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258" t="s">
        <v>331</v>
      </c>
      <c r="L35" s="1258"/>
    </row>
    <row r="36" spans="1:12" ht="13.5">
      <c r="A36" s="1235" t="s">
        <v>81</v>
      </c>
      <c r="B36" s="1242" t="s">
        <v>51</v>
      </c>
      <c r="C36" s="1243"/>
      <c r="D36" s="1243"/>
      <c r="E36" s="1243"/>
      <c r="F36" s="1243"/>
      <c r="G36" s="1110"/>
      <c r="H36" s="1109" t="s">
        <v>268</v>
      </c>
      <c r="I36" s="1243"/>
      <c r="J36" s="1243"/>
      <c r="K36" s="1243"/>
      <c r="L36" s="1110"/>
    </row>
    <row r="37" spans="1:12" ht="13.5" customHeight="1">
      <c r="A37" s="1236"/>
      <c r="B37" s="1244" t="s">
        <v>264</v>
      </c>
      <c r="C37" s="1220" t="s">
        <v>265</v>
      </c>
      <c r="D37" s="1220" t="s">
        <v>269</v>
      </c>
      <c r="E37" s="1220" t="s">
        <v>270</v>
      </c>
      <c r="F37" s="1220" t="s">
        <v>271</v>
      </c>
      <c r="G37" s="1247" t="s">
        <v>52</v>
      </c>
      <c r="H37" s="1232" t="s">
        <v>266</v>
      </c>
      <c r="I37" s="1220" t="s">
        <v>267</v>
      </c>
      <c r="J37" s="1223" t="s">
        <v>426</v>
      </c>
      <c r="K37" s="1226" t="s">
        <v>272</v>
      </c>
      <c r="L37" s="1229" t="s">
        <v>52</v>
      </c>
    </row>
    <row r="38" spans="1:12" ht="12.75">
      <c r="A38" s="1236"/>
      <c r="B38" s="1245"/>
      <c r="C38" s="1221"/>
      <c r="D38" s="1221"/>
      <c r="E38" s="1221"/>
      <c r="F38" s="1221"/>
      <c r="G38" s="1248"/>
      <c r="H38" s="1233"/>
      <c r="I38" s="1221"/>
      <c r="J38" s="1224"/>
      <c r="K38" s="1227"/>
      <c r="L38" s="1230"/>
    </row>
    <row r="39" spans="1:12" ht="25.5" customHeight="1" thickBot="1">
      <c r="A39" s="1237"/>
      <c r="B39" s="1246"/>
      <c r="C39" s="1222"/>
      <c r="D39" s="1222"/>
      <c r="E39" s="1222"/>
      <c r="F39" s="1222"/>
      <c r="G39" s="1249"/>
      <c r="H39" s="1234"/>
      <c r="I39" s="1222"/>
      <c r="J39" s="1225"/>
      <c r="K39" s="1228"/>
      <c r="L39" s="1231"/>
    </row>
    <row r="40" spans="1:12" ht="12" customHeight="1">
      <c r="A40" s="123" t="s">
        <v>338</v>
      </c>
      <c r="B40" s="234">
        <v>13</v>
      </c>
      <c r="C40" s="235">
        <v>10</v>
      </c>
      <c r="D40" s="235"/>
      <c r="E40" s="235"/>
      <c r="F40" s="235"/>
      <c r="G40" s="236"/>
      <c r="H40" s="237">
        <v>276</v>
      </c>
      <c r="I40" s="235"/>
      <c r="J40" s="238"/>
      <c r="K40" s="239">
        <v>414</v>
      </c>
      <c r="L40" s="240">
        <v>5</v>
      </c>
    </row>
    <row r="41" spans="1:12" ht="12" customHeight="1">
      <c r="A41" s="124" t="s">
        <v>339</v>
      </c>
      <c r="B41" s="241">
        <v>14</v>
      </c>
      <c r="C41" s="242">
        <v>20</v>
      </c>
      <c r="D41" s="242"/>
      <c r="E41" s="242"/>
      <c r="F41" s="242"/>
      <c r="G41" s="243">
        <v>16</v>
      </c>
      <c r="H41" s="244">
        <v>370</v>
      </c>
      <c r="I41" s="242">
        <v>25</v>
      </c>
      <c r="J41" s="245"/>
      <c r="K41" s="246">
        <v>991</v>
      </c>
      <c r="L41" s="247">
        <v>25</v>
      </c>
    </row>
    <row r="42" spans="1:12" ht="12" customHeight="1">
      <c r="A42" s="124" t="s">
        <v>340</v>
      </c>
      <c r="B42" s="241">
        <v>25</v>
      </c>
      <c r="C42" s="242">
        <v>29</v>
      </c>
      <c r="D42" s="242">
        <v>2</v>
      </c>
      <c r="E42" s="242"/>
      <c r="F42" s="242">
        <v>9</v>
      </c>
      <c r="G42" s="243">
        <v>19</v>
      </c>
      <c r="H42" s="244">
        <v>434</v>
      </c>
      <c r="I42" s="242">
        <v>28</v>
      </c>
      <c r="J42" s="245"/>
      <c r="K42" s="246">
        <v>1007</v>
      </c>
      <c r="L42" s="247">
        <v>10</v>
      </c>
    </row>
    <row r="43" spans="1:12" ht="12" customHeight="1">
      <c r="A43" s="124" t="s">
        <v>341</v>
      </c>
      <c r="B43" s="241">
        <v>36</v>
      </c>
      <c r="C43" s="242">
        <v>46</v>
      </c>
      <c r="D43" s="242">
        <v>7</v>
      </c>
      <c r="E43" s="242">
        <v>8</v>
      </c>
      <c r="F43" s="242">
        <v>40</v>
      </c>
      <c r="G43" s="243">
        <v>26</v>
      </c>
      <c r="H43" s="244">
        <v>500</v>
      </c>
      <c r="I43" s="242">
        <v>24</v>
      </c>
      <c r="J43" s="245"/>
      <c r="K43" s="246">
        <v>872</v>
      </c>
      <c r="L43" s="247">
        <v>43</v>
      </c>
    </row>
    <row r="44" spans="1:12" ht="12" customHeight="1">
      <c r="A44" s="124" t="s">
        <v>342</v>
      </c>
      <c r="B44" s="248">
        <v>84</v>
      </c>
      <c r="C44" s="246">
        <v>82</v>
      </c>
      <c r="D44" s="246">
        <v>21</v>
      </c>
      <c r="E44" s="246">
        <v>29</v>
      </c>
      <c r="F44" s="246">
        <v>89</v>
      </c>
      <c r="G44" s="249">
        <v>99</v>
      </c>
      <c r="H44" s="250">
        <v>599</v>
      </c>
      <c r="I44" s="246">
        <v>42</v>
      </c>
      <c r="J44" s="246"/>
      <c r="K44" s="246">
        <v>540</v>
      </c>
      <c r="L44" s="247">
        <v>98</v>
      </c>
    </row>
    <row r="45" spans="1:12" ht="12" customHeight="1">
      <c r="A45" s="124" t="s">
        <v>343</v>
      </c>
      <c r="B45" s="248">
        <v>109</v>
      </c>
      <c r="C45" s="246">
        <v>125</v>
      </c>
      <c r="D45" s="246">
        <v>29</v>
      </c>
      <c r="E45" s="246">
        <v>39</v>
      </c>
      <c r="F45" s="246">
        <v>141</v>
      </c>
      <c r="G45" s="249">
        <v>151</v>
      </c>
      <c r="H45" s="250">
        <v>551</v>
      </c>
      <c r="I45" s="246">
        <v>29</v>
      </c>
      <c r="J45" s="246"/>
      <c r="K45" s="246">
        <v>364</v>
      </c>
      <c r="L45" s="247">
        <v>152</v>
      </c>
    </row>
    <row r="46" spans="1:12" ht="12" customHeight="1">
      <c r="A46" s="124" t="s">
        <v>344</v>
      </c>
      <c r="B46" s="248">
        <v>119</v>
      </c>
      <c r="C46" s="246">
        <v>152</v>
      </c>
      <c r="D46" s="246">
        <v>43</v>
      </c>
      <c r="E46" s="246">
        <v>41</v>
      </c>
      <c r="F46" s="246">
        <v>170</v>
      </c>
      <c r="G46" s="249">
        <v>379</v>
      </c>
      <c r="H46" s="250">
        <v>567</v>
      </c>
      <c r="I46" s="246">
        <v>28</v>
      </c>
      <c r="J46" s="246"/>
      <c r="K46" s="246">
        <v>387</v>
      </c>
      <c r="L46" s="247">
        <v>214</v>
      </c>
    </row>
    <row r="47" spans="1:12" ht="12" customHeight="1">
      <c r="A47" s="124" t="s">
        <v>345</v>
      </c>
      <c r="B47" s="248">
        <v>132</v>
      </c>
      <c r="C47" s="246">
        <v>169</v>
      </c>
      <c r="D47" s="246">
        <v>45</v>
      </c>
      <c r="E47" s="246">
        <v>45</v>
      </c>
      <c r="F47" s="246">
        <v>194</v>
      </c>
      <c r="G47" s="249">
        <v>449</v>
      </c>
      <c r="H47" s="250">
        <v>593</v>
      </c>
      <c r="I47" s="246">
        <v>24</v>
      </c>
      <c r="J47" s="246"/>
      <c r="K47" s="246">
        <v>371</v>
      </c>
      <c r="L47" s="247">
        <v>244</v>
      </c>
    </row>
    <row r="48" spans="1:12" ht="12" customHeight="1">
      <c r="A48" s="124" t="s">
        <v>579</v>
      </c>
      <c r="B48" s="248">
        <v>136</v>
      </c>
      <c r="C48" s="246">
        <v>179</v>
      </c>
      <c r="D48" s="246">
        <v>64</v>
      </c>
      <c r="E48" s="246">
        <v>48</v>
      </c>
      <c r="F48" s="246">
        <v>216</v>
      </c>
      <c r="G48" s="249">
        <v>482</v>
      </c>
      <c r="H48" s="250">
        <v>602</v>
      </c>
      <c r="I48" s="246">
        <v>19</v>
      </c>
      <c r="J48" s="246"/>
      <c r="K48" s="246">
        <v>398</v>
      </c>
      <c r="L48" s="247">
        <v>301</v>
      </c>
    </row>
    <row r="49" spans="1:12" ht="12" customHeight="1">
      <c r="A49" s="124" t="s">
        <v>346</v>
      </c>
      <c r="B49" s="248">
        <v>158</v>
      </c>
      <c r="C49" s="246">
        <v>168</v>
      </c>
      <c r="D49" s="246">
        <v>67</v>
      </c>
      <c r="E49" s="246">
        <v>51</v>
      </c>
      <c r="F49" s="246">
        <v>225</v>
      </c>
      <c r="G49" s="249">
        <v>525</v>
      </c>
      <c r="H49" s="250">
        <v>590</v>
      </c>
      <c r="I49" s="246">
        <v>20</v>
      </c>
      <c r="J49" s="246"/>
      <c r="K49" s="246">
        <v>397</v>
      </c>
      <c r="L49" s="247">
        <v>362</v>
      </c>
    </row>
    <row r="50" spans="1:12" ht="12" customHeight="1">
      <c r="A50" s="125" t="s">
        <v>347</v>
      </c>
      <c r="B50" s="251">
        <v>156</v>
      </c>
      <c r="C50" s="252">
        <v>176</v>
      </c>
      <c r="D50" s="252">
        <v>66</v>
      </c>
      <c r="E50" s="253">
        <v>51</v>
      </c>
      <c r="F50" s="252">
        <v>236</v>
      </c>
      <c r="G50" s="254">
        <v>523</v>
      </c>
      <c r="H50" s="255">
        <v>580</v>
      </c>
      <c r="I50" s="252">
        <v>22</v>
      </c>
      <c r="J50" s="252">
        <v>331</v>
      </c>
      <c r="K50" s="252">
        <v>98</v>
      </c>
      <c r="L50" s="256">
        <v>23</v>
      </c>
    </row>
    <row r="51" spans="1:12" ht="12" customHeight="1">
      <c r="A51" s="126" t="s">
        <v>301</v>
      </c>
      <c r="B51" s="257">
        <v>155</v>
      </c>
      <c r="C51" s="258">
        <v>171</v>
      </c>
      <c r="D51" s="258">
        <v>65</v>
      </c>
      <c r="E51" s="259">
        <v>50</v>
      </c>
      <c r="F51" s="258">
        <v>246</v>
      </c>
      <c r="G51" s="260">
        <v>539</v>
      </c>
      <c r="H51" s="261">
        <v>576</v>
      </c>
      <c r="I51" s="258">
        <v>24</v>
      </c>
      <c r="J51" s="258">
        <v>318</v>
      </c>
      <c r="K51" s="258">
        <v>100</v>
      </c>
      <c r="L51" s="262">
        <v>34</v>
      </c>
    </row>
    <row r="52" spans="1:12" ht="12" customHeight="1">
      <c r="A52" s="127" t="s">
        <v>302</v>
      </c>
      <c r="B52" s="263">
        <v>157</v>
      </c>
      <c r="C52" s="264">
        <v>172</v>
      </c>
      <c r="D52" s="264">
        <v>64</v>
      </c>
      <c r="E52" s="265">
        <v>49</v>
      </c>
      <c r="F52" s="264">
        <v>251</v>
      </c>
      <c r="G52" s="266">
        <v>537</v>
      </c>
      <c r="H52" s="267">
        <v>573</v>
      </c>
      <c r="I52" s="264">
        <v>24</v>
      </c>
      <c r="J52" s="264">
        <v>307</v>
      </c>
      <c r="K52" s="264">
        <v>103</v>
      </c>
      <c r="L52" s="268">
        <v>35</v>
      </c>
    </row>
    <row r="53" spans="1:12" ht="12" customHeight="1">
      <c r="A53" s="127" t="s">
        <v>303</v>
      </c>
      <c r="B53" s="263">
        <v>154</v>
      </c>
      <c r="C53" s="264">
        <v>177</v>
      </c>
      <c r="D53" s="264">
        <v>63</v>
      </c>
      <c r="E53" s="265">
        <v>49</v>
      </c>
      <c r="F53" s="264">
        <v>253</v>
      </c>
      <c r="G53" s="266">
        <v>543</v>
      </c>
      <c r="H53" s="267">
        <v>574</v>
      </c>
      <c r="I53" s="264">
        <v>22</v>
      </c>
      <c r="J53" s="264">
        <v>302</v>
      </c>
      <c r="K53" s="264">
        <v>115</v>
      </c>
      <c r="L53" s="268">
        <v>36</v>
      </c>
    </row>
    <row r="54" spans="1:12" ht="12" customHeight="1">
      <c r="A54" s="128" t="s">
        <v>304</v>
      </c>
      <c r="B54" s="269">
        <v>154</v>
      </c>
      <c r="C54" s="265">
        <v>173</v>
      </c>
      <c r="D54" s="265">
        <v>63</v>
      </c>
      <c r="E54" s="265">
        <v>49</v>
      </c>
      <c r="F54" s="265">
        <v>254</v>
      </c>
      <c r="G54" s="270">
        <v>552</v>
      </c>
      <c r="H54" s="271">
        <v>572</v>
      </c>
      <c r="I54" s="265">
        <v>22</v>
      </c>
      <c r="J54" s="265">
        <v>291</v>
      </c>
      <c r="K54" s="265">
        <v>114</v>
      </c>
      <c r="L54" s="272">
        <v>36</v>
      </c>
    </row>
    <row r="55" spans="1:12" ht="12" customHeight="1">
      <c r="A55" s="129" t="s">
        <v>305</v>
      </c>
      <c r="B55" s="273">
        <v>150</v>
      </c>
      <c r="C55" s="273">
        <v>175</v>
      </c>
      <c r="D55" s="273">
        <v>63</v>
      </c>
      <c r="E55" s="273">
        <v>49</v>
      </c>
      <c r="F55" s="273">
        <v>255</v>
      </c>
      <c r="G55" s="274">
        <v>548</v>
      </c>
      <c r="H55" s="275">
        <v>569</v>
      </c>
      <c r="I55" s="273">
        <v>24</v>
      </c>
      <c r="J55" s="273">
        <v>305</v>
      </c>
      <c r="K55" s="273">
        <v>93</v>
      </c>
      <c r="L55" s="276">
        <v>35</v>
      </c>
    </row>
    <row r="56" spans="1:12" ht="12" customHeight="1">
      <c r="A56" s="130" t="s">
        <v>306</v>
      </c>
      <c r="B56" s="277">
        <v>151</v>
      </c>
      <c r="C56" s="277">
        <v>175</v>
      </c>
      <c r="D56" s="277">
        <v>62</v>
      </c>
      <c r="E56" s="277">
        <v>47</v>
      </c>
      <c r="F56" s="277">
        <v>253</v>
      </c>
      <c r="G56" s="277">
        <v>544</v>
      </c>
      <c r="H56" s="261">
        <v>574</v>
      </c>
      <c r="I56" s="277">
        <v>23</v>
      </c>
      <c r="J56" s="277">
        <v>297</v>
      </c>
      <c r="K56" s="277">
        <v>101</v>
      </c>
      <c r="L56" s="278">
        <v>35</v>
      </c>
    </row>
    <row r="57" spans="1:12" ht="12" customHeight="1">
      <c r="A57" s="131" t="s">
        <v>307</v>
      </c>
      <c r="B57" s="279">
        <v>152</v>
      </c>
      <c r="C57" s="279">
        <v>172</v>
      </c>
      <c r="D57" s="279">
        <v>63</v>
      </c>
      <c r="E57" s="279">
        <v>46</v>
      </c>
      <c r="F57" s="279">
        <v>257</v>
      </c>
      <c r="G57" s="281">
        <v>548</v>
      </c>
      <c r="H57" s="267">
        <v>574</v>
      </c>
      <c r="I57" s="279">
        <v>23</v>
      </c>
      <c r="J57" s="279">
        <v>299</v>
      </c>
      <c r="K57" s="279">
        <v>101</v>
      </c>
      <c r="L57" s="280">
        <v>36</v>
      </c>
    </row>
    <row r="58" spans="1:12" ht="12" customHeight="1">
      <c r="A58" s="131" t="s">
        <v>291</v>
      </c>
      <c r="B58" s="279">
        <v>157</v>
      </c>
      <c r="C58" s="279">
        <v>168</v>
      </c>
      <c r="D58" s="279">
        <v>62</v>
      </c>
      <c r="E58" s="279">
        <v>44</v>
      </c>
      <c r="F58" s="279">
        <v>260</v>
      </c>
      <c r="G58" s="281">
        <v>556</v>
      </c>
      <c r="H58" s="271">
        <v>571</v>
      </c>
      <c r="I58" s="281">
        <v>23</v>
      </c>
      <c r="J58" s="281">
        <v>302</v>
      </c>
      <c r="K58" s="281">
        <v>103</v>
      </c>
      <c r="L58" s="282">
        <v>40</v>
      </c>
    </row>
    <row r="59" spans="1:12" ht="12" customHeight="1">
      <c r="A59" s="132" t="s">
        <v>324</v>
      </c>
      <c r="B59" s="283">
        <v>158</v>
      </c>
      <c r="C59" s="283">
        <v>167</v>
      </c>
      <c r="D59" s="283">
        <v>61</v>
      </c>
      <c r="E59" s="283">
        <v>42</v>
      </c>
      <c r="F59" s="283">
        <v>260</v>
      </c>
      <c r="G59" s="285">
        <v>557</v>
      </c>
      <c r="H59" s="284">
        <v>568</v>
      </c>
      <c r="I59" s="285">
        <v>23</v>
      </c>
      <c r="J59" s="285">
        <v>301</v>
      </c>
      <c r="K59" s="285">
        <v>100</v>
      </c>
      <c r="L59" s="313">
        <v>43</v>
      </c>
    </row>
    <row r="60" spans="1:12" ht="12" customHeight="1">
      <c r="A60" s="380" t="s">
        <v>381</v>
      </c>
      <c r="B60" s="381">
        <v>162</v>
      </c>
      <c r="C60" s="381">
        <v>164</v>
      </c>
      <c r="D60" s="381">
        <v>62</v>
      </c>
      <c r="E60" s="381">
        <v>42</v>
      </c>
      <c r="F60" s="381">
        <v>262</v>
      </c>
      <c r="G60" s="382">
        <v>561</v>
      </c>
      <c r="H60" s="383">
        <v>566</v>
      </c>
      <c r="I60" s="384">
        <v>23</v>
      </c>
      <c r="J60" s="384">
        <v>300</v>
      </c>
      <c r="K60" s="384">
        <v>111</v>
      </c>
      <c r="L60" s="382">
        <v>46</v>
      </c>
    </row>
    <row r="61" spans="1:12" ht="12" customHeight="1">
      <c r="A61" s="424" t="s">
        <v>427</v>
      </c>
      <c r="B61" s="425">
        <v>162</v>
      </c>
      <c r="C61" s="425">
        <v>167</v>
      </c>
      <c r="D61" s="425">
        <v>62</v>
      </c>
      <c r="E61" s="425">
        <v>41</v>
      </c>
      <c r="F61" s="425">
        <v>264</v>
      </c>
      <c r="G61" s="426">
        <v>573</v>
      </c>
      <c r="H61" s="427">
        <v>564</v>
      </c>
      <c r="I61" s="428">
        <v>23</v>
      </c>
      <c r="J61" s="428">
        <v>298</v>
      </c>
      <c r="K61" s="428">
        <v>105</v>
      </c>
      <c r="L61" s="426">
        <v>46</v>
      </c>
    </row>
    <row r="62" spans="1:12" ht="12" customHeight="1">
      <c r="A62" s="291" t="s">
        <v>438</v>
      </c>
      <c r="B62" s="429">
        <v>167</v>
      </c>
      <c r="C62" s="429">
        <v>164</v>
      </c>
      <c r="D62" s="429">
        <v>60</v>
      </c>
      <c r="E62" s="429">
        <v>41</v>
      </c>
      <c r="F62" s="429">
        <v>269</v>
      </c>
      <c r="G62" s="430">
        <v>572</v>
      </c>
      <c r="H62" s="431">
        <v>566</v>
      </c>
      <c r="I62" s="432">
        <v>22</v>
      </c>
      <c r="J62" s="432">
        <v>292</v>
      </c>
      <c r="K62" s="432">
        <v>107</v>
      </c>
      <c r="L62" s="430">
        <v>45</v>
      </c>
    </row>
    <row r="63" spans="1:12" ht="12" customHeight="1">
      <c r="A63" s="291" t="s">
        <v>576</v>
      </c>
      <c r="B63" s="429">
        <v>168</v>
      </c>
      <c r="C63" s="429">
        <v>162</v>
      </c>
      <c r="D63" s="429">
        <v>61</v>
      </c>
      <c r="E63" s="429">
        <v>41</v>
      </c>
      <c r="F63" s="429">
        <v>274</v>
      </c>
      <c r="G63" s="430">
        <v>585</v>
      </c>
      <c r="H63" s="431">
        <v>567</v>
      </c>
      <c r="I63" s="432">
        <v>22</v>
      </c>
      <c r="J63" s="432">
        <v>291</v>
      </c>
      <c r="K63" s="432">
        <v>109</v>
      </c>
      <c r="L63" s="430">
        <v>49</v>
      </c>
    </row>
    <row r="64" spans="1:12" ht="12" customHeight="1" thickBot="1">
      <c r="A64" s="535" t="s">
        <v>580</v>
      </c>
      <c r="B64" s="536">
        <v>171</v>
      </c>
      <c r="C64" s="536">
        <v>162</v>
      </c>
      <c r="D64" s="536">
        <v>61</v>
      </c>
      <c r="E64" s="536">
        <v>41</v>
      </c>
      <c r="F64" s="536">
        <v>283</v>
      </c>
      <c r="G64" s="537">
        <v>571</v>
      </c>
      <c r="H64" s="538">
        <v>566</v>
      </c>
      <c r="I64" s="539">
        <v>22</v>
      </c>
      <c r="J64" s="539">
        <v>290</v>
      </c>
      <c r="K64" s="539">
        <v>109</v>
      </c>
      <c r="L64" s="537">
        <v>50</v>
      </c>
    </row>
    <row r="65" spans="1:12" ht="12" customHeight="1" thickBot="1">
      <c r="A65" s="535" t="s">
        <v>585</v>
      </c>
      <c r="B65" s="536">
        <v>175</v>
      </c>
      <c r="C65" s="536">
        <v>161</v>
      </c>
      <c r="D65" s="536">
        <v>61</v>
      </c>
      <c r="E65" s="536">
        <v>40</v>
      </c>
      <c r="F65" s="539">
        <v>287</v>
      </c>
      <c r="G65" s="537">
        <v>582</v>
      </c>
      <c r="H65" s="538">
        <v>567</v>
      </c>
      <c r="I65" s="539">
        <v>22</v>
      </c>
      <c r="J65" s="539">
        <v>291</v>
      </c>
      <c r="K65" s="539">
        <v>111</v>
      </c>
      <c r="L65" s="537">
        <v>50</v>
      </c>
    </row>
    <row r="66" spans="1:12" ht="5.25" customHeight="1">
      <c r="A66" s="419"/>
      <c r="B66" s="420"/>
      <c r="C66" s="420"/>
      <c r="D66" s="420"/>
      <c r="E66" s="420"/>
      <c r="F66" s="420"/>
      <c r="G66" s="421"/>
      <c r="H66" s="421"/>
      <c r="I66" s="421"/>
      <c r="J66" s="421"/>
      <c r="K66" s="421"/>
      <c r="L66" s="421"/>
    </row>
    <row r="67" spans="1:12" ht="12" customHeight="1">
      <c r="A67" s="1219" t="s">
        <v>574</v>
      </c>
      <c r="B67" s="1219"/>
      <c r="C67" s="1219"/>
      <c r="D67" s="1219"/>
      <c r="E67" s="1219"/>
      <c r="F67" s="1219"/>
      <c r="G67" s="1219"/>
      <c r="H67" s="1219"/>
      <c r="I67" s="1219"/>
      <c r="J67" s="1219"/>
      <c r="K67" s="1219"/>
      <c r="L67" s="1219"/>
    </row>
    <row r="68" spans="1:12" ht="12" customHeight="1">
      <c r="A68" s="1219" t="s">
        <v>363</v>
      </c>
      <c r="B68" s="1219"/>
      <c r="C68" s="1219"/>
      <c r="D68" s="1219"/>
      <c r="E68" s="1219"/>
      <c r="F68" s="1219"/>
      <c r="G68" s="1219"/>
      <c r="H68" s="1219"/>
      <c r="I68" s="1219"/>
      <c r="J68" s="1219"/>
      <c r="K68" s="1219"/>
      <c r="L68" s="1219"/>
    </row>
    <row r="69" spans="1:12" ht="12" customHeight="1">
      <c r="A69" s="296" t="s">
        <v>289</v>
      </c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</row>
    <row r="70" spans="1:12" ht="12" customHeight="1">
      <c r="A70" s="296" t="s">
        <v>290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</row>
    <row r="71" spans="1:12" ht="12" customHeight="1">
      <c r="A71" s="296" t="s">
        <v>382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</row>
    <row r="72" spans="1:12" ht="12" customHeight="1">
      <c r="A72" s="296" t="s">
        <v>383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</row>
    <row r="73" ht="14.25" customHeight="1">
      <c r="A73" s="78"/>
    </row>
    <row r="74" ht="14.25" customHeight="1">
      <c r="A74" s="296"/>
    </row>
    <row r="75" ht="14.25" customHeight="1"/>
  </sheetData>
  <sheetProtection/>
  <mergeCells count="35">
    <mergeCell ref="I2:J2"/>
    <mergeCell ref="H3:J3"/>
    <mergeCell ref="D3:G3"/>
    <mergeCell ref="B3:C3"/>
    <mergeCell ref="K35:L35"/>
    <mergeCell ref="E7:F7"/>
    <mergeCell ref="E8:F8"/>
    <mergeCell ref="E9:F9"/>
    <mergeCell ref="E11:F11"/>
    <mergeCell ref="A34:L34"/>
    <mergeCell ref="E12:F12"/>
    <mergeCell ref="E13:F13"/>
    <mergeCell ref="E6:F6"/>
    <mergeCell ref="E15:F15"/>
    <mergeCell ref="E14:F14"/>
    <mergeCell ref="E10:F10"/>
    <mergeCell ref="B32:L32"/>
    <mergeCell ref="B36:G36"/>
    <mergeCell ref="H36:L36"/>
    <mergeCell ref="B37:B39"/>
    <mergeCell ref="C37:C39"/>
    <mergeCell ref="D37:D39"/>
    <mergeCell ref="E37:E39"/>
    <mergeCell ref="F37:F39"/>
    <mergeCell ref="G37:G39"/>
    <mergeCell ref="A1:L1"/>
    <mergeCell ref="A68:L68"/>
    <mergeCell ref="I37:I39"/>
    <mergeCell ref="J37:J39"/>
    <mergeCell ref="K37:K39"/>
    <mergeCell ref="L37:L39"/>
    <mergeCell ref="A67:L67"/>
    <mergeCell ref="H37:H39"/>
    <mergeCell ref="A36:A39"/>
    <mergeCell ref="E5:F5"/>
  </mergeCells>
  <printOptions horizontalCentered="1"/>
  <pageMargins left="0.7874015748031497" right="0.9055118110236221" top="0.7874015748031497" bottom="0.8267716535433072" header="0.5118110236220472" footer="0.3937007874015748"/>
  <pageSetup fitToWidth="0" fitToHeight="1" horizontalDpi="600" verticalDpi="600" orientation="portrait" paperSize="9" scale="86" r:id="rId2"/>
  <headerFooter alignWithMargins="0">
    <oddFooter>&amp;C&amp;"ＭＳ ゴシック,標準"&amp;13-36-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98"/>
  <sheetViews>
    <sheetView view="pageBreakPreview" zoomScale="98" zoomScaleNormal="150" zoomScaleSheetLayoutView="98" zoomScalePageLayoutView="0" workbookViewId="0" topLeftCell="A1">
      <selection activeCell="U42" sqref="U42"/>
    </sheetView>
  </sheetViews>
  <sheetFormatPr defaultColWidth="9.00390625" defaultRowHeight="13.5"/>
  <cols>
    <col min="1" max="1" width="3.25390625" style="7" customWidth="1"/>
    <col min="2" max="2" width="0.875" style="7" customWidth="1"/>
    <col min="3" max="3" width="12.375" style="7" customWidth="1"/>
    <col min="4" max="4" width="0.875" style="7" customWidth="1"/>
    <col min="5" max="5" width="5.875" style="7" customWidth="1"/>
    <col min="6" max="7" width="4.875" style="7" customWidth="1"/>
    <col min="8" max="8" width="5.875" style="7" customWidth="1"/>
    <col min="9" max="15" width="4.875" style="7" customWidth="1"/>
    <col min="16" max="16" width="6.50390625" style="7" customWidth="1"/>
    <col min="17" max="17" width="5.375" style="7" customWidth="1"/>
    <col min="18" max="18" width="9.00390625" style="7" customWidth="1"/>
    <col min="19" max="16384" width="9.00390625" style="413" customWidth="1"/>
  </cols>
  <sheetData>
    <row r="1" spans="1:18" s="413" customFormat="1" ht="27">
      <c r="A1" s="1260" t="s">
        <v>237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  <c r="R1" s="7"/>
    </row>
    <row r="2" spans="1:18" s="542" customFormat="1" ht="15" customHeight="1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1"/>
    </row>
    <row r="3" spans="5:18" s="543" customFormat="1" ht="21" thickBot="1">
      <c r="E3" s="36"/>
      <c r="F3" s="36"/>
      <c r="G3" s="36"/>
      <c r="H3" s="36"/>
      <c r="I3" s="36"/>
      <c r="J3" s="36"/>
      <c r="K3" s="36"/>
      <c r="L3" s="36"/>
      <c r="M3" s="36"/>
      <c r="N3" s="1268" t="s">
        <v>586</v>
      </c>
      <c r="O3" s="1268"/>
      <c r="P3" s="1268"/>
      <c r="Q3" s="1268"/>
      <c r="R3" s="36"/>
    </row>
    <row r="4" spans="1:17" s="543" customFormat="1" ht="22.5" customHeight="1" thickBot="1">
      <c r="A4" s="544"/>
      <c r="B4" s="545"/>
      <c r="C4" s="546" t="s">
        <v>349</v>
      </c>
      <c r="D4" s="547"/>
      <c r="E4" s="548"/>
      <c r="F4" s="1215" t="s">
        <v>309</v>
      </c>
      <c r="G4" s="1216"/>
      <c r="H4" s="1217"/>
      <c r="I4" s="1215" t="s">
        <v>238</v>
      </c>
      <c r="J4" s="1216"/>
      <c r="K4" s="1216"/>
      <c r="L4" s="1216"/>
      <c r="M4" s="1216"/>
      <c r="N4" s="1215" t="s">
        <v>202</v>
      </c>
      <c r="O4" s="1217"/>
      <c r="P4" s="544"/>
      <c r="Q4" s="720"/>
    </row>
    <row r="5" spans="1:17" s="543" customFormat="1" ht="20.25">
      <c r="A5" s="549"/>
      <c r="D5" s="550"/>
      <c r="E5" s="136" t="s">
        <v>27</v>
      </c>
      <c r="F5" s="1261" t="s">
        <v>203</v>
      </c>
      <c r="G5" s="1262"/>
      <c r="H5" s="551"/>
      <c r="I5" s="1261" t="s">
        <v>203</v>
      </c>
      <c r="J5" s="1262"/>
      <c r="K5" s="1261" t="s">
        <v>72</v>
      </c>
      <c r="L5" s="1265"/>
      <c r="M5" s="1265"/>
      <c r="N5" s="551"/>
      <c r="O5" s="551"/>
      <c r="P5" s="552" t="s">
        <v>52</v>
      </c>
      <c r="Q5" s="136" t="s">
        <v>247</v>
      </c>
    </row>
    <row r="6" spans="1:17" s="543" customFormat="1" ht="21.75" customHeight="1">
      <c r="A6" s="549"/>
      <c r="D6" s="550"/>
      <c r="E6" s="136" t="s">
        <v>73</v>
      </c>
      <c r="F6" s="511"/>
      <c r="G6" s="553"/>
      <c r="H6" s="437" t="s">
        <v>315</v>
      </c>
      <c r="I6" s="511" t="s">
        <v>362</v>
      </c>
      <c r="J6" s="553" t="s">
        <v>74</v>
      </c>
      <c r="K6" s="554" t="s">
        <v>415</v>
      </c>
      <c r="L6" s="555" t="s">
        <v>419</v>
      </c>
      <c r="M6" s="556" t="s">
        <v>417</v>
      </c>
      <c r="N6" s="437" t="s">
        <v>75</v>
      </c>
      <c r="O6" s="437" t="s">
        <v>74</v>
      </c>
      <c r="P6" s="552" t="s">
        <v>31</v>
      </c>
      <c r="Q6" s="136" t="s">
        <v>116</v>
      </c>
    </row>
    <row r="7" spans="1:17" s="543" customFormat="1" ht="20.25">
      <c r="A7" s="549"/>
      <c r="D7" s="550"/>
      <c r="E7" s="136" t="s">
        <v>58</v>
      </c>
      <c r="F7" s="511" t="s">
        <v>76</v>
      </c>
      <c r="G7" s="553" t="s">
        <v>52</v>
      </c>
      <c r="H7" s="437" t="s">
        <v>317</v>
      </c>
      <c r="I7" s="511" t="s">
        <v>361</v>
      </c>
      <c r="J7" s="553" t="s">
        <v>316</v>
      </c>
      <c r="K7" s="554" t="s">
        <v>416</v>
      </c>
      <c r="L7" s="555" t="s">
        <v>420</v>
      </c>
      <c r="M7" s="557" t="s">
        <v>418</v>
      </c>
      <c r="N7" s="437" t="s">
        <v>13</v>
      </c>
      <c r="O7" s="437" t="s">
        <v>73</v>
      </c>
      <c r="P7" s="552" t="s">
        <v>27</v>
      </c>
      <c r="Q7" s="136"/>
    </row>
    <row r="8" spans="1:17" s="543" customFormat="1" ht="21" thickBot="1">
      <c r="A8" s="1263" t="s">
        <v>348</v>
      </c>
      <c r="B8" s="1264"/>
      <c r="C8" s="1264"/>
      <c r="D8" s="558"/>
      <c r="E8" s="147"/>
      <c r="F8" s="559"/>
      <c r="G8" s="560"/>
      <c r="H8" s="438" t="s">
        <v>78</v>
      </c>
      <c r="I8" s="559" t="s">
        <v>360</v>
      </c>
      <c r="J8" s="560" t="s">
        <v>77</v>
      </c>
      <c r="K8" s="561" t="s">
        <v>79</v>
      </c>
      <c r="L8" s="562" t="s">
        <v>79</v>
      </c>
      <c r="M8" s="563" t="s">
        <v>79</v>
      </c>
      <c r="N8" s="438" t="s">
        <v>73</v>
      </c>
      <c r="O8" s="438"/>
      <c r="P8" s="564" t="s">
        <v>73</v>
      </c>
      <c r="Q8" s="147"/>
    </row>
    <row r="9" spans="1:18" s="543" customFormat="1" ht="21.75" customHeight="1" thickBot="1">
      <c r="A9" s="1153" t="s">
        <v>58</v>
      </c>
      <c r="B9" s="1269"/>
      <c r="C9" s="1269"/>
      <c r="D9" s="40"/>
      <c r="E9" s="565">
        <f>SUM(E10:E36)</f>
        <v>4676</v>
      </c>
      <c r="F9" s="566">
        <f>SUM(F10:F36)</f>
        <v>4</v>
      </c>
      <c r="G9" s="567">
        <f>SUM(G10:G36)</f>
        <v>30</v>
      </c>
      <c r="H9" s="565">
        <f>SUM(H10:H36)</f>
        <v>2</v>
      </c>
      <c r="I9" s="566">
        <f>SUM(I10:I36)</f>
        <v>35</v>
      </c>
      <c r="J9" s="567">
        <f aca="true" t="shared" si="0" ref="J9:Q9">SUM(J10:J36)</f>
        <v>0</v>
      </c>
      <c r="K9" s="568">
        <f t="shared" si="0"/>
        <v>72</v>
      </c>
      <c r="L9" s="569">
        <f t="shared" si="0"/>
        <v>24</v>
      </c>
      <c r="M9" s="570">
        <f t="shared" si="0"/>
        <v>75</v>
      </c>
      <c r="N9" s="565">
        <v>4516</v>
      </c>
      <c r="O9" s="565">
        <f t="shared" si="0"/>
        <v>38</v>
      </c>
      <c r="P9" s="565">
        <f t="shared" si="0"/>
        <v>53</v>
      </c>
      <c r="Q9" s="565">
        <f t="shared" si="0"/>
        <v>15</v>
      </c>
      <c r="R9" s="33"/>
    </row>
    <row r="10" spans="1:18" s="543" customFormat="1" ht="18" customHeight="1">
      <c r="A10" s="571">
        <v>1</v>
      </c>
      <c r="B10" s="572"/>
      <c r="C10" s="182" t="s">
        <v>37</v>
      </c>
      <c r="D10" s="182"/>
      <c r="E10" s="97">
        <f>SUM(F10+G10+I10+N10+P10)</f>
        <v>1028</v>
      </c>
      <c r="F10" s="573"/>
      <c r="G10" s="574"/>
      <c r="H10" s="575"/>
      <c r="I10" s="573">
        <v>2</v>
      </c>
      <c r="J10" s="574"/>
      <c r="K10" s="457">
        <v>3</v>
      </c>
      <c r="L10" s="576">
        <v>1</v>
      </c>
      <c r="M10" s="577">
        <v>9</v>
      </c>
      <c r="N10" s="575">
        <v>1025</v>
      </c>
      <c r="O10" s="575"/>
      <c r="P10" s="575">
        <v>1</v>
      </c>
      <c r="Q10" s="575">
        <f>'無線'!N5</f>
        <v>6</v>
      </c>
      <c r="R10" s="36"/>
    </row>
    <row r="11" spans="1:18" s="543" customFormat="1" ht="18" customHeight="1">
      <c r="A11" s="578">
        <v>2</v>
      </c>
      <c r="B11" s="579"/>
      <c r="C11" s="115" t="s">
        <v>105</v>
      </c>
      <c r="D11" s="115"/>
      <c r="E11" s="99">
        <f aca="true" t="shared" si="1" ref="E11:E36">SUM(F11+G11+I11+N11+P11)</f>
        <v>83</v>
      </c>
      <c r="F11" s="580"/>
      <c r="G11" s="581"/>
      <c r="H11" s="582"/>
      <c r="I11" s="580">
        <v>1</v>
      </c>
      <c r="J11" s="581"/>
      <c r="K11" s="467">
        <v>3</v>
      </c>
      <c r="L11" s="583">
        <v>1</v>
      </c>
      <c r="M11" s="584">
        <v>2</v>
      </c>
      <c r="N11" s="582">
        <v>82</v>
      </c>
      <c r="O11" s="582"/>
      <c r="P11" s="582"/>
      <c r="Q11" s="582"/>
      <c r="R11" s="36"/>
    </row>
    <row r="12" spans="1:18" s="543" customFormat="1" ht="18" customHeight="1">
      <c r="A12" s="578">
        <v>3</v>
      </c>
      <c r="B12" s="579"/>
      <c r="C12" s="115" t="s">
        <v>48</v>
      </c>
      <c r="D12" s="115"/>
      <c r="E12" s="99">
        <f t="shared" si="1"/>
        <v>274</v>
      </c>
      <c r="F12" s="580"/>
      <c r="G12" s="581"/>
      <c r="H12" s="582"/>
      <c r="I12" s="580">
        <v>2</v>
      </c>
      <c r="J12" s="581"/>
      <c r="K12" s="467">
        <v>3</v>
      </c>
      <c r="L12" s="583">
        <v>1</v>
      </c>
      <c r="M12" s="584">
        <v>4</v>
      </c>
      <c r="N12" s="582">
        <v>272</v>
      </c>
      <c r="O12" s="582"/>
      <c r="P12" s="582"/>
      <c r="Q12" s="582"/>
      <c r="R12" s="36"/>
    </row>
    <row r="13" spans="1:18" s="543" customFormat="1" ht="18" customHeight="1">
      <c r="A13" s="578">
        <v>4</v>
      </c>
      <c r="B13" s="579"/>
      <c r="C13" s="115" t="s">
        <v>38</v>
      </c>
      <c r="D13" s="115"/>
      <c r="E13" s="99">
        <f t="shared" si="1"/>
        <v>55</v>
      </c>
      <c r="F13" s="580"/>
      <c r="G13" s="581"/>
      <c r="H13" s="582"/>
      <c r="I13" s="580"/>
      <c r="J13" s="581"/>
      <c r="K13" s="467"/>
      <c r="L13" s="583"/>
      <c r="M13" s="584"/>
      <c r="N13" s="582">
        <v>55</v>
      </c>
      <c r="O13" s="582"/>
      <c r="P13" s="582"/>
      <c r="Q13" s="582"/>
      <c r="R13" s="36"/>
    </row>
    <row r="14" spans="1:17" s="543" customFormat="1" ht="18" customHeight="1">
      <c r="A14" s="585">
        <v>5</v>
      </c>
      <c r="B14" s="586"/>
      <c r="C14" s="183" t="s">
        <v>39</v>
      </c>
      <c r="D14" s="183"/>
      <c r="E14" s="358">
        <f t="shared" si="1"/>
        <v>133</v>
      </c>
      <c r="F14" s="587"/>
      <c r="G14" s="588"/>
      <c r="H14" s="589"/>
      <c r="I14" s="587">
        <v>1</v>
      </c>
      <c r="J14" s="588"/>
      <c r="K14" s="590">
        <v>3</v>
      </c>
      <c r="L14" s="591">
        <v>1</v>
      </c>
      <c r="M14" s="592">
        <v>2</v>
      </c>
      <c r="N14" s="589">
        <v>132</v>
      </c>
      <c r="O14" s="589"/>
      <c r="P14" s="589"/>
      <c r="Q14" s="589"/>
    </row>
    <row r="15" spans="1:17" s="543" customFormat="1" ht="18" customHeight="1">
      <c r="A15" s="593">
        <v>6</v>
      </c>
      <c r="B15" s="594"/>
      <c r="C15" s="595" t="s">
        <v>40</v>
      </c>
      <c r="D15" s="595"/>
      <c r="E15" s="596">
        <f t="shared" si="1"/>
        <v>43</v>
      </c>
      <c r="F15" s="597"/>
      <c r="G15" s="598"/>
      <c r="H15" s="599"/>
      <c r="I15" s="597">
        <v>1</v>
      </c>
      <c r="J15" s="598"/>
      <c r="K15" s="600">
        <v>3</v>
      </c>
      <c r="L15" s="601">
        <v>1</v>
      </c>
      <c r="M15" s="602">
        <v>2</v>
      </c>
      <c r="N15" s="599">
        <v>42</v>
      </c>
      <c r="O15" s="599"/>
      <c r="P15" s="599"/>
      <c r="Q15" s="599"/>
    </row>
    <row r="16" spans="1:17" s="543" customFormat="1" ht="18" customHeight="1">
      <c r="A16" s="578">
        <v>7</v>
      </c>
      <c r="B16" s="579"/>
      <c r="C16" s="115" t="s">
        <v>49</v>
      </c>
      <c r="D16" s="115"/>
      <c r="E16" s="99">
        <f t="shared" si="1"/>
        <v>140</v>
      </c>
      <c r="F16" s="580"/>
      <c r="G16" s="581"/>
      <c r="H16" s="582"/>
      <c r="I16" s="580">
        <v>1</v>
      </c>
      <c r="J16" s="581"/>
      <c r="K16" s="467">
        <v>3</v>
      </c>
      <c r="L16" s="583">
        <v>1</v>
      </c>
      <c r="M16" s="584">
        <v>3</v>
      </c>
      <c r="N16" s="582">
        <v>139</v>
      </c>
      <c r="O16" s="582"/>
      <c r="P16" s="582"/>
      <c r="Q16" s="582">
        <f>'無線'!N11</f>
        <v>2</v>
      </c>
    </row>
    <row r="17" spans="1:17" s="543" customFormat="1" ht="18" customHeight="1">
      <c r="A17" s="578">
        <v>8</v>
      </c>
      <c r="B17" s="579"/>
      <c r="C17" s="115" t="s">
        <v>41</v>
      </c>
      <c r="D17" s="115"/>
      <c r="E17" s="99">
        <f t="shared" si="1"/>
        <v>172</v>
      </c>
      <c r="F17" s="580"/>
      <c r="G17" s="581"/>
      <c r="H17" s="582"/>
      <c r="I17" s="580">
        <v>1</v>
      </c>
      <c r="J17" s="581"/>
      <c r="K17" s="467">
        <v>3</v>
      </c>
      <c r="L17" s="583">
        <v>1</v>
      </c>
      <c r="M17" s="584">
        <v>3</v>
      </c>
      <c r="N17" s="582">
        <v>171</v>
      </c>
      <c r="O17" s="582"/>
      <c r="P17" s="582"/>
      <c r="Q17" s="582">
        <f>'無線'!N12</f>
        <v>1</v>
      </c>
    </row>
    <row r="18" spans="1:17" s="543" customFormat="1" ht="18" customHeight="1">
      <c r="A18" s="603">
        <v>9</v>
      </c>
      <c r="B18" s="604"/>
      <c r="C18" s="322" t="s">
        <v>42</v>
      </c>
      <c r="D18" s="322"/>
      <c r="E18" s="357">
        <f t="shared" si="1"/>
        <v>131</v>
      </c>
      <c r="F18" s="605"/>
      <c r="G18" s="606"/>
      <c r="H18" s="607"/>
      <c r="I18" s="605">
        <v>1</v>
      </c>
      <c r="J18" s="606"/>
      <c r="K18" s="608">
        <v>3</v>
      </c>
      <c r="L18" s="609">
        <v>1</v>
      </c>
      <c r="M18" s="610">
        <v>2</v>
      </c>
      <c r="N18" s="607">
        <v>130</v>
      </c>
      <c r="O18" s="607"/>
      <c r="P18" s="607"/>
      <c r="Q18" s="607"/>
    </row>
    <row r="19" spans="1:17" s="543" customFormat="1" ht="18" customHeight="1">
      <c r="A19" s="585">
        <v>10</v>
      </c>
      <c r="B19" s="586"/>
      <c r="C19" s="183" t="s">
        <v>43</v>
      </c>
      <c r="D19" s="183"/>
      <c r="E19" s="358">
        <f t="shared" si="1"/>
        <v>43</v>
      </c>
      <c r="F19" s="587"/>
      <c r="G19" s="588"/>
      <c r="H19" s="589"/>
      <c r="I19" s="587">
        <v>1</v>
      </c>
      <c r="J19" s="588"/>
      <c r="K19" s="590">
        <v>3</v>
      </c>
      <c r="L19" s="591">
        <v>1</v>
      </c>
      <c r="M19" s="592">
        <v>2</v>
      </c>
      <c r="N19" s="589">
        <v>42</v>
      </c>
      <c r="O19" s="589"/>
      <c r="P19" s="589"/>
      <c r="Q19" s="589"/>
    </row>
    <row r="20" spans="1:17" s="543" customFormat="1" ht="18" customHeight="1">
      <c r="A20" s="611">
        <v>11</v>
      </c>
      <c r="B20" s="612"/>
      <c r="C20" s="184" t="s">
        <v>44</v>
      </c>
      <c r="D20" s="184"/>
      <c r="E20" s="359">
        <f t="shared" si="1"/>
        <v>103</v>
      </c>
      <c r="F20" s="597"/>
      <c r="G20" s="598"/>
      <c r="H20" s="599"/>
      <c r="I20" s="597">
        <v>1</v>
      </c>
      <c r="J20" s="598"/>
      <c r="K20" s="600">
        <v>3</v>
      </c>
      <c r="L20" s="601">
        <v>1</v>
      </c>
      <c r="M20" s="602">
        <v>2</v>
      </c>
      <c r="N20" s="599">
        <v>102</v>
      </c>
      <c r="O20" s="599"/>
      <c r="P20" s="599"/>
      <c r="Q20" s="599"/>
    </row>
    <row r="21" spans="1:17" s="543" customFormat="1" ht="18" customHeight="1">
      <c r="A21" s="578">
        <v>12</v>
      </c>
      <c r="B21" s="579"/>
      <c r="C21" s="115" t="s">
        <v>45</v>
      </c>
      <c r="D21" s="115"/>
      <c r="E21" s="99">
        <f t="shared" si="1"/>
        <v>155</v>
      </c>
      <c r="F21" s="580"/>
      <c r="G21" s="581"/>
      <c r="H21" s="582"/>
      <c r="I21" s="580">
        <v>1</v>
      </c>
      <c r="J21" s="581"/>
      <c r="K21" s="467">
        <v>3</v>
      </c>
      <c r="L21" s="583">
        <v>1</v>
      </c>
      <c r="M21" s="584">
        <v>2</v>
      </c>
      <c r="N21" s="582">
        <v>102</v>
      </c>
      <c r="O21" s="582"/>
      <c r="P21" s="582">
        <v>52</v>
      </c>
      <c r="Q21" s="582"/>
    </row>
    <row r="22" spans="1:17" s="543" customFormat="1" ht="18" customHeight="1">
      <c r="A22" s="578">
        <v>13</v>
      </c>
      <c r="B22" s="579"/>
      <c r="C22" s="115" t="s">
        <v>46</v>
      </c>
      <c r="D22" s="115"/>
      <c r="E22" s="99">
        <f t="shared" si="1"/>
        <v>26</v>
      </c>
      <c r="F22" s="580"/>
      <c r="G22" s="581"/>
      <c r="H22" s="582"/>
      <c r="I22" s="580">
        <v>1</v>
      </c>
      <c r="J22" s="581"/>
      <c r="K22" s="467">
        <v>3</v>
      </c>
      <c r="L22" s="583">
        <v>1</v>
      </c>
      <c r="M22" s="584">
        <v>2</v>
      </c>
      <c r="N22" s="582">
        <v>25</v>
      </c>
      <c r="O22" s="582"/>
      <c r="P22" s="582"/>
      <c r="Q22" s="582"/>
    </row>
    <row r="23" spans="1:17" s="543" customFormat="1" ht="18" customHeight="1">
      <c r="A23" s="611">
        <v>14</v>
      </c>
      <c r="B23" s="612"/>
      <c r="C23" s="184" t="s">
        <v>47</v>
      </c>
      <c r="D23" s="184"/>
      <c r="E23" s="359">
        <f t="shared" si="1"/>
        <v>46</v>
      </c>
      <c r="F23" s="597"/>
      <c r="G23" s="598"/>
      <c r="H23" s="599"/>
      <c r="I23" s="597"/>
      <c r="J23" s="598"/>
      <c r="K23" s="600"/>
      <c r="L23" s="601"/>
      <c r="M23" s="602"/>
      <c r="N23" s="599">
        <v>46</v>
      </c>
      <c r="O23" s="599"/>
      <c r="P23" s="599"/>
      <c r="Q23" s="599">
        <f>'無線'!N18</f>
        <v>1</v>
      </c>
    </row>
    <row r="24" spans="1:17" s="543" customFormat="1" ht="18" customHeight="1">
      <c r="A24" s="603">
        <v>15</v>
      </c>
      <c r="B24" s="604"/>
      <c r="C24" s="613" t="s">
        <v>106</v>
      </c>
      <c r="D24" s="322"/>
      <c r="E24" s="357">
        <f t="shared" si="1"/>
        <v>254</v>
      </c>
      <c r="F24" s="605">
        <v>2</v>
      </c>
      <c r="G24" s="606">
        <v>30</v>
      </c>
      <c r="H24" s="607">
        <v>2</v>
      </c>
      <c r="I24" s="605">
        <v>1</v>
      </c>
      <c r="J24" s="606"/>
      <c r="K24" s="608">
        <v>3</v>
      </c>
      <c r="L24" s="609">
        <v>1</v>
      </c>
      <c r="M24" s="610">
        <v>3</v>
      </c>
      <c r="N24" s="607">
        <v>221</v>
      </c>
      <c r="O24" s="607"/>
      <c r="P24" s="607"/>
      <c r="Q24" s="607"/>
    </row>
    <row r="25" spans="1:17" s="543" customFormat="1" ht="18" customHeight="1">
      <c r="A25" s="593">
        <v>16</v>
      </c>
      <c r="B25" s="594"/>
      <c r="C25" s="595" t="s">
        <v>107</v>
      </c>
      <c r="D25" s="595"/>
      <c r="E25" s="596">
        <f>SUM(F25+G25+I25+N25+O25+P25)</f>
        <v>93</v>
      </c>
      <c r="F25" s="614"/>
      <c r="G25" s="615"/>
      <c r="H25" s="616"/>
      <c r="I25" s="614">
        <v>2</v>
      </c>
      <c r="J25" s="615"/>
      <c r="K25" s="617">
        <v>3</v>
      </c>
      <c r="L25" s="618">
        <v>1</v>
      </c>
      <c r="M25" s="619">
        <v>3</v>
      </c>
      <c r="N25" s="616">
        <v>53</v>
      </c>
      <c r="O25" s="616">
        <v>38</v>
      </c>
      <c r="P25" s="616"/>
      <c r="Q25" s="616">
        <v>2</v>
      </c>
    </row>
    <row r="26" spans="1:17" s="543" customFormat="1" ht="18" customHeight="1">
      <c r="A26" s="578">
        <v>17</v>
      </c>
      <c r="B26" s="579"/>
      <c r="C26" s="620" t="s">
        <v>96</v>
      </c>
      <c r="D26" s="115"/>
      <c r="E26" s="99">
        <f t="shared" si="1"/>
        <v>141</v>
      </c>
      <c r="F26" s="580"/>
      <c r="G26" s="581"/>
      <c r="H26" s="582"/>
      <c r="I26" s="580">
        <v>1</v>
      </c>
      <c r="J26" s="581"/>
      <c r="K26" s="467">
        <v>3</v>
      </c>
      <c r="L26" s="583">
        <v>1</v>
      </c>
      <c r="M26" s="584">
        <v>2</v>
      </c>
      <c r="N26" s="582">
        <v>140</v>
      </c>
      <c r="O26" s="582"/>
      <c r="P26" s="582"/>
      <c r="Q26" s="582"/>
    </row>
    <row r="27" spans="1:17" s="543" customFormat="1" ht="18" customHeight="1">
      <c r="A27" s="578">
        <v>18</v>
      </c>
      <c r="B27" s="579"/>
      <c r="C27" s="115" t="s">
        <v>108</v>
      </c>
      <c r="D27" s="115"/>
      <c r="E27" s="99">
        <f t="shared" si="1"/>
        <v>43</v>
      </c>
      <c r="F27" s="580"/>
      <c r="G27" s="581"/>
      <c r="H27" s="582"/>
      <c r="I27" s="580">
        <v>1</v>
      </c>
      <c r="J27" s="581"/>
      <c r="K27" s="467">
        <v>3</v>
      </c>
      <c r="L27" s="583">
        <v>1</v>
      </c>
      <c r="M27" s="584">
        <v>2</v>
      </c>
      <c r="N27" s="582">
        <v>42</v>
      </c>
      <c r="O27" s="582"/>
      <c r="P27" s="582"/>
      <c r="Q27" s="582">
        <f>'無線'!N22</f>
        <v>3</v>
      </c>
    </row>
    <row r="28" spans="1:17" s="543" customFormat="1" ht="18" customHeight="1">
      <c r="A28" s="611">
        <v>19</v>
      </c>
      <c r="B28" s="612"/>
      <c r="C28" s="621" t="s">
        <v>109</v>
      </c>
      <c r="D28" s="184"/>
      <c r="E28" s="359">
        <f t="shared" si="1"/>
        <v>128</v>
      </c>
      <c r="F28" s="597"/>
      <c r="G28" s="598"/>
      <c r="H28" s="599"/>
      <c r="I28" s="597">
        <v>1</v>
      </c>
      <c r="J28" s="598"/>
      <c r="K28" s="600">
        <v>3</v>
      </c>
      <c r="L28" s="601">
        <v>1</v>
      </c>
      <c r="M28" s="602">
        <v>2</v>
      </c>
      <c r="N28" s="599">
        <v>127</v>
      </c>
      <c r="O28" s="599"/>
      <c r="P28" s="599"/>
      <c r="Q28" s="599"/>
    </row>
    <row r="29" spans="1:17" s="543" customFormat="1" ht="18" customHeight="1">
      <c r="A29" s="603">
        <v>20</v>
      </c>
      <c r="B29" s="604"/>
      <c r="C29" s="613" t="s">
        <v>110</v>
      </c>
      <c r="D29" s="322"/>
      <c r="E29" s="357">
        <f t="shared" si="1"/>
        <v>65</v>
      </c>
      <c r="F29" s="605"/>
      <c r="G29" s="606"/>
      <c r="H29" s="607"/>
      <c r="I29" s="605">
        <v>2</v>
      </c>
      <c r="J29" s="606"/>
      <c r="K29" s="608">
        <v>3</v>
      </c>
      <c r="L29" s="609">
        <v>1</v>
      </c>
      <c r="M29" s="610">
        <v>4</v>
      </c>
      <c r="N29" s="607">
        <v>63</v>
      </c>
      <c r="O29" s="607"/>
      <c r="P29" s="607"/>
      <c r="Q29" s="607"/>
    </row>
    <row r="30" spans="1:17" s="543" customFormat="1" ht="18" customHeight="1">
      <c r="A30" s="593">
        <v>21</v>
      </c>
      <c r="B30" s="594"/>
      <c r="C30" s="595" t="s">
        <v>111</v>
      </c>
      <c r="D30" s="595"/>
      <c r="E30" s="596">
        <f t="shared" si="1"/>
        <v>103</v>
      </c>
      <c r="F30" s="614"/>
      <c r="G30" s="615"/>
      <c r="H30" s="616"/>
      <c r="I30" s="614">
        <v>2</v>
      </c>
      <c r="J30" s="615"/>
      <c r="K30" s="617">
        <v>3</v>
      </c>
      <c r="L30" s="618">
        <v>1</v>
      </c>
      <c r="M30" s="619">
        <v>3</v>
      </c>
      <c r="N30" s="616">
        <v>101</v>
      </c>
      <c r="O30" s="616"/>
      <c r="P30" s="616"/>
      <c r="Q30" s="616"/>
    </row>
    <row r="31" spans="1:17" s="543" customFormat="1" ht="18" customHeight="1">
      <c r="A31" s="578">
        <v>22</v>
      </c>
      <c r="B31" s="579"/>
      <c r="C31" s="115" t="s">
        <v>112</v>
      </c>
      <c r="D31" s="115"/>
      <c r="E31" s="99">
        <f t="shared" si="1"/>
        <v>122</v>
      </c>
      <c r="F31" s="580"/>
      <c r="G31" s="581"/>
      <c r="H31" s="582"/>
      <c r="I31" s="580">
        <v>1</v>
      </c>
      <c r="J31" s="581"/>
      <c r="K31" s="467">
        <v>3</v>
      </c>
      <c r="L31" s="583">
        <v>1</v>
      </c>
      <c r="M31" s="584">
        <v>3</v>
      </c>
      <c r="N31" s="582">
        <v>121</v>
      </c>
      <c r="O31" s="582"/>
      <c r="P31" s="582"/>
      <c r="Q31" s="582"/>
    </row>
    <row r="32" spans="1:17" s="543" customFormat="1" ht="18" customHeight="1">
      <c r="A32" s="578">
        <v>23</v>
      </c>
      <c r="B32" s="579"/>
      <c r="C32" s="620" t="s">
        <v>97</v>
      </c>
      <c r="D32" s="115"/>
      <c r="E32" s="99">
        <f t="shared" si="1"/>
        <v>186</v>
      </c>
      <c r="F32" s="580"/>
      <c r="G32" s="581"/>
      <c r="H32" s="582"/>
      <c r="I32" s="580">
        <v>2</v>
      </c>
      <c r="J32" s="581"/>
      <c r="K32" s="467">
        <v>3</v>
      </c>
      <c r="L32" s="583">
        <v>1</v>
      </c>
      <c r="M32" s="584">
        <v>3</v>
      </c>
      <c r="N32" s="582">
        <v>184</v>
      </c>
      <c r="O32" s="582"/>
      <c r="P32" s="582"/>
      <c r="Q32" s="582"/>
    </row>
    <row r="33" spans="1:17" s="543" customFormat="1" ht="18" customHeight="1">
      <c r="A33" s="611">
        <v>24</v>
      </c>
      <c r="B33" s="612"/>
      <c r="C33" s="184" t="s">
        <v>113</v>
      </c>
      <c r="D33" s="184"/>
      <c r="E33" s="359">
        <f t="shared" si="1"/>
        <v>54</v>
      </c>
      <c r="F33" s="597"/>
      <c r="G33" s="598"/>
      <c r="H33" s="599"/>
      <c r="I33" s="597"/>
      <c r="J33" s="598"/>
      <c r="K33" s="600"/>
      <c r="L33" s="601"/>
      <c r="M33" s="602"/>
      <c r="N33" s="599">
        <v>54</v>
      </c>
      <c r="O33" s="599"/>
      <c r="P33" s="599"/>
      <c r="Q33" s="599"/>
    </row>
    <row r="34" spans="1:17" s="543" customFormat="1" ht="18" customHeight="1">
      <c r="A34" s="603">
        <v>25</v>
      </c>
      <c r="B34" s="604"/>
      <c r="C34" s="322" t="s">
        <v>280</v>
      </c>
      <c r="D34" s="322"/>
      <c r="E34" s="357">
        <f t="shared" si="1"/>
        <v>417</v>
      </c>
      <c r="F34" s="605">
        <v>2</v>
      </c>
      <c r="G34" s="606"/>
      <c r="H34" s="607"/>
      <c r="I34" s="605">
        <v>6</v>
      </c>
      <c r="J34" s="606"/>
      <c r="K34" s="608">
        <v>3</v>
      </c>
      <c r="L34" s="609">
        <v>1</v>
      </c>
      <c r="M34" s="610">
        <v>6</v>
      </c>
      <c r="N34" s="607">
        <v>409</v>
      </c>
      <c r="O34" s="607"/>
      <c r="P34" s="607"/>
      <c r="Q34" s="607"/>
    </row>
    <row r="35" spans="1:17" s="543" customFormat="1" ht="18" customHeight="1">
      <c r="A35" s="593">
        <v>26</v>
      </c>
      <c r="B35" s="594"/>
      <c r="C35" s="595" t="s">
        <v>281</v>
      </c>
      <c r="D35" s="595"/>
      <c r="E35" s="596">
        <f t="shared" si="1"/>
        <v>391</v>
      </c>
      <c r="F35" s="614"/>
      <c r="G35" s="615"/>
      <c r="H35" s="616"/>
      <c r="I35" s="614">
        <v>1</v>
      </c>
      <c r="J35" s="615"/>
      <c r="K35" s="617">
        <v>3</v>
      </c>
      <c r="L35" s="618">
        <v>1</v>
      </c>
      <c r="M35" s="619">
        <v>6</v>
      </c>
      <c r="N35" s="616">
        <v>390</v>
      </c>
      <c r="O35" s="616"/>
      <c r="P35" s="616"/>
      <c r="Q35" s="616"/>
    </row>
    <row r="36" spans="1:17" s="543" customFormat="1" ht="18" customHeight="1" thickBot="1">
      <c r="A36" s="611">
        <v>27</v>
      </c>
      <c r="B36" s="612"/>
      <c r="C36" s="184" t="s">
        <v>365</v>
      </c>
      <c r="D36" s="184"/>
      <c r="E36" s="359">
        <f t="shared" si="1"/>
        <v>247</v>
      </c>
      <c r="F36" s="597"/>
      <c r="G36" s="598"/>
      <c r="H36" s="599"/>
      <c r="I36" s="597">
        <v>1</v>
      </c>
      <c r="J36" s="598"/>
      <c r="K36" s="600">
        <v>3</v>
      </c>
      <c r="L36" s="601">
        <v>1</v>
      </c>
      <c r="M36" s="602">
        <v>3</v>
      </c>
      <c r="N36" s="599">
        <v>246</v>
      </c>
      <c r="O36" s="599"/>
      <c r="P36" s="599"/>
      <c r="Q36" s="599"/>
    </row>
    <row r="37" spans="1:17" s="543" customFormat="1" ht="15" customHeight="1">
      <c r="A37" s="1267" t="s">
        <v>428</v>
      </c>
      <c r="B37" s="1267"/>
      <c r="C37" s="1267"/>
      <c r="D37" s="1267"/>
      <c r="E37" s="1267"/>
      <c r="F37" s="1267"/>
      <c r="G37" s="1267"/>
      <c r="H37" s="1267"/>
      <c r="I37" s="1267"/>
      <c r="J37" s="1267"/>
      <c r="K37" s="1267"/>
      <c r="L37" s="1267"/>
      <c r="M37" s="1267"/>
      <c r="N37" s="1267"/>
      <c r="O37" s="1267"/>
      <c r="P37" s="1267"/>
      <c r="Q37" s="1267"/>
    </row>
    <row r="38" spans="1:17" s="543" customFormat="1" ht="15" customHeight="1">
      <c r="A38" s="1266" t="s">
        <v>429</v>
      </c>
      <c r="B38" s="1266"/>
      <c r="C38" s="1266"/>
      <c r="D38" s="1266"/>
      <c r="E38" s="1266"/>
      <c r="F38" s="1266"/>
      <c r="G38" s="1266"/>
      <c r="H38" s="1266"/>
      <c r="I38" s="1266"/>
      <c r="J38" s="1266"/>
      <c r="K38" s="1266"/>
      <c r="L38" s="1266"/>
      <c r="M38" s="1266"/>
      <c r="N38" s="1266"/>
      <c r="O38" s="1266"/>
      <c r="P38" s="1266"/>
      <c r="Q38" s="1266"/>
    </row>
    <row r="39" spans="1:17" s="543" customFormat="1" ht="15" customHeight="1">
      <c r="A39" s="1271"/>
      <c r="B39" s="1271"/>
      <c r="C39" s="1271"/>
      <c r="D39" s="1271"/>
      <c r="E39" s="1271"/>
      <c r="F39" s="1271"/>
      <c r="G39" s="1271"/>
      <c r="H39" s="1271"/>
      <c r="I39" s="1271"/>
      <c r="J39" s="1271"/>
      <c r="K39" s="1271"/>
      <c r="L39" s="1271"/>
      <c r="M39" s="1271"/>
      <c r="N39" s="1271"/>
      <c r="O39" s="1271"/>
      <c r="P39" s="1271"/>
      <c r="Q39" s="1271"/>
    </row>
    <row r="40" spans="1:17" s="543" customFormat="1" ht="15" customHeight="1">
      <c r="A40" s="1270"/>
      <c r="B40" s="1270"/>
      <c r="C40" s="1270"/>
      <c r="D40" s="1270"/>
      <c r="E40" s="1270"/>
      <c r="F40" s="1270"/>
      <c r="G40" s="1270"/>
      <c r="H40" s="1270"/>
      <c r="I40" s="1270"/>
      <c r="J40" s="1270"/>
      <c r="K40" s="1270"/>
      <c r="L40" s="1270"/>
      <c r="M40" s="1270"/>
      <c r="N40" s="1270"/>
      <c r="O40" s="1270"/>
      <c r="P40" s="1270"/>
      <c r="Q40" s="1270"/>
    </row>
    <row r="41" spans="3:10" s="543" customFormat="1" ht="20.25">
      <c r="C41" s="33"/>
      <c r="D41" s="33"/>
      <c r="E41" s="33"/>
      <c r="F41" s="33"/>
      <c r="G41" s="33"/>
      <c r="H41" s="33"/>
      <c r="I41" s="33"/>
      <c r="J41" s="33"/>
    </row>
    <row r="42" spans="3:10" s="543" customFormat="1" ht="20.25">
      <c r="C42" s="33"/>
      <c r="D42" s="33"/>
      <c r="E42" s="33"/>
      <c r="F42" s="33"/>
      <c r="G42" s="33"/>
      <c r="H42" s="33"/>
      <c r="I42" s="33"/>
      <c r="J42" s="33"/>
    </row>
    <row r="43" spans="3:10" s="543" customFormat="1" ht="20.25">
      <c r="C43" s="33"/>
      <c r="D43" s="33"/>
      <c r="E43" s="33"/>
      <c r="F43" s="33"/>
      <c r="G43" s="33"/>
      <c r="H43" s="1047"/>
      <c r="I43" s="33"/>
      <c r="J43" s="1047"/>
    </row>
    <row r="44" spans="3:10" s="543" customFormat="1" ht="20.25">
      <c r="C44" s="33"/>
      <c r="D44" s="33"/>
      <c r="E44" s="33"/>
      <c r="F44" s="33"/>
      <c r="G44" s="33"/>
      <c r="H44" s="33"/>
      <c r="I44" s="33"/>
      <c r="J44" s="33"/>
    </row>
    <row r="45" spans="3:10" s="542" customFormat="1" ht="20.25">
      <c r="C45" s="945"/>
      <c r="D45" s="945"/>
      <c r="E45" s="945"/>
      <c r="F45" s="945"/>
      <c r="G45" s="945"/>
      <c r="H45" s="945"/>
      <c r="I45" s="945"/>
      <c r="J45" s="945"/>
    </row>
    <row r="46" spans="3:10" s="542" customFormat="1" ht="20.25">
      <c r="C46" s="945"/>
      <c r="D46" s="945"/>
      <c r="E46" s="945"/>
      <c r="F46" s="945"/>
      <c r="G46" s="945"/>
      <c r="H46" s="945"/>
      <c r="I46" s="945"/>
      <c r="J46" s="945"/>
    </row>
    <row r="47" spans="3:10" s="542" customFormat="1" ht="20.25">
      <c r="C47" s="945"/>
      <c r="D47" s="945"/>
      <c r="E47" s="945"/>
      <c r="F47" s="945"/>
      <c r="G47" s="945"/>
      <c r="H47" s="945"/>
      <c r="I47" s="945"/>
      <c r="J47" s="945"/>
    </row>
    <row r="48" spans="3:10" s="542" customFormat="1" ht="20.25">
      <c r="C48" s="945"/>
      <c r="D48" s="945"/>
      <c r="E48" s="945"/>
      <c r="F48" s="945"/>
      <c r="G48" s="945"/>
      <c r="H48" s="945"/>
      <c r="I48" s="945"/>
      <c r="J48" s="945"/>
    </row>
    <row r="49" spans="3:10" s="542" customFormat="1" ht="20.25">
      <c r="C49" s="945"/>
      <c r="D49" s="945"/>
      <c r="E49" s="945"/>
      <c r="F49" s="945"/>
      <c r="G49" s="945"/>
      <c r="H49" s="945"/>
      <c r="I49" s="945"/>
      <c r="J49" s="945"/>
    </row>
    <row r="50" spans="3:10" s="542" customFormat="1" ht="20.25">
      <c r="C50" s="945"/>
      <c r="D50" s="945"/>
      <c r="E50" s="945"/>
      <c r="F50" s="945"/>
      <c r="G50" s="945"/>
      <c r="H50" s="945"/>
      <c r="I50" s="945"/>
      <c r="J50" s="945"/>
    </row>
    <row r="51" spans="3:10" s="542" customFormat="1" ht="20.25">
      <c r="C51" s="945"/>
      <c r="D51" s="945"/>
      <c r="E51" s="945"/>
      <c r="F51" s="945"/>
      <c r="G51" s="945"/>
      <c r="H51" s="945"/>
      <c r="I51" s="945"/>
      <c r="J51" s="945"/>
    </row>
    <row r="52" spans="3:10" s="542" customFormat="1" ht="20.25">
      <c r="C52" s="945"/>
      <c r="D52" s="945"/>
      <c r="E52" s="945"/>
      <c r="F52" s="945"/>
      <c r="G52" s="945"/>
      <c r="H52" s="945"/>
      <c r="I52" s="945"/>
      <c r="J52" s="945"/>
    </row>
    <row r="53" spans="3:10" s="542" customFormat="1" ht="20.25">
      <c r="C53" s="945"/>
      <c r="D53" s="945"/>
      <c r="E53" s="945"/>
      <c r="F53" s="945"/>
      <c r="G53" s="945"/>
      <c r="H53" s="945"/>
      <c r="I53" s="945"/>
      <c r="J53" s="945"/>
    </row>
    <row r="54" spans="3:10" s="542" customFormat="1" ht="20.25">
      <c r="C54" s="945"/>
      <c r="D54" s="945"/>
      <c r="E54" s="945"/>
      <c r="F54" s="945"/>
      <c r="G54" s="945"/>
      <c r="H54" s="945"/>
      <c r="I54" s="945"/>
      <c r="J54" s="945"/>
    </row>
    <row r="55" spans="3:10" s="542" customFormat="1" ht="20.25">
      <c r="C55" s="945"/>
      <c r="D55" s="945"/>
      <c r="E55" s="945"/>
      <c r="F55" s="945"/>
      <c r="G55" s="945"/>
      <c r="H55" s="945"/>
      <c r="I55" s="945"/>
      <c r="J55" s="945"/>
    </row>
    <row r="56" spans="3:10" s="542" customFormat="1" ht="20.25">
      <c r="C56" s="945"/>
      <c r="D56" s="945"/>
      <c r="E56" s="945"/>
      <c r="F56" s="945"/>
      <c r="G56" s="945"/>
      <c r="H56" s="945"/>
      <c r="I56" s="945"/>
      <c r="J56" s="945"/>
    </row>
    <row r="57" spans="3:10" s="542" customFormat="1" ht="20.25">
      <c r="C57" s="945"/>
      <c r="D57" s="945"/>
      <c r="E57" s="945"/>
      <c r="F57" s="945"/>
      <c r="G57" s="945"/>
      <c r="H57" s="945"/>
      <c r="I57" s="945"/>
      <c r="J57" s="945"/>
    </row>
    <row r="58" spans="3:10" s="542" customFormat="1" ht="20.25">
      <c r="C58" s="945"/>
      <c r="D58" s="945"/>
      <c r="E58" s="945"/>
      <c r="F58" s="945"/>
      <c r="G58" s="945"/>
      <c r="H58" s="945"/>
      <c r="I58" s="945"/>
      <c r="J58" s="945"/>
    </row>
    <row r="59" spans="3:10" s="542" customFormat="1" ht="20.25">
      <c r="C59" s="945"/>
      <c r="D59" s="945"/>
      <c r="E59" s="945"/>
      <c r="F59" s="945"/>
      <c r="G59" s="945"/>
      <c r="H59" s="945"/>
      <c r="I59" s="945"/>
      <c r="J59" s="945"/>
    </row>
    <row r="60" spans="3:10" s="542" customFormat="1" ht="20.25">
      <c r="C60" s="945"/>
      <c r="D60" s="945"/>
      <c r="E60" s="945"/>
      <c r="F60" s="945"/>
      <c r="G60" s="945"/>
      <c r="H60" s="945"/>
      <c r="I60" s="945"/>
      <c r="J60" s="945"/>
    </row>
    <row r="61" spans="3:10" s="542" customFormat="1" ht="20.25">
      <c r="C61" s="945"/>
      <c r="D61" s="945"/>
      <c r="E61" s="945"/>
      <c r="F61" s="945"/>
      <c r="G61" s="945"/>
      <c r="H61" s="945"/>
      <c r="I61" s="945"/>
      <c r="J61" s="945"/>
    </row>
    <row r="62" spans="3:10" s="542" customFormat="1" ht="20.25">
      <c r="C62" s="945"/>
      <c r="D62" s="945"/>
      <c r="E62" s="945"/>
      <c r="F62" s="945"/>
      <c r="G62" s="945"/>
      <c r="H62" s="945"/>
      <c r="I62" s="945"/>
      <c r="J62" s="945"/>
    </row>
    <row r="63" spans="3:10" s="542" customFormat="1" ht="20.25">
      <c r="C63" s="945"/>
      <c r="D63" s="945"/>
      <c r="E63" s="945"/>
      <c r="F63" s="945"/>
      <c r="G63" s="945"/>
      <c r="H63" s="945"/>
      <c r="I63" s="945"/>
      <c r="J63" s="945"/>
    </row>
    <row r="64" spans="3:10" s="542" customFormat="1" ht="20.25">
      <c r="C64" s="945"/>
      <c r="D64" s="945"/>
      <c r="E64" s="945"/>
      <c r="F64" s="945"/>
      <c r="G64" s="945"/>
      <c r="H64" s="945"/>
      <c r="I64" s="945"/>
      <c r="J64" s="945"/>
    </row>
    <row r="65" spans="3:10" s="413" customFormat="1" ht="20.25">
      <c r="C65" s="1048"/>
      <c r="D65" s="1048"/>
      <c r="E65" s="1048"/>
      <c r="F65" s="1048"/>
      <c r="G65" s="1048"/>
      <c r="H65" s="1048"/>
      <c r="I65" s="1048"/>
      <c r="J65" s="1048"/>
    </row>
    <row r="66" spans="3:10" s="413" customFormat="1" ht="20.25">
      <c r="C66" s="1048"/>
      <c r="D66" s="1048"/>
      <c r="E66" s="1048"/>
      <c r="F66" s="1048"/>
      <c r="G66" s="1048"/>
      <c r="H66" s="1048"/>
      <c r="I66" s="1048"/>
      <c r="J66" s="1048"/>
    </row>
    <row r="67" spans="3:10" s="413" customFormat="1" ht="20.25">
      <c r="C67" s="1048"/>
      <c r="D67" s="1048"/>
      <c r="E67" s="1048"/>
      <c r="F67" s="1048"/>
      <c r="G67" s="1048"/>
      <c r="H67" s="1048"/>
      <c r="I67" s="1048"/>
      <c r="J67" s="1048"/>
    </row>
    <row r="68" spans="3:10" s="413" customFormat="1" ht="20.25">
      <c r="C68" s="1048"/>
      <c r="D68" s="1048"/>
      <c r="E68" s="1048"/>
      <c r="F68" s="1048"/>
      <c r="G68" s="1048"/>
      <c r="H68" s="1048"/>
      <c r="I68" s="1048"/>
      <c r="J68" s="1048"/>
    </row>
    <row r="69" spans="3:10" s="413" customFormat="1" ht="20.25">
      <c r="C69" s="1048"/>
      <c r="D69" s="1048"/>
      <c r="E69" s="1048"/>
      <c r="F69" s="1048"/>
      <c r="G69" s="1048"/>
      <c r="H69" s="1048"/>
      <c r="I69" s="1048"/>
      <c r="J69" s="1048"/>
    </row>
    <row r="70" spans="3:10" s="413" customFormat="1" ht="20.25">
      <c r="C70" s="1048"/>
      <c r="D70" s="1048"/>
      <c r="E70" s="1048"/>
      <c r="F70" s="1048"/>
      <c r="G70" s="1048"/>
      <c r="H70" s="1048"/>
      <c r="I70" s="1048"/>
      <c r="J70" s="1048"/>
    </row>
    <row r="71" spans="3:10" s="413" customFormat="1" ht="20.25">
      <c r="C71" s="1048"/>
      <c r="D71" s="1048"/>
      <c r="E71" s="1049"/>
      <c r="F71" s="1048"/>
      <c r="G71" s="1048"/>
      <c r="H71" s="1048"/>
      <c r="I71" s="1048"/>
      <c r="J71" s="1048"/>
    </row>
    <row r="72" spans="1:10" s="413" customFormat="1" ht="20.25">
      <c r="A72" s="543"/>
      <c r="B72" s="543"/>
      <c r="C72" s="33"/>
      <c r="D72" s="1048"/>
      <c r="E72" s="1048"/>
      <c r="F72" s="1048"/>
      <c r="G72" s="1048"/>
      <c r="H72" s="1048"/>
      <c r="I72" s="1048"/>
      <c r="J72" s="1048"/>
    </row>
    <row r="73" spans="1:10" s="413" customFormat="1" ht="20.25">
      <c r="A73" s="543"/>
      <c r="B73" s="543"/>
      <c r="C73" s="33"/>
      <c r="D73" s="1048"/>
      <c r="E73" s="1048"/>
      <c r="F73" s="1048"/>
      <c r="G73" s="1048"/>
      <c r="H73" s="1048"/>
      <c r="I73" s="1048"/>
      <c r="J73" s="1048"/>
    </row>
    <row r="74" spans="1:10" s="413" customFormat="1" ht="20.25">
      <c r="A74" s="542"/>
      <c r="B74" s="542"/>
      <c r="C74" s="945"/>
      <c r="D74" s="1048"/>
      <c r="E74" s="1048"/>
      <c r="F74" s="1048"/>
      <c r="G74" s="1048"/>
      <c r="H74" s="1048"/>
      <c r="I74" s="1048"/>
      <c r="J74" s="1048"/>
    </row>
    <row r="75" spans="1:10" s="413" customFormat="1" ht="20.25">
      <c r="A75" s="542"/>
      <c r="B75" s="542"/>
      <c r="C75" s="945"/>
      <c r="D75" s="1048"/>
      <c r="E75" s="1048"/>
      <c r="F75" s="1048"/>
      <c r="G75" s="1048"/>
      <c r="H75" s="1048"/>
      <c r="I75" s="1048"/>
      <c r="J75" s="1048"/>
    </row>
    <row r="76" spans="1:10" s="413" customFormat="1" ht="20.25">
      <c r="A76" s="542"/>
      <c r="B76" s="542"/>
      <c r="C76" s="945"/>
      <c r="D76" s="1048"/>
      <c r="E76" s="1048"/>
      <c r="F76" s="1048"/>
      <c r="G76" s="1048"/>
      <c r="H76" s="1048"/>
      <c r="I76" s="1048"/>
      <c r="J76" s="1048"/>
    </row>
    <row r="77" spans="1:10" s="413" customFormat="1" ht="20.25">
      <c r="A77" s="542"/>
      <c r="B77" s="542"/>
      <c r="C77" s="945"/>
      <c r="D77" s="1048"/>
      <c r="E77" s="1048"/>
      <c r="F77" s="1048"/>
      <c r="G77" s="1048"/>
      <c r="H77" s="1048"/>
      <c r="I77" s="1048"/>
      <c r="J77" s="1048"/>
    </row>
    <row r="78" spans="1:10" s="413" customFormat="1" ht="20.25">
      <c r="A78" s="542"/>
      <c r="B78" s="542"/>
      <c r="C78" s="945"/>
      <c r="D78" s="1048"/>
      <c r="E78" s="1048"/>
      <c r="F78" s="1048"/>
      <c r="G78" s="1048"/>
      <c r="H78" s="1048"/>
      <c r="I78" s="1048"/>
      <c r="J78" s="1048"/>
    </row>
    <row r="79" spans="1:10" s="413" customFormat="1" ht="20.25">
      <c r="A79" s="542"/>
      <c r="B79" s="542"/>
      <c r="C79" s="945"/>
      <c r="D79" s="1048"/>
      <c r="E79" s="1048"/>
      <c r="F79" s="1048"/>
      <c r="G79" s="1048"/>
      <c r="H79" s="1048"/>
      <c r="I79" s="1048"/>
      <c r="J79" s="1048"/>
    </row>
    <row r="80" spans="1:10" s="413" customFormat="1" ht="20.25">
      <c r="A80" s="542"/>
      <c r="B80" s="542"/>
      <c r="C80" s="945"/>
      <c r="D80" s="1048"/>
      <c r="E80" s="1048"/>
      <c r="F80" s="1048"/>
      <c r="G80" s="1048"/>
      <c r="H80" s="1048"/>
      <c r="I80" s="1048"/>
      <c r="J80" s="1048"/>
    </row>
    <row r="81" spans="1:10" s="413" customFormat="1" ht="20.25">
      <c r="A81" s="542"/>
      <c r="B81" s="542"/>
      <c r="C81" s="945"/>
      <c r="D81" s="1048"/>
      <c r="E81" s="1048"/>
      <c r="F81" s="1048"/>
      <c r="G81" s="1048"/>
      <c r="H81" s="1048"/>
      <c r="I81" s="1048"/>
      <c r="J81" s="1048"/>
    </row>
    <row r="82" spans="1:10" s="413" customFormat="1" ht="20.25">
      <c r="A82" s="542"/>
      <c r="B82" s="542"/>
      <c r="C82" s="945"/>
      <c r="D82" s="1048"/>
      <c r="E82" s="1048"/>
      <c r="F82" s="1048"/>
      <c r="G82" s="1048"/>
      <c r="H82" s="1048"/>
      <c r="I82" s="1048"/>
      <c r="J82" s="1048"/>
    </row>
    <row r="83" spans="1:10" s="413" customFormat="1" ht="20.25">
      <c r="A83" s="542"/>
      <c r="B83" s="542"/>
      <c r="C83" s="945"/>
      <c r="D83" s="1048"/>
      <c r="E83" s="1048"/>
      <c r="F83" s="1048"/>
      <c r="G83" s="1048"/>
      <c r="H83" s="1048"/>
      <c r="I83" s="1048"/>
      <c r="J83" s="1048"/>
    </row>
    <row r="84" spans="1:3" s="413" customFormat="1" ht="20.25">
      <c r="A84" s="542"/>
      <c r="B84" s="542"/>
      <c r="C84" s="945"/>
    </row>
    <row r="85" spans="1:3" s="413" customFormat="1" ht="20.25">
      <c r="A85" s="542"/>
      <c r="B85" s="542"/>
      <c r="C85" s="945"/>
    </row>
    <row r="86" spans="1:3" s="413" customFormat="1" ht="20.25">
      <c r="A86" s="542"/>
      <c r="B86" s="542"/>
      <c r="C86" s="945"/>
    </row>
    <row r="87" spans="1:3" s="413" customFormat="1" ht="20.25">
      <c r="A87" s="542"/>
      <c r="B87" s="542"/>
      <c r="C87" s="945"/>
    </row>
    <row r="88" spans="1:3" s="413" customFormat="1" ht="20.25">
      <c r="A88" s="542"/>
      <c r="B88" s="542"/>
      <c r="C88" s="945"/>
    </row>
    <row r="89" spans="1:3" s="413" customFormat="1" ht="20.25">
      <c r="A89" s="542"/>
      <c r="B89" s="542"/>
      <c r="C89" s="945"/>
    </row>
    <row r="90" spans="1:3" s="413" customFormat="1" ht="20.25">
      <c r="A90" s="542"/>
      <c r="B90" s="542"/>
      <c r="C90" s="945"/>
    </row>
    <row r="91" spans="1:3" s="413" customFormat="1" ht="20.25">
      <c r="A91" s="542"/>
      <c r="B91" s="542"/>
      <c r="C91" s="945"/>
    </row>
    <row r="92" spans="1:3" s="413" customFormat="1" ht="20.25">
      <c r="A92" s="542"/>
      <c r="B92" s="542"/>
      <c r="C92" s="945"/>
    </row>
    <row r="93" spans="1:3" s="413" customFormat="1" ht="20.25">
      <c r="A93" s="542"/>
      <c r="B93" s="542"/>
      <c r="C93" s="945"/>
    </row>
    <row r="94" s="413" customFormat="1" ht="20.25">
      <c r="C94" s="1048"/>
    </row>
    <row r="95" s="413" customFormat="1" ht="20.25">
      <c r="C95" s="1048"/>
    </row>
    <row r="96" s="413" customFormat="1" ht="20.25">
      <c r="C96" s="1048"/>
    </row>
    <row r="97" s="413" customFormat="1" ht="20.25">
      <c r="C97" s="1048"/>
    </row>
    <row r="98" s="413" customFormat="1" ht="20.25">
      <c r="C98" s="1048"/>
    </row>
  </sheetData>
  <sheetProtection/>
  <mergeCells count="14">
    <mergeCell ref="A38:Q38"/>
    <mergeCell ref="F4:H4"/>
    <mergeCell ref="A37:Q37"/>
    <mergeCell ref="N3:Q3"/>
    <mergeCell ref="A9:C9"/>
    <mergeCell ref="A40:Q40"/>
    <mergeCell ref="A39:Q39"/>
    <mergeCell ref="A1:Q1"/>
    <mergeCell ref="F5:G5"/>
    <mergeCell ref="I4:M4"/>
    <mergeCell ref="N4:O4"/>
    <mergeCell ref="A8:C8"/>
    <mergeCell ref="K5:M5"/>
    <mergeCell ref="I5:J5"/>
  </mergeCells>
  <printOptions horizontalCentered="1"/>
  <pageMargins left="0.984251968503937" right="0.7874015748031497" top="1.1811023622047245" bottom="0.984251968503937" header="0.5118110236220472" footer="0.3937007874015748"/>
  <pageSetup horizontalDpi="600" verticalDpi="600" orientation="portrait" paperSize="9" scale="96" r:id="rId2"/>
  <headerFooter alignWithMargins="0">
    <oddFooter>&amp;C&amp;"ＭＳ ゴシック,標準"&amp;13-37-</oddFooter>
  </headerFooter>
  <ignoredErrors>
    <ignoredError sqref="E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2022-01-13T02:11:18Z</cp:lastPrinted>
  <dcterms:created xsi:type="dcterms:W3CDTF">2003-12-24T06:40:36Z</dcterms:created>
  <dcterms:modified xsi:type="dcterms:W3CDTF">2022-03-04T05:43:30Z</dcterms:modified>
  <cp:category/>
  <cp:version/>
  <cp:contentType/>
  <cp:contentStatus/>
</cp:coreProperties>
</file>