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Ⅲ\"/>
    </mc:Choice>
  </mc:AlternateContent>
  <xr:revisionPtr revIDLastSave="0" documentId="13_ncr:1_{8351E52F-84AA-4686-BE0E-2106F96A3983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第24表　国民健康保険税（令和２年度）" sheetId="1" r:id="rId1"/>
  </sheets>
  <definedNames>
    <definedName name="_xlnm.Print_Area" localSheetId="0">'第24表　国民健康保険税（令和２年度）'!$A$1:$P$81</definedName>
  </definedNames>
  <calcPr calcId="191029"/>
</workbook>
</file>

<file path=xl/calcChain.xml><?xml version="1.0" encoding="utf-8"?>
<calcChain xmlns="http://schemas.openxmlformats.org/spreadsheetml/2006/main">
  <c r="G78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56" i="1"/>
  <c r="G47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10" i="1"/>
  <c r="G11" i="1"/>
  <c r="G9" i="1"/>
  <c r="G8" i="1"/>
  <c r="G48" i="1" l="1"/>
  <c r="G79" i="1"/>
  <c r="G80" i="1" l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56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8" i="1"/>
  <c r="K48" i="1" s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J79" i="1"/>
  <c r="I79" i="1"/>
  <c r="F79" i="1"/>
  <c r="E79" i="1"/>
  <c r="J48" i="1"/>
  <c r="I48" i="1"/>
  <c r="I80" i="1" s="1"/>
  <c r="F48" i="1"/>
  <c r="E48" i="1"/>
  <c r="K79" i="1" l="1"/>
  <c r="K80" i="1" s="1"/>
  <c r="M79" i="1"/>
  <c r="N78" i="1"/>
  <c r="N76" i="1"/>
  <c r="N74" i="1"/>
  <c r="N72" i="1"/>
  <c r="N70" i="1"/>
  <c r="N68" i="1"/>
  <c r="N66" i="1"/>
  <c r="N64" i="1"/>
  <c r="N62" i="1"/>
  <c r="N60" i="1"/>
  <c r="N58" i="1"/>
  <c r="N8" i="1"/>
  <c r="N46" i="1"/>
  <c r="N44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N10" i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56" i="1"/>
  <c r="N77" i="1"/>
  <c r="N75" i="1"/>
  <c r="N73" i="1"/>
  <c r="N71" i="1"/>
  <c r="N69" i="1"/>
  <c r="N67" i="1"/>
  <c r="N65" i="1"/>
  <c r="N63" i="1"/>
  <c r="N61" i="1"/>
  <c r="N59" i="1"/>
  <c r="N57" i="1"/>
  <c r="L48" i="1"/>
  <c r="E80" i="1"/>
  <c r="J80" i="1"/>
  <c r="L79" i="1"/>
  <c r="F80" i="1"/>
  <c r="M48" i="1"/>
  <c r="N48" i="1" l="1"/>
  <c r="N79" i="1"/>
  <c r="N80" i="1"/>
  <c r="L80" i="1"/>
  <c r="M80" i="1"/>
</calcChain>
</file>

<file path=xl/sharedStrings.xml><?xml version="1.0" encoding="utf-8"?>
<sst xmlns="http://schemas.openxmlformats.org/spreadsheetml/2006/main" count="195" uniqueCount="106">
  <si>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</si>
  <si>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</si>
  <si>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</si>
  <si>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</si>
  <si>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</si>
  <si>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</si>
  <si>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</si>
  <si>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</si>
  <si>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</si>
  <si>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</si>
  <si>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</si>
  <si>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</si>
  <si>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</si>
  <si>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</si>
  <si>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</si>
  <si>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</si>
  <si>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</si>
  <si>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</si>
  <si>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</si>
  <si>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</si>
  <si>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</si>
  <si>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</si>
  <si>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</si>
  <si>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</si>
  <si>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</si>
  <si>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</si>
  <si>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</si>
  <si>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</si>
  <si>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</si>
  <si>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</si>
  <si>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</si>
  <si>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</si>
  <si>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</si>
  <si>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</si>
  <si>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</si>
  <si>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</si>
  <si>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</si>
  <si>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</si>
  <si>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</si>
  <si>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</si>
  <si>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</si>
  <si>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</si>
  <si>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</si>
  <si>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</si>
  <si>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</si>
  <si>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</si>
  <si>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</si>
  <si>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</si>
  <si>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</si>
  <si>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</si>
  <si>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</si>
  <si>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</si>
  <si>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</si>
  <si>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</si>
  <si>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</si>
  <si>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</si>
  <si>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</si>
  <si>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</si>
  <si>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</si>
  <si>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</si>
  <si>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</si>
  <si>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</si>
  <si>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</si>
  <si>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</si>
  <si>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</si>
  <si>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</si>
  <si>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</si>
  <si>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</si>
  <si>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</si>
  <si>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</si>
  <si>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</si>
  <si>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</si>
  <si>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</si>
  <si>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</si>
  <si>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</si>
  <si>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</si>
  <si>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</si>
  <si>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</si>
  <si>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</si>
  <si>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</si>
  <si>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</si>
  <si>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</si>
  <si>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</si>
  <si>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</si>
  <si>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</si>
  <si>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</si>
  <si>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</si>
  <si>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</si>
  <si>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</si>
  <si>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</si>
  <si>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</si>
  <si>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</si>
  <si>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</si>
  <si>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白岡市</t>
    <rPh sb="0" eb="2">
      <t>シラオカ</t>
    </rPh>
    <rPh sb="2" eb="3">
      <t>シ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</si>
  <si>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2"/>
  </si>
  <si>
    <t>現年</t>
    <rPh sb="0" eb="2">
      <t>ゲンネン</t>
    </rPh>
    <phoneticPr fontId="2"/>
  </si>
  <si>
    <t>滞繰</t>
    <rPh sb="0" eb="2">
      <t>タイクリ</t>
    </rPh>
    <phoneticPr fontId="2"/>
  </si>
  <si>
    <t>合計</t>
    <rPh sb="0" eb="2">
      <t>ゴウケイ</t>
    </rPh>
    <phoneticPr fontId="2"/>
  </si>
  <si>
    <t>E/A</t>
    <phoneticPr fontId="2"/>
  </si>
  <si>
    <t>F/B</t>
    <phoneticPr fontId="2"/>
  </si>
  <si>
    <t>G/C</t>
    <phoneticPr fontId="2"/>
  </si>
  <si>
    <t>鶴ヶ島市</t>
  </si>
  <si>
    <t>資料　「地方財政状況調」第6表</t>
    <rPh sb="0" eb="2">
      <t>シリョウ</t>
    </rPh>
    <rPh sb="4" eb="6">
      <t>チホウ</t>
    </rPh>
    <rPh sb="6" eb="8">
      <t>ザイセイ</t>
    </rPh>
    <rPh sb="8" eb="10">
      <t>ジョウキョウ</t>
    </rPh>
    <rPh sb="10" eb="11">
      <t>シラベ</t>
    </rPh>
    <rPh sb="12" eb="13">
      <t>ダイ</t>
    </rPh>
    <rPh sb="14" eb="15">
      <t>ヒョウ</t>
    </rPh>
    <phoneticPr fontId="3"/>
  </si>
  <si>
    <t>第24表　国民健康保険税(令和２年度）</t>
    <rPh sb="0" eb="1">
      <t>ダイ</t>
    </rPh>
    <rPh sb="3" eb="4">
      <t>ヒョウ</t>
    </rPh>
    <rPh sb="5" eb="7">
      <t>コクミン</t>
    </rPh>
    <rPh sb="7" eb="9">
      <t>ケンコウ</t>
    </rPh>
    <rPh sb="9" eb="11">
      <t>ホケン</t>
    </rPh>
    <rPh sb="11" eb="12">
      <t>ゼイ</t>
    </rPh>
    <rPh sb="13" eb="15">
      <t>レイワ</t>
    </rPh>
    <rPh sb="16" eb="18">
      <t>ネンド</t>
    </rPh>
    <phoneticPr fontId="2"/>
  </si>
  <si>
    <t>２　年　度</t>
    <rPh sb="2" eb="3">
      <t>トシ</t>
    </rPh>
    <rPh sb="4" eb="5">
      <t>ド</t>
    </rPh>
    <phoneticPr fontId="3"/>
  </si>
  <si>
    <t>元年度</t>
    <rPh sb="0" eb="1">
      <t>ガン</t>
    </rPh>
    <rPh sb="1" eb="3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</si>
</sst>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* 0.0\ ;* \-0.0\ ;\ * 0.0\ ;@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0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8" xfId="1" applyFont="1" applyBorder="1" applyAlignment="1">
      <alignment horizontal="distributed" vertical="center" indent="2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/>
    </xf>
    <xf numFmtId="0" fontId="8" fillId="0" borderId="1" xfId="1" applyFont="1" applyBorder="1" applyAlignment="1">
      <alignment horizontal="distributed" vertical="center"/>
    </xf>
    <xf numFmtId="0" fontId="8" fillId="0" borderId="22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0" fontId="8" fillId="0" borderId="1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3" xfId="1" applyFont="1" applyBorder="1" applyAlignment="1">
      <alignment horizontal="right" vertical="center"/>
    </xf>
    <xf numFmtId="0" fontId="8" fillId="0" borderId="3" xfId="1" applyFont="1" applyBorder="1">
      <alignment vertical="center"/>
    </xf>
    <xf numFmtId="0" fontId="8" fillId="0" borderId="25" xfId="1" applyFont="1" applyBorder="1" applyAlignment="1">
      <alignment horizontal="center" vertical="center"/>
    </xf>
    <xf numFmtId="0" fontId="8" fillId="0" borderId="4" xfId="1" applyFont="1" applyBorder="1">
      <alignment vertical="center"/>
    </xf>
    <xf numFmtId="0" fontId="8" fillId="0" borderId="5" xfId="1" applyFont="1" applyBorder="1" applyAlignment="1">
      <alignment horizontal="distributed" vertical="center"/>
    </xf>
    <xf numFmtId="176" fontId="8" fillId="0" borderId="2" xfId="1" applyNumberFormat="1" applyFont="1" applyBorder="1">
      <alignment vertical="center"/>
    </xf>
    <xf numFmtId="176" fontId="8" fillId="0" borderId="2" xfId="1" applyNumberFormat="1" applyFont="1" applyFill="1" applyBorder="1">
      <alignment vertical="center"/>
    </xf>
    <xf numFmtId="178" fontId="8" fillId="0" borderId="2" xfId="1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distributed" vertical="center"/>
    </xf>
    <xf numFmtId="178" fontId="8" fillId="0" borderId="0" xfId="0" applyNumberFormat="1" applyFont="1" applyAlignment="1">
      <alignment horizontal="center" vertical="center"/>
    </xf>
    <xf numFmtId="0" fontId="8" fillId="0" borderId="7" xfId="1" applyFont="1" applyBorder="1">
      <alignment vertical="center"/>
    </xf>
    <xf numFmtId="0" fontId="8" fillId="0" borderId="8" xfId="1" applyFont="1" applyBorder="1" applyAlignment="1">
      <alignment horizontal="distributed" vertical="center"/>
    </xf>
    <xf numFmtId="176" fontId="8" fillId="0" borderId="9" xfId="1" applyNumberFormat="1" applyFont="1" applyBorder="1">
      <alignment vertical="center"/>
    </xf>
    <xf numFmtId="176" fontId="8" fillId="0" borderId="9" xfId="1" applyNumberFormat="1" applyFont="1" applyFill="1" applyBorder="1">
      <alignment vertical="center"/>
    </xf>
    <xf numFmtId="178" fontId="8" fillId="0" borderId="9" xfId="2" applyNumberFormat="1" applyFont="1" applyBorder="1" applyAlignment="1">
      <alignment horizontal="center" vertical="center"/>
    </xf>
    <xf numFmtId="0" fontId="8" fillId="0" borderId="10" xfId="1" applyFont="1" applyBorder="1" applyAlignment="1">
      <alignment horizontal="distributed" vertical="center"/>
    </xf>
    <xf numFmtId="0" fontId="8" fillId="0" borderId="11" xfId="1" applyFont="1" applyBorder="1">
      <alignment vertical="center"/>
    </xf>
    <xf numFmtId="0" fontId="8" fillId="0" borderId="12" xfId="1" applyFont="1" applyBorder="1" applyAlignment="1">
      <alignment horizontal="distributed"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Fill="1" applyBorder="1">
      <alignment vertical="center"/>
    </xf>
    <xf numFmtId="178" fontId="8" fillId="0" borderId="1" xfId="2" applyNumberFormat="1" applyFont="1" applyBorder="1" applyAlignment="1">
      <alignment horizontal="center" vertical="center"/>
    </xf>
    <xf numFmtId="0" fontId="8" fillId="0" borderId="13" xfId="1" applyFont="1" applyBorder="1" applyAlignment="1">
      <alignment horizontal="distributed" vertical="center"/>
    </xf>
    <xf numFmtId="0" fontId="8" fillId="0" borderId="0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 applyAlignment="1">
      <alignment horizontal="distributed" vertical="center"/>
    </xf>
    <xf numFmtId="176" fontId="8" fillId="0" borderId="16" xfId="1" applyNumberFormat="1" applyFont="1" applyBorder="1">
      <alignment vertical="center"/>
    </xf>
    <xf numFmtId="176" fontId="8" fillId="0" borderId="16" xfId="1" applyNumberFormat="1" applyFont="1" applyFill="1" applyBorder="1">
      <alignment vertical="center"/>
    </xf>
    <xf numFmtId="178" fontId="8" fillId="0" borderId="16" xfId="2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distributed"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2" applyNumberFormat="1" applyFont="1" applyBorder="1">
      <alignment vertical="center"/>
    </xf>
    <xf numFmtId="177" fontId="8" fillId="0" borderId="0" xfId="2" applyNumberFormat="1" applyFont="1">
      <alignment vertical="center"/>
    </xf>
    <xf numFmtId="177" fontId="8" fillId="0" borderId="0" xfId="1" applyNumberFormat="1" applyFont="1">
      <alignment vertical="center"/>
    </xf>
    <xf numFmtId="177" fontId="8" fillId="0" borderId="0" xfId="1" applyNumberFormat="1" applyFont="1" applyAlignment="1"/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0" fontId="8" fillId="0" borderId="18" xfId="1" applyFont="1" applyBorder="1">
      <alignment vertical="center"/>
    </xf>
    <xf numFmtId="0" fontId="8" fillId="0" borderId="19" xfId="1" applyFont="1" applyBorder="1" applyAlignment="1">
      <alignment horizontal="distributed" vertical="center"/>
    </xf>
    <xf numFmtId="176" fontId="8" fillId="0" borderId="20" xfId="1" applyNumberFormat="1" applyFont="1" applyBorder="1">
      <alignment vertical="center"/>
    </xf>
    <xf numFmtId="178" fontId="8" fillId="0" borderId="20" xfId="2" applyNumberFormat="1" applyFont="1" applyBorder="1" applyAlignment="1">
      <alignment horizontal="center" vertical="center"/>
    </xf>
    <xf numFmtId="0" fontId="8" fillId="0" borderId="21" xfId="1" applyFont="1" applyBorder="1" applyAlignment="1">
      <alignment horizontal="distributed" vertical="center"/>
    </xf>
  </cellXfs>
  <cellStyles count="4">
    <cellStyle name="標準" xfId="0" builtinId="0"/>
    <cellStyle name="標準_第20表" xfId="1" xr:uid="{00000000-0005-0000-0000-000001000000}"/>
    <cellStyle name="標準_第20表_第20表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Q81"/>
  <sheetViews>
    <sheetView tabSelected="1" view="pageBreakPreview" zoomScaleNormal="100" zoomScaleSheetLayoutView="100" workbookViewId="0"/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1" style="3" bestFit="1" customWidth="1"/>
    <col min="5" max="11" width="14.25" style="3" customWidth="1"/>
    <col min="12" max="15" width="7.875" style="3" customWidth="1"/>
    <col min="16" max="16" width="10.875" style="3" customWidth="1"/>
    <col min="17" max="16384" width="9" style="3"/>
  </cols>
  <sheetData>
    <row r="1" spans="3:16" ht="21">
      <c r="C1" s="1"/>
      <c r="D1" s="2"/>
      <c r="E1" s="2"/>
      <c r="F1" s="2"/>
      <c r="G1" s="2"/>
      <c r="H1" s="2"/>
    </row>
    <row r="2" spans="3:16" ht="21">
      <c r="C2" s="3" t="s">
        <v>103</v>
      </c>
      <c r="D2" s="2"/>
      <c r="E2" s="2"/>
      <c r="F2" s="2"/>
      <c r="G2" s="2"/>
      <c r="H2" s="2"/>
    </row>
    <row r="3" spans="3:16" s="4" customFormat="1" ht="21" customHeight="1" thickBot="1">
      <c r="O3" s="4" t="s">
        <v>85</v>
      </c>
    </row>
    <row r="4" spans="3:16" s="4" customFormat="1" ht="14.25" customHeight="1">
      <c r="C4" s="5" t="s">
        <v>0</v>
      </c>
      <c r="D4" s="6"/>
      <c r="E4" s="7" t="s">
        <v>1</v>
      </c>
      <c r="F4" s="7"/>
      <c r="G4" s="7"/>
      <c r="H4" s="7"/>
      <c r="I4" s="7" t="s">
        <v>2</v>
      </c>
      <c r="J4" s="7"/>
      <c r="K4" s="7"/>
      <c r="L4" s="8" t="s">
        <v>3</v>
      </c>
      <c r="M4" s="9"/>
      <c r="N4" s="9"/>
      <c r="O4" s="9"/>
      <c r="P4" s="10" t="s">
        <v>0</v>
      </c>
    </row>
    <row r="5" spans="3:16" s="4" customFormat="1" ht="12">
      <c r="C5" s="11"/>
      <c r="D5" s="12"/>
      <c r="E5" s="13" t="s">
        <v>4</v>
      </c>
      <c r="F5" s="13" t="s">
        <v>5</v>
      </c>
      <c r="G5" s="13" t="s">
        <v>6</v>
      </c>
      <c r="H5" s="14" t="s">
        <v>7</v>
      </c>
      <c r="I5" s="13" t="s">
        <v>4</v>
      </c>
      <c r="J5" s="13" t="s">
        <v>5</v>
      </c>
      <c r="K5" s="13" t="s">
        <v>6</v>
      </c>
      <c r="L5" s="15" t="s">
        <v>104</v>
      </c>
      <c r="M5" s="16"/>
      <c r="N5" s="16"/>
      <c r="O5" s="17" t="s">
        <v>105</v>
      </c>
      <c r="P5" s="18"/>
    </row>
    <row r="6" spans="3:16" s="4" customFormat="1" ht="12">
      <c r="C6" s="11"/>
      <c r="D6" s="12"/>
      <c r="E6" s="19"/>
      <c r="F6" s="19"/>
      <c r="G6" s="19"/>
      <c r="H6" s="20" t="s">
        <v>8</v>
      </c>
      <c r="I6" s="19"/>
      <c r="J6" s="19"/>
      <c r="K6" s="19"/>
      <c r="L6" s="21" t="s">
        <v>9</v>
      </c>
      <c r="M6" s="21" t="s">
        <v>10</v>
      </c>
      <c r="N6" s="21" t="s">
        <v>6</v>
      </c>
      <c r="O6" s="21" t="s">
        <v>6</v>
      </c>
      <c r="P6" s="18"/>
    </row>
    <row r="7" spans="3:16" s="4" customFormat="1" ht="12.75" thickBot="1">
      <c r="C7" s="22"/>
      <c r="D7" s="23"/>
      <c r="E7" s="24" t="s">
        <v>11</v>
      </c>
      <c r="F7" s="24" t="s">
        <v>12</v>
      </c>
      <c r="G7" s="24" t="s">
        <v>13</v>
      </c>
      <c r="H7" s="24" t="s">
        <v>14</v>
      </c>
      <c r="I7" s="24" t="s">
        <v>15</v>
      </c>
      <c r="J7" s="24" t="s">
        <v>16</v>
      </c>
      <c r="K7" s="24" t="s">
        <v>17</v>
      </c>
      <c r="L7" s="24" t="s">
        <v>18</v>
      </c>
      <c r="M7" s="24" t="s">
        <v>19</v>
      </c>
      <c r="N7" s="24" t="s">
        <v>20</v>
      </c>
      <c r="O7" s="25"/>
      <c r="P7" s="26"/>
    </row>
    <row r="8" spans="3:16" s="4" customFormat="1" ht="15.95" customHeight="1">
      <c r="C8" s="27">
        <v>1</v>
      </c>
      <c r="D8" s="28" t="s">
        <v>21</v>
      </c>
      <c r="E8" s="29">
        <v>24169100</v>
      </c>
      <c r="F8" s="29">
        <v>5434392</v>
      </c>
      <c r="G8" s="29">
        <f>SUM(E8:F8)</f>
        <v>29603492</v>
      </c>
      <c r="H8" s="30">
        <v>0</v>
      </c>
      <c r="I8" s="29">
        <v>22460726</v>
      </c>
      <c r="J8" s="29">
        <v>1345010</v>
      </c>
      <c r="K8" s="29">
        <f>SUM(I8:J8)</f>
        <v>23805736</v>
      </c>
      <c r="L8" s="31">
        <f>IF(ISERROR(I8/E8),"-",ROUND(I8/E8*100,1))</f>
        <v>92.9</v>
      </c>
      <c r="M8" s="31">
        <f>IF(ISERROR(J8/F8),"-",ROUND(J8/F8*100,1))</f>
        <v>24.7</v>
      </c>
      <c r="N8" s="31">
        <f>IF(ISERROR(K8/G8),"-",(K8/G8*100))</f>
        <v>80.415296952129836</v>
      </c>
      <c r="O8" s="32">
        <v>79.546051835745473</v>
      </c>
      <c r="P8" s="33" t="s">
        <v>21</v>
      </c>
    </row>
    <row r="9" spans="3:16" s="4" customFormat="1" ht="15.95" customHeight="1">
      <c r="C9" s="27">
        <v>2</v>
      </c>
      <c r="D9" s="28" t="s">
        <v>22</v>
      </c>
      <c r="E9" s="29">
        <v>6949570</v>
      </c>
      <c r="F9" s="29">
        <v>2453354</v>
      </c>
      <c r="G9" s="29">
        <f>SUM(E9:F9)</f>
        <v>9402924</v>
      </c>
      <c r="H9" s="30">
        <v>0</v>
      </c>
      <c r="I9" s="29">
        <v>6393721</v>
      </c>
      <c r="J9" s="29">
        <v>533378</v>
      </c>
      <c r="K9" s="29">
        <f t="shared" ref="K9:K47" si="0">SUM(I9:J9)</f>
        <v>6927099</v>
      </c>
      <c r="L9" s="32">
        <f t="shared" ref="L9:M48" si="1">IF(ISERROR(I9/E9),"-",ROUND(I9/E9*100,1))</f>
        <v>92</v>
      </c>
      <c r="M9" s="32">
        <f t="shared" si="1"/>
        <v>21.7</v>
      </c>
      <c r="N9" s="32">
        <f t="shared" ref="N9:N48" si="2">IF(ISERROR(K9/G9),"-",(K9/G9*100))</f>
        <v>73.66962659700323</v>
      </c>
      <c r="O9" s="32">
        <v>71.78058963914124</v>
      </c>
      <c r="P9" s="33" t="s">
        <v>22</v>
      </c>
    </row>
    <row r="10" spans="3:16" s="4" customFormat="1" ht="15.95" customHeight="1">
      <c r="C10" s="27">
        <v>3</v>
      </c>
      <c r="D10" s="28" t="s">
        <v>23</v>
      </c>
      <c r="E10" s="29">
        <v>3715801</v>
      </c>
      <c r="F10" s="29">
        <v>915806</v>
      </c>
      <c r="G10" s="29">
        <f>SUM(E10:F10)</f>
        <v>4631607</v>
      </c>
      <c r="H10" s="30">
        <v>0</v>
      </c>
      <c r="I10" s="29">
        <v>3483961</v>
      </c>
      <c r="J10" s="29">
        <v>247809</v>
      </c>
      <c r="K10" s="29">
        <f t="shared" si="0"/>
        <v>3731770</v>
      </c>
      <c r="L10" s="32">
        <f t="shared" si="1"/>
        <v>93.8</v>
      </c>
      <c r="M10" s="32">
        <f t="shared" si="1"/>
        <v>27.1</v>
      </c>
      <c r="N10" s="32">
        <f t="shared" si="2"/>
        <v>80.571818809324711</v>
      </c>
      <c r="O10" s="32">
        <v>78.727244549076502</v>
      </c>
      <c r="P10" s="33" t="s">
        <v>23</v>
      </c>
    </row>
    <row r="11" spans="3:16" s="4" customFormat="1" ht="15.95" customHeight="1">
      <c r="C11" s="27">
        <v>4</v>
      </c>
      <c r="D11" s="28" t="s">
        <v>24</v>
      </c>
      <c r="E11" s="29">
        <v>13475350</v>
      </c>
      <c r="F11" s="29">
        <v>5890931</v>
      </c>
      <c r="G11" s="29">
        <f>SUM(E11:F11)</f>
        <v>19366281</v>
      </c>
      <c r="H11" s="30">
        <v>0</v>
      </c>
      <c r="I11" s="29">
        <v>12066895</v>
      </c>
      <c r="J11" s="29">
        <v>1375375</v>
      </c>
      <c r="K11" s="29">
        <f t="shared" si="0"/>
        <v>13442270</v>
      </c>
      <c r="L11" s="32">
        <f t="shared" si="1"/>
        <v>89.5</v>
      </c>
      <c r="M11" s="32">
        <f t="shared" si="1"/>
        <v>23.3</v>
      </c>
      <c r="N11" s="32">
        <f t="shared" si="2"/>
        <v>69.410693772335534</v>
      </c>
      <c r="O11" s="34">
        <v>66.491105322269405</v>
      </c>
      <c r="P11" s="33" t="s">
        <v>24</v>
      </c>
    </row>
    <row r="12" spans="3:16" s="4" customFormat="1" ht="15.95" customHeight="1">
      <c r="C12" s="35">
        <v>5</v>
      </c>
      <c r="D12" s="36" t="s">
        <v>25</v>
      </c>
      <c r="E12" s="37">
        <v>1618625</v>
      </c>
      <c r="F12" s="37">
        <v>323946</v>
      </c>
      <c r="G12" s="29">
        <f t="shared" ref="G12:G46" si="3">SUM(E12:F12)</f>
        <v>1942571</v>
      </c>
      <c r="H12" s="38">
        <v>0</v>
      </c>
      <c r="I12" s="37">
        <v>1494485</v>
      </c>
      <c r="J12" s="37">
        <v>75070</v>
      </c>
      <c r="K12" s="37">
        <f t="shared" si="0"/>
        <v>1569555</v>
      </c>
      <c r="L12" s="39">
        <f t="shared" si="1"/>
        <v>92.3</v>
      </c>
      <c r="M12" s="39">
        <f t="shared" si="1"/>
        <v>23.2</v>
      </c>
      <c r="N12" s="39">
        <f t="shared" si="2"/>
        <v>80.797818972897261</v>
      </c>
      <c r="O12" s="39">
        <v>81.537435854144874</v>
      </c>
      <c r="P12" s="40" t="s">
        <v>25</v>
      </c>
    </row>
    <row r="13" spans="3:16" s="4" customFormat="1" ht="15.95" customHeight="1">
      <c r="C13" s="41">
        <v>6</v>
      </c>
      <c r="D13" s="42" t="s">
        <v>26</v>
      </c>
      <c r="E13" s="43">
        <v>1130872</v>
      </c>
      <c r="F13" s="43">
        <v>317875</v>
      </c>
      <c r="G13" s="43">
        <f t="shared" si="3"/>
        <v>1448747</v>
      </c>
      <c r="H13" s="44">
        <v>0</v>
      </c>
      <c r="I13" s="43">
        <v>1081246</v>
      </c>
      <c r="J13" s="43">
        <v>70957</v>
      </c>
      <c r="K13" s="43">
        <f t="shared" si="0"/>
        <v>1152203</v>
      </c>
      <c r="L13" s="45">
        <f t="shared" si="1"/>
        <v>95.6</v>
      </c>
      <c r="M13" s="45">
        <f t="shared" si="1"/>
        <v>22.3</v>
      </c>
      <c r="N13" s="45">
        <f t="shared" si="2"/>
        <v>79.531001617259605</v>
      </c>
      <c r="O13" s="45">
        <v>76.187942670653371</v>
      </c>
      <c r="P13" s="46" t="s">
        <v>26</v>
      </c>
    </row>
    <row r="14" spans="3:16" s="4" customFormat="1" ht="15.95" customHeight="1">
      <c r="C14" s="27">
        <v>7</v>
      </c>
      <c r="D14" s="28" t="s">
        <v>27</v>
      </c>
      <c r="E14" s="29">
        <v>7713844</v>
      </c>
      <c r="F14" s="29">
        <v>1409259</v>
      </c>
      <c r="G14" s="29">
        <f t="shared" si="3"/>
        <v>9123103</v>
      </c>
      <c r="H14" s="30">
        <v>0</v>
      </c>
      <c r="I14" s="29">
        <v>7233577</v>
      </c>
      <c r="J14" s="29">
        <v>587084</v>
      </c>
      <c r="K14" s="29">
        <f t="shared" si="0"/>
        <v>7820661</v>
      </c>
      <c r="L14" s="32">
        <f t="shared" si="1"/>
        <v>93.8</v>
      </c>
      <c r="M14" s="32">
        <f t="shared" si="1"/>
        <v>41.7</v>
      </c>
      <c r="N14" s="32">
        <f t="shared" si="2"/>
        <v>85.723695106807412</v>
      </c>
      <c r="O14" s="32">
        <v>81.043031875994771</v>
      </c>
      <c r="P14" s="33" t="s">
        <v>27</v>
      </c>
    </row>
    <row r="15" spans="3:16" s="4" customFormat="1" ht="15.95" customHeight="1">
      <c r="C15" s="27">
        <v>8</v>
      </c>
      <c r="D15" s="28" t="s">
        <v>28</v>
      </c>
      <c r="E15" s="29">
        <v>1697597</v>
      </c>
      <c r="F15" s="29">
        <v>340946</v>
      </c>
      <c r="G15" s="29">
        <f t="shared" si="3"/>
        <v>2038543</v>
      </c>
      <c r="H15" s="30">
        <v>0</v>
      </c>
      <c r="I15" s="29">
        <v>1622255</v>
      </c>
      <c r="J15" s="29">
        <v>70966</v>
      </c>
      <c r="K15" s="29">
        <f t="shared" si="0"/>
        <v>1693221</v>
      </c>
      <c r="L15" s="32">
        <f t="shared" si="1"/>
        <v>95.6</v>
      </c>
      <c r="M15" s="32">
        <f t="shared" si="1"/>
        <v>20.8</v>
      </c>
      <c r="N15" s="32">
        <f t="shared" si="2"/>
        <v>83.060352418369405</v>
      </c>
      <c r="O15" s="32">
        <v>83.039562490093473</v>
      </c>
      <c r="P15" s="33" t="s">
        <v>28</v>
      </c>
    </row>
    <row r="16" spans="3:16" s="4" customFormat="1" ht="15.95" customHeight="1">
      <c r="C16" s="27">
        <v>9</v>
      </c>
      <c r="D16" s="28" t="s">
        <v>29</v>
      </c>
      <c r="E16" s="29">
        <v>2329170</v>
      </c>
      <c r="F16" s="29">
        <v>412794</v>
      </c>
      <c r="G16" s="29">
        <f t="shared" si="3"/>
        <v>2741964</v>
      </c>
      <c r="H16" s="30">
        <v>0</v>
      </c>
      <c r="I16" s="29">
        <v>2170776</v>
      </c>
      <c r="J16" s="29">
        <v>124108</v>
      </c>
      <c r="K16" s="29">
        <f t="shared" si="0"/>
        <v>2294884</v>
      </c>
      <c r="L16" s="32">
        <f t="shared" si="1"/>
        <v>93.2</v>
      </c>
      <c r="M16" s="32">
        <f t="shared" si="1"/>
        <v>30.1</v>
      </c>
      <c r="N16" s="32">
        <f t="shared" si="2"/>
        <v>83.694898984815268</v>
      </c>
      <c r="O16" s="32">
        <v>83.327568876839834</v>
      </c>
      <c r="P16" s="33" t="s">
        <v>29</v>
      </c>
    </row>
    <row r="17" spans="3:17" s="4" customFormat="1" ht="15.95" customHeight="1">
      <c r="C17" s="35">
        <v>10</v>
      </c>
      <c r="D17" s="36" t="s">
        <v>30</v>
      </c>
      <c r="E17" s="37">
        <v>1787981</v>
      </c>
      <c r="F17" s="37">
        <v>340875</v>
      </c>
      <c r="G17" s="37">
        <f t="shared" si="3"/>
        <v>2128856</v>
      </c>
      <c r="H17" s="38">
        <v>0</v>
      </c>
      <c r="I17" s="37">
        <v>1686450</v>
      </c>
      <c r="J17" s="37">
        <v>103947</v>
      </c>
      <c r="K17" s="37">
        <f t="shared" si="0"/>
        <v>1790397</v>
      </c>
      <c r="L17" s="39">
        <f t="shared" si="1"/>
        <v>94.3</v>
      </c>
      <c r="M17" s="39">
        <f t="shared" si="1"/>
        <v>30.5</v>
      </c>
      <c r="N17" s="39">
        <f t="shared" si="2"/>
        <v>84.101367119241516</v>
      </c>
      <c r="O17" s="39">
        <v>82.14130206978291</v>
      </c>
      <c r="P17" s="40" t="s">
        <v>30</v>
      </c>
    </row>
    <row r="18" spans="3:17" s="4" customFormat="1" ht="15.95" customHeight="1">
      <c r="C18" s="41">
        <v>11</v>
      </c>
      <c r="D18" s="42" t="s">
        <v>31</v>
      </c>
      <c r="E18" s="43">
        <v>1902746</v>
      </c>
      <c r="F18" s="43">
        <v>282415</v>
      </c>
      <c r="G18" s="29">
        <f t="shared" si="3"/>
        <v>2185161</v>
      </c>
      <c r="H18" s="44">
        <v>0</v>
      </c>
      <c r="I18" s="43">
        <v>1794395</v>
      </c>
      <c r="J18" s="43">
        <v>90721</v>
      </c>
      <c r="K18" s="43">
        <f t="shared" si="0"/>
        <v>1885116</v>
      </c>
      <c r="L18" s="45">
        <f t="shared" si="1"/>
        <v>94.3</v>
      </c>
      <c r="M18" s="45">
        <f t="shared" si="1"/>
        <v>32.1</v>
      </c>
      <c r="N18" s="45">
        <f t="shared" si="2"/>
        <v>86.268975146453741</v>
      </c>
      <c r="O18" s="45">
        <v>85.148464781775147</v>
      </c>
      <c r="P18" s="46" t="s">
        <v>31</v>
      </c>
    </row>
    <row r="19" spans="3:17" s="4" customFormat="1" ht="15.95" customHeight="1">
      <c r="C19" s="27">
        <v>12</v>
      </c>
      <c r="D19" s="28" t="s">
        <v>32</v>
      </c>
      <c r="E19" s="29">
        <v>4867443</v>
      </c>
      <c r="F19" s="29">
        <v>1499917</v>
      </c>
      <c r="G19" s="29">
        <f t="shared" si="3"/>
        <v>6367360</v>
      </c>
      <c r="H19" s="30">
        <v>0</v>
      </c>
      <c r="I19" s="29">
        <v>4462191</v>
      </c>
      <c r="J19" s="29">
        <v>274909</v>
      </c>
      <c r="K19" s="29">
        <f t="shared" si="0"/>
        <v>4737100</v>
      </c>
      <c r="L19" s="32">
        <f t="shared" si="1"/>
        <v>91.7</v>
      </c>
      <c r="M19" s="32">
        <f t="shared" si="1"/>
        <v>18.3</v>
      </c>
      <c r="N19" s="32">
        <f t="shared" si="2"/>
        <v>74.396610212081612</v>
      </c>
      <c r="O19" s="32">
        <v>74.064103036542747</v>
      </c>
      <c r="P19" s="33" t="s">
        <v>32</v>
      </c>
    </row>
    <row r="20" spans="3:17" s="4" customFormat="1" ht="15.95" customHeight="1">
      <c r="C20" s="27">
        <v>13</v>
      </c>
      <c r="D20" s="28" t="s">
        <v>33</v>
      </c>
      <c r="E20" s="29">
        <v>3100646</v>
      </c>
      <c r="F20" s="29">
        <v>460062</v>
      </c>
      <c r="G20" s="29">
        <f t="shared" si="3"/>
        <v>3560708</v>
      </c>
      <c r="H20" s="30">
        <v>0</v>
      </c>
      <c r="I20" s="29">
        <v>2935618</v>
      </c>
      <c r="J20" s="29">
        <v>187799</v>
      </c>
      <c r="K20" s="29">
        <f t="shared" si="0"/>
        <v>3123417</v>
      </c>
      <c r="L20" s="32">
        <f t="shared" si="1"/>
        <v>94.7</v>
      </c>
      <c r="M20" s="32">
        <f t="shared" si="1"/>
        <v>40.799999999999997</v>
      </c>
      <c r="N20" s="32">
        <f t="shared" si="2"/>
        <v>87.718987347460114</v>
      </c>
      <c r="O20" s="32">
        <v>85.657026850585751</v>
      </c>
      <c r="P20" s="33" t="s">
        <v>33</v>
      </c>
    </row>
    <row r="21" spans="3:17" s="4" customFormat="1" ht="15.95" customHeight="1">
      <c r="C21" s="27">
        <v>14</v>
      </c>
      <c r="D21" s="28" t="s">
        <v>34</v>
      </c>
      <c r="E21" s="29">
        <v>1068246</v>
      </c>
      <c r="F21" s="29">
        <v>219361</v>
      </c>
      <c r="G21" s="29">
        <f t="shared" si="3"/>
        <v>1287607</v>
      </c>
      <c r="H21" s="30">
        <v>0</v>
      </c>
      <c r="I21" s="29">
        <v>1001544</v>
      </c>
      <c r="J21" s="29">
        <v>68973</v>
      </c>
      <c r="K21" s="29">
        <f t="shared" si="0"/>
        <v>1070517</v>
      </c>
      <c r="L21" s="32">
        <f t="shared" si="1"/>
        <v>93.8</v>
      </c>
      <c r="M21" s="32">
        <f t="shared" si="1"/>
        <v>31.4</v>
      </c>
      <c r="N21" s="32">
        <f t="shared" si="2"/>
        <v>83.140041953794906</v>
      </c>
      <c r="O21" s="32">
        <v>81.786545242154403</v>
      </c>
      <c r="P21" s="33" t="s">
        <v>34</v>
      </c>
    </row>
    <row r="22" spans="3:17" s="4" customFormat="1" ht="15.95" customHeight="1">
      <c r="C22" s="35">
        <v>15</v>
      </c>
      <c r="D22" s="36" t="s">
        <v>35</v>
      </c>
      <c r="E22" s="37">
        <v>2195337</v>
      </c>
      <c r="F22" s="37">
        <v>297905</v>
      </c>
      <c r="G22" s="37">
        <f t="shared" si="3"/>
        <v>2493242</v>
      </c>
      <c r="H22" s="38">
        <v>0</v>
      </c>
      <c r="I22" s="37">
        <v>2136129</v>
      </c>
      <c r="J22" s="37">
        <v>79692</v>
      </c>
      <c r="K22" s="37">
        <f t="shared" si="0"/>
        <v>2215821</v>
      </c>
      <c r="L22" s="39">
        <f t="shared" si="1"/>
        <v>97.3</v>
      </c>
      <c r="M22" s="39">
        <f t="shared" si="1"/>
        <v>26.8</v>
      </c>
      <c r="N22" s="39">
        <f t="shared" si="2"/>
        <v>88.87308171449061</v>
      </c>
      <c r="O22" s="39">
        <v>86.04635130968623</v>
      </c>
      <c r="P22" s="40" t="s">
        <v>35</v>
      </c>
    </row>
    <row r="23" spans="3:17" s="4" customFormat="1" ht="15.95" customHeight="1">
      <c r="C23" s="27">
        <v>16</v>
      </c>
      <c r="D23" s="28" t="s">
        <v>36</v>
      </c>
      <c r="E23" s="29">
        <v>3046595</v>
      </c>
      <c r="F23" s="29">
        <v>603478</v>
      </c>
      <c r="G23" s="29">
        <f t="shared" si="3"/>
        <v>3650073</v>
      </c>
      <c r="H23" s="30">
        <v>0</v>
      </c>
      <c r="I23" s="29">
        <v>2896027</v>
      </c>
      <c r="J23" s="29">
        <v>176796</v>
      </c>
      <c r="K23" s="29">
        <f t="shared" si="0"/>
        <v>3072823</v>
      </c>
      <c r="L23" s="32">
        <f t="shared" si="1"/>
        <v>95.1</v>
      </c>
      <c r="M23" s="32">
        <f t="shared" si="1"/>
        <v>29.3</v>
      </c>
      <c r="N23" s="32">
        <f t="shared" si="2"/>
        <v>84.185247801893283</v>
      </c>
      <c r="O23" s="32">
        <v>80.159401813337013</v>
      </c>
      <c r="P23" s="33" t="s">
        <v>36</v>
      </c>
    </row>
    <row r="24" spans="3:17" s="4" customFormat="1" ht="15.95" customHeight="1">
      <c r="C24" s="27">
        <v>17</v>
      </c>
      <c r="D24" s="28" t="s">
        <v>37</v>
      </c>
      <c r="E24" s="29">
        <v>4138671</v>
      </c>
      <c r="F24" s="29">
        <v>854734</v>
      </c>
      <c r="G24" s="29">
        <f t="shared" si="3"/>
        <v>4993405</v>
      </c>
      <c r="H24" s="30">
        <v>0</v>
      </c>
      <c r="I24" s="29">
        <v>3880878</v>
      </c>
      <c r="J24" s="29">
        <v>273609</v>
      </c>
      <c r="K24" s="29">
        <f t="shared" si="0"/>
        <v>4154487</v>
      </c>
      <c r="L24" s="32">
        <f t="shared" si="1"/>
        <v>93.8</v>
      </c>
      <c r="M24" s="32">
        <f t="shared" si="1"/>
        <v>32</v>
      </c>
      <c r="N24" s="32">
        <f t="shared" si="2"/>
        <v>83.199480114270713</v>
      </c>
      <c r="O24" s="32">
        <v>80.97759604862901</v>
      </c>
      <c r="P24" s="33" t="s">
        <v>37</v>
      </c>
    </row>
    <row r="25" spans="3:17" s="4" customFormat="1" ht="15.95" customHeight="1">
      <c r="C25" s="27">
        <v>18</v>
      </c>
      <c r="D25" s="28" t="s">
        <v>38</v>
      </c>
      <c r="E25" s="29">
        <v>5238172</v>
      </c>
      <c r="F25" s="29">
        <v>1492844</v>
      </c>
      <c r="G25" s="29">
        <f t="shared" si="3"/>
        <v>6731016</v>
      </c>
      <c r="H25" s="30">
        <v>0</v>
      </c>
      <c r="I25" s="29">
        <v>4799199</v>
      </c>
      <c r="J25" s="29">
        <v>408852</v>
      </c>
      <c r="K25" s="29">
        <f t="shared" si="0"/>
        <v>5208051</v>
      </c>
      <c r="L25" s="32">
        <f t="shared" si="1"/>
        <v>91.6</v>
      </c>
      <c r="M25" s="32">
        <f t="shared" si="1"/>
        <v>27.4</v>
      </c>
      <c r="N25" s="32">
        <f t="shared" si="2"/>
        <v>77.373920965274777</v>
      </c>
      <c r="O25" s="32">
        <v>73.060503117964046</v>
      </c>
      <c r="P25" s="33" t="s">
        <v>38</v>
      </c>
    </row>
    <row r="26" spans="3:17" s="4" customFormat="1" ht="15.95" customHeight="1">
      <c r="C26" s="27">
        <v>19</v>
      </c>
      <c r="D26" s="28" t="s">
        <v>39</v>
      </c>
      <c r="E26" s="29">
        <v>7153343</v>
      </c>
      <c r="F26" s="29">
        <v>2473171</v>
      </c>
      <c r="G26" s="29">
        <f t="shared" si="3"/>
        <v>9626514</v>
      </c>
      <c r="H26" s="30">
        <v>0</v>
      </c>
      <c r="I26" s="29">
        <v>6542189</v>
      </c>
      <c r="J26" s="29">
        <v>614543</v>
      </c>
      <c r="K26" s="29">
        <f t="shared" si="0"/>
        <v>7156732</v>
      </c>
      <c r="L26" s="32">
        <f t="shared" si="1"/>
        <v>91.5</v>
      </c>
      <c r="M26" s="32">
        <f t="shared" si="1"/>
        <v>24.8</v>
      </c>
      <c r="N26" s="32">
        <f t="shared" si="2"/>
        <v>74.343962934038217</v>
      </c>
      <c r="O26" s="32">
        <v>72.101808369667239</v>
      </c>
      <c r="P26" s="33" t="s">
        <v>39</v>
      </c>
    </row>
    <row r="27" spans="3:17" s="4" customFormat="1" ht="15.95" customHeight="1">
      <c r="C27" s="35">
        <v>20</v>
      </c>
      <c r="D27" s="36" t="s">
        <v>40</v>
      </c>
      <c r="E27" s="37">
        <v>1554800</v>
      </c>
      <c r="F27" s="37">
        <v>540083</v>
      </c>
      <c r="G27" s="37">
        <f t="shared" si="3"/>
        <v>2094883</v>
      </c>
      <c r="H27" s="38">
        <v>0</v>
      </c>
      <c r="I27" s="37">
        <v>1380506</v>
      </c>
      <c r="J27" s="37">
        <v>127696</v>
      </c>
      <c r="K27" s="37">
        <f t="shared" si="0"/>
        <v>1508202</v>
      </c>
      <c r="L27" s="39">
        <f t="shared" si="1"/>
        <v>88.8</v>
      </c>
      <c r="M27" s="39">
        <f t="shared" si="1"/>
        <v>23.6</v>
      </c>
      <c r="N27" s="39">
        <f t="shared" si="2"/>
        <v>71.994569625129429</v>
      </c>
      <c r="O27" s="39">
        <v>69.285512916600766</v>
      </c>
      <c r="P27" s="40" t="s">
        <v>40</v>
      </c>
    </row>
    <row r="28" spans="3:17" s="4" customFormat="1" ht="15.95" customHeight="1">
      <c r="C28" s="27">
        <v>21</v>
      </c>
      <c r="D28" s="28" t="s">
        <v>41</v>
      </c>
      <c r="E28" s="29">
        <v>2747047</v>
      </c>
      <c r="F28" s="29">
        <v>1299452</v>
      </c>
      <c r="G28" s="29">
        <f t="shared" si="3"/>
        <v>4046499</v>
      </c>
      <c r="H28" s="30">
        <v>0</v>
      </c>
      <c r="I28" s="29">
        <v>2473341</v>
      </c>
      <c r="J28" s="29">
        <v>236872</v>
      </c>
      <c r="K28" s="29">
        <f t="shared" si="0"/>
        <v>2710213</v>
      </c>
      <c r="L28" s="32">
        <f t="shared" si="1"/>
        <v>90</v>
      </c>
      <c r="M28" s="32">
        <f t="shared" si="1"/>
        <v>18.2</v>
      </c>
      <c r="N28" s="32">
        <f t="shared" si="2"/>
        <v>66.976737174530371</v>
      </c>
      <c r="O28" s="32">
        <v>65.576863733537053</v>
      </c>
      <c r="P28" s="33" t="s">
        <v>41</v>
      </c>
    </row>
    <row r="29" spans="3:17" s="4" customFormat="1" ht="15.95" customHeight="1">
      <c r="C29" s="27">
        <v>22</v>
      </c>
      <c r="D29" s="28" t="s">
        <v>42</v>
      </c>
      <c r="E29" s="29">
        <v>3133597</v>
      </c>
      <c r="F29" s="29">
        <v>526715</v>
      </c>
      <c r="G29" s="29">
        <f t="shared" si="3"/>
        <v>3660312</v>
      </c>
      <c r="H29" s="30">
        <v>0</v>
      </c>
      <c r="I29" s="29">
        <v>2975054</v>
      </c>
      <c r="J29" s="29">
        <v>158605</v>
      </c>
      <c r="K29" s="29">
        <f t="shared" si="0"/>
        <v>3133659</v>
      </c>
      <c r="L29" s="32">
        <f t="shared" si="1"/>
        <v>94.9</v>
      </c>
      <c r="M29" s="32">
        <f t="shared" si="1"/>
        <v>30.1</v>
      </c>
      <c r="N29" s="32">
        <f t="shared" si="2"/>
        <v>85.611800305547732</v>
      </c>
      <c r="O29" s="32">
        <v>84.990988055945209</v>
      </c>
      <c r="P29" s="33" t="s">
        <v>42</v>
      </c>
    </row>
    <row r="30" spans="3:17" s="4" customFormat="1" ht="15.95" customHeight="1">
      <c r="C30" s="27">
        <v>23</v>
      </c>
      <c r="D30" s="28" t="s">
        <v>43</v>
      </c>
      <c r="E30" s="29">
        <v>2794259</v>
      </c>
      <c r="F30" s="29">
        <v>845434</v>
      </c>
      <c r="G30" s="29">
        <f t="shared" si="3"/>
        <v>3639693</v>
      </c>
      <c r="H30" s="30">
        <v>0</v>
      </c>
      <c r="I30" s="29">
        <v>2530863</v>
      </c>
      <c r="J30" s="29">
        <v>244336</v>
      </c>
      <c r="K30" s="29">
        <f t="shared" si="0"/>
        <v>2775199</v>
      </c>
      <c r="L30" s="32">
        <f t="shared" si="1"/>
        <v>90.6</v>
      </c>
      <c r="M30" s="32">
        <f t="shared" si="1"/>
        <v>28.9</v>
      </c>
      <c r="N30" s="32">
        <f t="shared" si="2"/>
        <v>76.248161589452735</v>
      </c>
      <c r="O30" s="32">
        <v>72.792905284814665</v>
      </c>
      <c r="P30" s="33" t="s">
        <v>43</v>
      </c>
      <c r="Q30" s="47"/>
    </row>
    <row r="31" spans="3:17" s="4" customFormat="1" ht="15.95" customHeight="1">
      <c r="C31" s="27">
        <v>24</v>
      </c>
      <c r="D31" s="28" t="s">
        <v>44</v>
      </c>
      <c r="E31" s="29">
        <v>1563938</v>
      </c>
      <c r="F31" s="29">
        <v>544791</v>
      </c>
      <c r="G31" s="29">
        <f t="shared" si="3"/>
        <v>2108729</v>
      </c>
      <c r="H31" s="30">
        <v>0</v>
      </c>
      <c r="I31" s="29">
        <v>1455800</v>
      </c>
      <c r="J31" s="29">
        <v>135125</v>
      </c>
      <c r="K31" s="29">
        <f t="shared" si="0"/>
        <v>1590925</v>
      </c>
      <c r="L31" s="32">
        <f t="shared" si="1"/>
        <v>93.1</v>
      </c>
      <c r="M31" s="32">
        <f t="shared" si="1"/>
        <v>24.8</v>
      </c>
      <c r="N31" s="32">
        <f t="shared" si="2"/>
        <v>75.44473471934991</v>
      </c>
      <c r="O31" s="32">
        <v>72.988647733588223</v>
      </c>
      <c r="P31" s="33" t="s">
        <v>44</v>
      </c>
    </row>
    <row r="32" spans="3:17" s="4" customFormat="1" ht="15.95" customHeight="1">
      <c r="C32" s="35">
        <v>25</v>
      </c>
      <c r="D32" s="36" t="s">
        <v>45</v>
      </c>
      <c r="E32" s="37">
        <v>1542728</v>
      </c>
      <c r="F32" s="37">
        <v>522181</v>
      </c>
      <c r="G32" s="37">
        <f t="shared" si="3"/>
        <v>2064909</v>
      </c>
      <c r="H32" s="38">
        <v>0</v>
      </c>
      <c r="I32" s="37">
        <v>1428116</v>
      </c>
      <c r="J32" s="37">
        <v>118978</v>
      </c>
      <c r="K32" s="37">
        <f t="shared" si="0"/>
        <v>1547094</v>
      </c>
      <c r="L32" s="39">
        <f t="shared" si="1"/>
        <v>92.6</v>
      </c>
      <c r="M32" s="39">
        <f t="shared" si="1"/>
        <v>22.8</v>
      </c>
      <c r="N32" s="39">
        <f t="shared" si="2"/>
        <v>74.923107991683892</v>
      </c>
      <c r="O32" s="39">
        <v>73.86700601740921</v>
      </c>
      <c r="P32" s="40" t="s">
        <v>45</v>
      </c>
    </row>
    <row r="33" spans="3:17" s="4" customFormat="1" ht="15.95" customHeight="1">
      <c r="C33" s="27">
        <v>26</v>
      </c>
      <c r="D33" s="28" t="s">
        <v>46</v>
      </c>
      <c r="E33" s="29">
        <v>3260509</v>
      </c>
      <c r="F33" s="29">
        <v>1025537</v>
      </c>
      <c r="G33" s="29">
        <f t="shared" si="3"/>
        <v>4286046</v>
      </c>
      <c r="H33" s="30">
        <v>0</v>
      </c>
      <c r="I33" s="29">
        <v>3017077</v>
      </c>
      <c r="J33" s="29">
        <v>267384</v>
      </c>
      <c r="K33" s="29">
        <f t="shared" si="0"/>
        <v>3284461</v>
      </c>
      <c r="L33" s="32">
        <f t="shared" si="1"/>
        <v>92.5</v>
      </c>
      <c r="M33" s="32">
        <f t="shared" si="1"/>
        <v>26.1</v>
      </c>
      <c r="N33" s="32">
        <f t="shared" si="2"/>
        <v>76.631492055848213</v>
      </c>
      <c r="O33" s="32">
        <v>72.91032321626713</v>
      </c>
      <c r="P33" s="33" t="s">
        <v>46</v>
      </c>
    </row>
    <row r="34" spans="3:17" s="4" customFormat="1" ht="15.95" customHeight="1">
      <c r="C34" s="27">
        <v>27</v>
      </c>
      <c r="D34" s="28" t="s">
        <v>47</v>
      </c>
      <c r="E34" s="29">
        <v>1392653</v>
      </c>
      <c r="F34" s="29">
        <v>263328</v>
      </c>
      <c r="G34" s="29">
        <f t="shared" si="3"/>
        <v>1655981</v>
      </c>
      <c r="H34" s="30">
        <v>0</v>
      </c>
      <c r="I34" s="29">
        <v>1338921</v>
      </c>
      <c r="J34" s="29">
        <v>63070</v>
      </c>
      <c r="K34" s="29">
        <f t="shared" si="0"/>
        <v>1401991</v>
      </c>
      <c r="L34" s="32">
        <f t="shared" si="1"/>
        <v>96.1</v>
      </c>
      <c r="M34" s="32">
        <f t="shared" si="1"/>
        <v>24</v>
      </c>
      <c r="N34" s="32">
        <f t="shared" si="2"/>
        <v>84.662263637082788</v>
      </c>
      <c r="O34" s="32">
        <v>83.441735881098111</v>
      </c>
      <c r="P34" s="33" t="s">
        <v>47</v>
      </c>
    </row>
    <row r="35" spans="3:17" s="4" customFormat="1" ht="15.95" customHeight="1">
      <c r="C35" s="27">
        <v>28</v>
      </c>
      <c r="D35" s="28" t="s">
        <v>48</v>
      </c>
      <c r="E35" s="29">
        <v>3130010</v>
      </c>
      <c r="F35" s="29">
        <v>690919</v>
      </c>
      <c r="G35" s="29">
        <f t="shared" si="3"/>
        <v>3820929</v>
      </c>
      <c r="H35" s="30">
        <v>0</v>
      </c>
      <c r="I35" s="29">
        <v>2914639</v>
      </c>
      <c r="J35" s="29">
        <v>183895</v>
      </c>
      <c r="K35" s="29">
        <f t="shared" si="0"/>
        <v>3098534</v>
      </c>
      <c r="L35" s="32">
        <f t="shared" si="1"/>
        <v>93.1</v>
      </c>
      <c r="M35" s="32">
        <f t="shared" si="1"/>
        <v>26.6</v>
      </c>
      <c r="N35" s="32">
        <f t="shared" si="2"/>
        <v>81.093734010760215</v>
      </c>
      <c r="O35" s="32">
        <v>80.284965101402278</v>
      </c>
      <c r="P35" s="33" t="s">
        <v>48</v>
      </c>
    </row>
    <row r="36" spans="3:17" s="4" customFormat="1" ht="15.95" customHeight="1">
      <c r="C36" s="27">
        <v>29</v>
      </c>
      <c r="D36" s="28" t="s">
        <v>49</v>
      </c>
      <c r="E36" s="29">
        <v>1364263</v>
      </c>
      <c r="F36" s="29">
        <v>358745</v>
      </c>
      <c r="G36" s="29">
        <f t="shared" si="3"/>
        <v>1723008</v>
      </c>
      <c r="H36" s="30">
        <v>0</v>
      </c>
      <c r="I36" s="29">
        <v>1286758</v>
      </c>
      <c r="J36" s="29">
        <v>84130</v>
      </c>
      <c r="K36" s="29">
        <f t="shared" si="0"/>
        <v>1370888</v>
      </c>
      <c r="L36" s="32">
        <f t="shared" si="1"/>
        <v>94.3</v>
      </c>
      <c r="M36" s="32">
        <f t="shared" si="1"/>
        <v>23.5</v>
      </c>
      <c r="N36" s="32">
        <f t="shared" si="2"/>
        <v>79.563646831587548</v>
      </c>
      <c r="O36" s="32">
        <v>77.871071324948929</v>
      </c>
      <c r="P36" s="33" t="s">
        <v>49</v>
      </c>
    </row>
    <row r="37" spans="3:17" s="4" customFormat="1" ht="15.95" customHeight="1">
      <c r="C37" s="35">
        <v>30</v>
      </c>
      <c r="D37" s="36" t="s">
        <v>50</v>
      </c>
      <c r="E37" s="37">
        <v>2109173</v>
      </c>
      <c r="F37" s="37">
        <v>517057</v>
      </c>
      <c r="G37" s="37">
        <f t="shared" si="3"/>
        <v>2626230</v>
      </c>
      <c r="H37" s="38">
        <v>0</v>
      </c>
      <c r="I37" s="37">
        <v>1942067</v>
      </c>
      <c r="J37" s="37">
        <v>137403</v>
      </c>
      <c r="K37" s="37">
        <f t="shared" si="0"/>
        <v>2079470</v>
      </c>
      <c r="L37" s="39">
        <f t="shared" si="1"/>
        <v>92.1</v>
      </c>
      <c r="M37" s="39">
        <f t="shared" si="1"/>
        <v>26.6</v>
      </c>
      <c r="N37" s="39">
        <f t="shared" si="2"/>
        <v>79.180802899974495</v>
      </c>
      <c r="O37" s="39">
        <v>77.106181504186907</v>
      </c>
      <c r="P37" s="40" t="s">
        <v>50</v>
      </c>
    </row>
    <row r="38" spans="3:17" s="4" customFormat="1" ht="15.95" customHeight="1">
      <c r="C38" s="27">
        <v>31</v>
      </c>
      <c r="D38" s="28" t="s">
        <v>51</v>
      </c>
      <c r="E38" s="29">
        <v>2154289</v>
      </c>
      <c r="F38" s="29">
        <v>286498</v>
      </c>
      <c r="G38" s="29">
        <f t="shared" si="3"/>
        <v>2440787</v>
      </c>
      <c r="H38" s="30">
        <v>0</v>
      </c>
      <c r="I38" s="29">
        <v>2042707</v>
      </c>
      <c r="J38" s="29">
        <v>127289</v>
      </c>
      <c r="K38" s="29">
        <f t="shared" si="0"/>
        <v>2169996</v>
      </c>
      <c r="L38" s="32">
        <f t="shared" si="1"/>
        <v>94.8</v>
      </c>
      <c r="M38" s="32">
        <f t="shared" si="1"/>
        <v>44.4</v>
      </c>
      <c r="N38" s="32">
        <f t="shared" si="2"/>
        <v>88.905586599731961</v>
      </c>
      <c r="O38" s="32">
        <v>82.599861713148968</v>
      </c>
      <c r="P38" s="33" t="s">
        <v>51</v>
      </c>
    </row>
    <row r="39" spans="3:17" s="4" customFormat="1" ht="15.95" customHeight="1">
      <c r="C39" s="27">
        <v>32</v>
      </c>
      <c r="D39" s="28" t="s">
        <v>52</v>
      </c>
      <c r="E39" s="29">
        <v>3111201</v>
      </c>
      <c r="F39" s="29">
        <v>880816</v>
      </c>
      <c r="G39" s="29">
        <f t="shared" si="3"/>
        <v>3992017</v>
      </c>
      <c r="H39" s="30">
        <v>0</v>
      </c>
      <c r="I39" s="29">
        <v>2891028</v>
      </c>
      <c r="J39" s="29">
        <v>176720</v>
      </c>
      <c r="K39" s="29">
        <f t="shared" si="0"/>
        <v>3067748</v>
      </c>
      <c r="L39" s="32">
        <f t="shared" si="1"/>
        <v>92.9</v>
      </c>
      <c r="M39" s="32">
        <f t="shared" si="1"/>
        <v>20.100000000000001</v>
      </c>
      <c r="N39" s="32">
        <f t="shared" si="2"/>
        <v>76.847067535033048</v>
      </c>
      <c r="O39" s="32">
        <v>73.980979699849428</v>
      </c>
      <c r="P39" s="33" t="s">
        <v>52</v>
      </c>
      <c r="Q39" s="47"/>
    </row>
    <row r="40" spans="3:17" s="4" customFormat="1" ht="15.95" customHeight="1">
      <c r="C40" s="27">
        <v>33</v>
      </c>
      <c r="D40" s="28" t="s">
        <v>53</v>
      </c>
      <c r="E40" s="29">
        <v>1161730</v>
      </c>
      <c r="F40" s="29">
        <v>315198</v>
      </c>
      <c r="G40" s="29">
        <f t="shared" si="3"/>
        <v>1476928</v>
      </c>
      <c r="H40" s="30">
        <v>0</v>
      </c>
      <c r="I40" s="29">
        <v>1105296</v>
      </c>
      <c r="J40" s="29">
        <v>60299</v>
      </c>
      <c r="K40" s="29">
        <f t="shared" si="0"/>
        <v>1165595</v>
      </c>
      <c r="L40" s="32">
        <f t="shared" si="1"/>
        <v>95.1</v>
      </c>
      <c r="M40" s="32">
        <f t="shared" si="1"/>
        <v>19.100000000000001</v>
      </c>
      <c r="N40" s="32">
        <f t="shared" si="2"/>
        <v>78.920231724227591</v>
      </c>
      <c r="O40" s="32">
        <v>77.460407274380429</v>
      </c>
      <c r="P40" s="33" t="s">
        <v>53</v>
      </c>
    </row>
    <row r="41" spans="3:17" s="4" customFormat="1" ht="15.95" customHeight="1">
      <c r="C41" s="27">
        <v>34</v>
      </c>
      <c r="D41" s="28" t="s">
        <v>54</v>
      </c>
      <c r="E41" s="29">
        <v>1912234</v>
      </c>
      <c r="F41" s="29">
        <v>565290</v>
      </c>
      <c r="G41" s="29">
        <f t="shared" si="3"/>
        <v>2477524</v>
      </c>
      <c r="H41" s="30">
        <v>0</v>
      </c>
      <c r="I41" s="29">
        <v>1751296</v>
      </c>
      <c r="J41" s="29">
        <v>187888</v>
      </c>
      <c r="K41" s="29">
        <f t="shared" si="0"/>
        <v>1939184</v>
      </c>
      <c r="L41" s="32">
        <f t="shared" si="1"/>
        <v>91.6</v>
      </c>
      <c r="M41" s="32">
        <f t="shared" si="1"/>
        <v>33.200000000000003</v>
      </c>
      <c r="N41" s="32">
        <f t="shared" si="2"/>
        <v>78.271048030210807</v>
      </c>
      <c r="O41" s="32">
        <v>73.534081876766137</v>
      </c>
      <c r="P41" s="33" t="s">
        <v>54</v>
      </c>
    </row>
    <row r="42" spans="3:17" s="4" customFormat="1" ht="15.95" customHeight="1">
      <c r="C42" s="35">
        <v>35</v>
      </c>
      <c r="D42" s="36" t="s">
        <v>55</v>
      </c>
      <c r="E42" s="37">
        <v>1035259</v>
      </c>
      <c r="F42" s="37">
        <v>136708</v>
      </c>
      <c r="G42" s="37">
        <f t="shared" si="3"/>
        <v>1171967</v>
      </c>
      <c r="H42" s="38">
        <v>0</v>
      </c>
      <c r="I42" s="37">
        <v>998125</v>
      </c>
      <c r="J42" s="37">
        <v>43663</v>
      </c>
      <c r="K42" s="37">
        <f t="shared" si="0"/>
        <v>1041788</v>
      </c>
      <c r="L42" s="39">
        <f t="shared" si="1"/>
        <v>96.4</v>
      </c>
      <c r="M42" s="39">
        <f t="shared" si="1"/>
        <v>31.9</v>
      </c>
      <c r="N42" s="39">
        <f t="shared" si="2"/>
        <v>88.892264031325112</v>
      </c>
      <c r="O42" s="39">
        <v>87.435434116997556</v>
      </c>
      <c r="P42" s="40" t="s">
        <v>55</v>
      </c>
    </row>
    <row r="43" spans="3:17" s="4" customFormat="1" ht="15.95" customHeight="1">
      <c r="C43" s="27">
        <v>36</v>
      </c>
      <c r="D43" s="28" t="s">
        <v>101</v>
      </c>
      <c r="E43" s="29">
        <v>1306402</v>
      </c>
      <c r="F43" s="29">
        <v>259128</v>
      </c>
      <c r="G43" s="29">
        <f t="shared" si="3"/>
        <v>1565530</v>
      </c>
      <c r="H43" s="30">
        <v>0</v>
      </c>
      <c r="I43" s="29">
        <v>1248604</v>
      </c>
      <c r="J43" s="29">
        <v>61081</v>
      </c>
      <c r="K43" s="29">
        <f t="shared" si="0"/>
        <v>1309685</v>
      </c>
      <c r="L43" s="32">
        <f t="shared" si="1"/>
        <v>95.6</v>
      </c>
      <c r="M43" s="32">
        <f t="shared" si="1"/>
        <v>23.6</v>
      </c>
      <c r="N43" s="32">
        <f t="shared" si="2"/>
        <v>83.657611160437682</v>
      </c>
      <c r="O43" s="32">
        <v>81.112164681727577</v>
      </c>
      <c r="P43" s="33" t="s">
        <v>101</v>
      </c>
    </row>
    <row r="44" spans="3:17" s="4" customFormat="1" ht="15.95" customHeight="1">
      <c r="C44" s="27">
        <v>37</v>
      </c>
      <c r="D44" s="28" t="s">
        <v>56</v>
      </c>
      <c r="E44" s="29">
        <v>1148808</v>
      </c>
      <c r="F44" s="29">
        <v>210766</v>
      </c>
      <c r="G44" s="29">
        <f t="shared" si="3"/>
        <v>1359574</v>
      </c>
      <c r="H44" s="30">
        <v>0</v>
      </c>
      <c r="I44" s="29">
        <v>1093328</v>
      </c>
      <c r="J44" s="29">
        <v>67216</v>
      </c>
      <c r="K44" s="29">
        <f t="shared" si="0"/>
        <v>1160544</v>
      </c>
      <c r="L44" s="32">
        <f t="shared" si="1"/>
        <v>95.2</v>
      </c>
      <c r="M44" s="32">
        <f t="shared" si="1"/>
        <v>31.9</v>
      </c>
      <c r="N44" s="32">
        <f t="shared" si="2"/>
        <v>85.360855679793815</v>
      </c>
      <c r="O44" s="32">
        <v>82.78063648613697</v>
      </c>
      <c r="P44" s="33" t="s">
        <v>56</v>
      </c>
    </row>
    <row r="45" spans="3:17" s="4" customFormat="1" ht="15.95" customHeight="1">
      <c r="C45" s="27">
        <v>38</v>
      </c>
      <c r="D45" s="28" t="s">
        <v>57</v>
      </c>
      <c r="E45" s="29">
        <v>1443273</v>
      </c>
      <c r="F45" s="29">
        <v>577472</v>
      </c>
      <c r="G45" s="29">
        <f t="shared" si="3"/>
        <v>2020745</v>
      </c>
      <c r="H45" s="30">
        <v>0</v>
      </c>
      <c r="I45" s="29">
        <v>1377372</v>
      </c>
      <c r="J45" s="29">
        <v>146044</v>
      </c>
      <c r="K45" s="29">
        <f t="shared" si="0"/>
        <v>1523416</v>
      </c>
      <c r="L45" s="32">
        <f t="shared" si="1"/>
        <v>95.4</v>
      </c>
      <c r="M45" s="32">
        <f t="shared" si="1"/>
        <v>25.3</v>
      </c>
      <c r="N45" s="32">
        <f t="shared" si="2"/>
        <v>75.388829367386776</v>
      </c>
      <c r="O45" s="32">
        <v>69.562817463548626</v>
      </c>
      <c r="P45" s="33" t="s">
        <v>57</v>
      </c>
    </row>
    <row r="46" spans="3:17" s="4" customFormat="1" ht="15.95" customHeight="1">
      <c r="C46" s="27">
        <v>39</v>
      </c>
      <c r="D46" s="28" t="s">
        <v>58</v>
      </c>
      <c r="E46" s="29">
        <v>2061295</v>
      </c>
      <c r="F46" s="29">
        <v>439632</v>
      </c>
      <c r="G46" s="29">
        <f t="shared" si="3"/>
        <v>2500927</v>
      </c>
      <c r="H46" s="30">
        <v>0</v>
      </c>
      <c r="I46" s="29">
        <v>1901504</v>
      </c>
      <c r="J46" s="29">
        <v>221981</v>
      </c>
      <c r="K46" s="29">
        <f t="shared" si="0"/>
        <v>2123485</v>
      </c>
      <c r="L46" s="32">
        <f t="shared" si="1"/>
        <v>92.2</v>
      </c>
      <c r="M46" s="32">
        <f t="shared" si="1"/>
        <v>50.5</v>
      </c>
      <c r="N46" s="32">
        <f t="shared" si="2"/>
        <v>84.907916144693559</v>
      </c>
      <c r="O46" s="32">
        <v>80.025697770015483</v>
      </c>
      <c r="P46" s="33" t="s">
        <v>58</v>
      </c>
    </row>
    <row r="47" spans="3:17" s="4" customFormat="1" ht="15.95" customHeight="1" thickBot="1">
      <c r="C47" s="27">
        <v>40</v>
      </c>
      <c r="D47" s="28" t="s">
        <v>93</v>
      </c>
      <c r="E47" s="29">
        <v>972618</v>
      </c>
      <c r="F47" s="29">
        <v>93312</v>
      </c>
      <c r="G47" s="29">
        <f>SUM(E47:F47)</f>
        <v>1065930</v>
      </c>
      <c r="H47" s="30">
        <v>0</v>
      </c>
      <c r="I47" s="29">
        <v>942810</v>
      </c>
      <c r="J47" s="29">
        <v>27965</v>
      </c>
      <c r="K47" s="29">
        <f t="shared" si="0"/>
        <v>970775</v>
      </c>
      <c r="L47" s="32">
        <f t="shared" si="1"/>
        <v>96.9</v>
      </c>
      <c r="M47" s="32">
        <f t="shared" si="1"/>
        <v>30</v>
      </c>
      <c r="N47" s="32">
        <f t="shared" si="2"/>
        <v>91.07305357762705</v>
      </c>
      <c r="O47" s="32">
        <v>89.280786139863579</v>
      </c>
      <c r="P47" s="33" t="s">
        <v>93</v>
      </c>
    </row>
    <row r="48" spans="3:17" s="4" customFormat="1" ht="15.95" customHeight="1" thickTop="1" thickBot="1">
      <c r="C48" s="48"/>
      <c r="D48" s="49" t="s">
        <v>59</v>
      </c>
      <c r="E48" s="50">
        <f>SUM(E8:E47)</f>
        <v>138199195</v>
      </c>
      <c r="F48" s="50">
        <f>SUM(F8:F47)</f>
        <v>36923127</v>
      </c>
      <c r="G48" s="50">
        <f>SUM(G8:G47)</f>
        <v>175122322</v>
      </c>
      <c r="H48" s="51">
        <v>0</v>
      </c>
      <c r="I48" s="50">
        <f>SUM(I8:I47)</f>
        <v>128237474</v>
      </c>
      <c r="J48" s="50">
        <f>SUM(J8:J47)</f>
        <v>9587238</v>
      </c>
      <c r="K48" s="50">
        <f>SUM(K8:K47)</f>
        <v>137824712</v>
      </c>
      <c r="L48" s="52">
        <f t="shared" si="1"/>
        <v>92.8</v>
      </c>
      <c r="M48" s="52">
        <f t="shared" si="1"/>
        <v>26</v>
      </c>
      <c r="N48" s="52">
        <f t="shared" si="2"/>
        <v>78.701966959985839</v>
      </c>
      <c r="O48" s="52">
        <v>76.380632211213069</v>
      </c>
      <c r="P48" s="53" t="s">
        <v>59</v>
      </c>
    </row>
    <row r="49" spans="3:17" s="4" customFormat="1" ht="15" customHeight="1">
      <c r="C49" s="4" t="s">
        <v>102</v>
      </c>
      <c r="D49" s="54"/>
      <c r="E49" s="55"/>
      <c r="F49" s="55"/>
      <c r="G49" s="55"/>
      <c r="H49" s="55"/>
      <c r="I49" s="55"/>
      <c r="J49" s="55"/>
      <c r="K49" s="55"/>
      <c r="L49" s="56"/>
      <c r="M49" s="56"/>
      <c r="N49" s="56"/>
      <c r="O49" s="56"/>
      <c r="P49" s="54"/>
    </row>
    <row r="50" spans="3:17" s="4" customFormat="1" ht="15" customHeight="1">
      <c r="D50" s="54"/>
      <c r="E50" s="55"/>
      <c r="F50" s="55"/>
      <c r="G50" s="55"/>
      <c r="H50" s="55"/>
      <c r="I50" s="55"/>
      <c r="J50" s="55"/>
      <c r="K50" s="55"/>
      <c r="L50" s="57"/>
      <c r="M50" s="57"/>
      <c r="N50" s="57"/>
      <c r="O50" s="57"/>
      <c r="P50" s="54"/>
    </row>
    <row r="51" spans="3:17" s="4" customFormat="1" ht="63" customHeight="1" thickBot="1">
      <c r="E51" s="54"/>
      <c r="F51" s="55"/>
      <c r="G51" s="55"/>
      <c r="H51" s="55"/>
      <c r="I51" s="55"/>
      <c r="J51" s="55"/>
      <c r="K51" s="55"/>
      <c r="L51" s="58"/>
      <c r="M51" s="58"/>
      <c r="N51" s="58"/>
      <c r="O51" s="59" t="s">
        <v>85</v>
      </c>
      <c r="P51" s="58"/>
      <c r="Q51" s="54"/>
    </row>
    <row r="52" spans="3:17" s="4" customFormat="1" ht="14.25" customHeight="1">
      <c r="C52" s="5" t="s">
        <v>0</v>
      </c>
      <c r="D52" s="6"/>
      <c r="E52" s="7" t="s">
        <v>1</v>
      </c>
      <c r="F52" s="7"/>
      <c r="G52" s="7"/>
      <c r="H52" s="7"/>
      <c r="I52" s="7" t="s">
        <v>2</v>
      </c>
      <c r="J52" s="7"/>
      <c r="K52" s="7"/>
      <c r="L52" s="60" t="s">
        <v>94</v>
      </c>
      <c r="M52" s="61"/>
      <c r="N52" s="61"/>
      <c r="O52" s="61"/>
      <c r="P52" s="10" t="s">
        <v>0</v>
      </c>
    </row>
    <row r="53" spans="3:17" s="4" customFormat="1" ht="12">
      <c r="C53" s="11"/>
      <c r="D53" s="12"/>
      <c r="E53" s="13" t="s">
        <v>4</v>
      </c>
      <c r="F53" s="13" t="s">
        <v>5</v>
      </c>
      <c r="G53" s="13" t="s">
        <v>6</v>
      </c>
      <c r="H53" s="14" t="s">
        <v>7</v>
      </c>
      <c r="I53" s="13" t="s">
        <v>4</v>
      </c>
      <c r="J53" s="13" t="s">
        <v>5</v>
      </c>
      <c r="K53" s="13" t="s">
        <v>6</v>
      </c>
      <c r="L53" s="15" t="s">
        <v>104</v>
      </c>
      <c r="M53" s="16"/>
      <c r="N53" s="16"/>
      <c r="O53" s="17" t="s">
        <v>105</v>
      </c>
      <c r="P53" s="18"/>
    </row>
    <row r="54" spans="3:17" s="4" customFormat="1" ht="12">
      <c r="C54" s="11"/>
      <c r="D54" s="12"/>
      <c r="E54" s="19"/>
      <c r="F54" s="19"/>
      <c r="G54" s="19"/>
      <c r="H54" s="20" t="s">
        <v>8</v>
      </c>
      <c r="I54" s="19"/>
      <c r="J54" s="19"/>
      <c r="K54" s="19"/>
      <c r="L54" s="62" t="s">
        <v>95</v>
      </c>
      <c r="M54" s="62" t="s">
        <v>96</v>
      </c>
      <c r="N54" s="62" t="s">
        <v>97</v>
      </c>
      <c r="O54" s="62" t="s">
        <v>97</v>
      </c>
      <c r="P54" s="18"/>
    </row>
    <row r="55" spans="3:17" s="4" customFormat="1" ht="12.75" thickBot="1">
      <c r="C55" s="22"/>
      <c r="D55" s="23"/>
      <c r="E55" s="24" t="s">
        <v>86</v>
      </c>
      <c r="F55" s="24" t="s">
        <v>87</v>
      </c>
      <c r="G55" s="24" t="s">
        <v>88</v>
      </c>
      <c r="H55" s="24" t="s">
        <v>89</v>
      </c>
      <c r="I55" s="24" t="s">
        <v>90</v>
      </c>
      <c r="J55" s="24" t="s">
        <v>91</v>
      </c>
      <c r="K55" s="24" t="s">
        <v>92</v>
      </c>
      <c r="L55" s="63" t="s">
        <v>98</v>
      </c>
      <c r="M55" s="63" t="s">
        <v>99</v>
      </c>
      <c r="N55" s="63" t="s">
        <v>100</v>
      </c>
      <c r="O55" s="64"/>
      <c r="P55" s="26"/>
    </row>
    <row r="56" spans="3:17" s="4" customFormat="1" ht="15.95" customHeight="1">
      <c r="C56" s="27">
        <v>41</v>
      </c>
      <c r="D56" s="28" t="s">
        <v>60</v>
      </c>
      <c r="E56" s="29">
        <v>780334</v>
      </c>
      <c r="F56" s="29">
        <v>136828</v>
      </c>
      <c r="G56" s="29">
        <f>SUM(E56:F56)</f>
        <v>917162</v>
      </c>
      <c r="H56" s="29">
        <v>0</v>
      </c>
      <c r="I56" s="29">
        <v>741407</v>
      </c>
      <c r="J56" s="29">
        <v>44513</v>
      </c>
      <c r="K56" s="29">
        <f>SUM(I56:J56)</f>
        <v>785920</v>
      </c>
      <c r="L56" s="32">
        <f t="shared" ref="L56:M80" si="4">IF(ISERROR(I56/E56),"-",ROUND(I56/E56*100,1))</f>
        <v>95</v>
      </c>
      <c r="M56" s="32">
        <f t="shared" si="4"/>
        <v>32.5</v>
      </c>
      <c r="N56" s="32">
        <f>IF(ISERROR(K56/G56),"-",(K56/G56*100))</f>
        <v>85.690423283999991</v>
      </c>
      <c r="O56" s="32">
        <v>84.297730969118291</v>
      </c>
      <c r="P56" s="33" t="s">
        <v>60</v>
      </c>
    </row>
    <row r="57" spans="3:17" s="4" customFormat="1" ht="15.95" customHeight="1">
      <c r="C57" s="27">
        <v>42</v>
      </c>
      <c r="D57" s="28" t="s">
        <v>61</v>
      </c>
      <c r="E57" s="29">
        <v>851108</v>
      </c>
      <c r="F57" s="29">
        <v>66445</v>
      </c>
      <c r="G57" s="29">
        <f t="shared" ref="G57:G77" si="5">SUM(E57:F57)</f>
        <v>917553</v>
      </c>
      <c r="H57" s="29">
        <v>0</v>
      </c>
      <c r="I57" s="29">
        <v>822551</v>
      </c>
      <c r="J57" s="29">
        <v>29184</v>
      </c>
      <c r="K57" s="29">
        <f t="shared" ref="K57:K78" si="6">SUM(I57:J57)</f>
        <v>851735</v>
      </c>
      <c r="L57" s="32">
        <f t="shared" si="4"/>
        <v>96.6</v>
      </c>
      <c r="M57" s="32">
        <f t="shared" si="4"/>
        <v>43.9</v>
      </c>
      <c r="N57" s="32">
        <f t="shared" ref="N57:N80" si="7">IF(ISERROR(K57/G57),"-",(K57/G57*100))</f>
        <v>92.826790387040319</v>
      </c>
      <c r="O57" s="32">
        <v>91.574631571106494</v>
      </c>
      <c r="P57" s="33" t="s">
        <v>61</v>
      </c>
    </row>
    <row r="58" spans="3:17" s="4" customFormat="1" ht="15.95" customHeight="1">
      <c r="C58" s="27">
        <v>43</v>
      </c>
      <c r="D58" s="28" t="s">
        <v>62</v>
      </c>
      <c r="E58" s="29">
        <v>753054</v>
      </c>
      <c r="F58" s="29">
        <v>190299</v>
      </c>
      <c r="G58" s="29">
        <f t="shared" si="5"/>
        <v>943353</v>
      </c>
      <c r="H58" s="29">
        <v>0</v>
      </c>
      <c r="I58" s="29">
        <v>697953</v>
      </c>
      <c r="J58" s="29">
        <v>45806</v>
      </c>
      <c r="K58" s="29">
        <f t="shared" si="6"/>
        <v>743759</v>
      </c>
      <c r="L58" s="32">
        <f t="shared" si="4"/>
        <v>92.7</v>
      </c>
      <c r="M58" s="32">
        <f t="shared" si="4"/>
        <v>24.1</v>
      </c>
      <c r="N58" s="32">
        <f t="shared" si="7"/>
        <v>78.842066543489025</v>
      </c>
      <c r="O58" s="32">
        <v>76.418260063732518</v>
      </c>
      <c r="P58" s="33" t="s">
        <v>62</v>
      </c>
    </row>
    <row r="59" spans="3:17" s="4" customFormat="1" ht="15.95" customHeight="1">
      <c r="C59" s="27">
        <v>44</v>
      </c>
      <c r="D59" s="28" t="s">
        <v>63</v>
      </c>
      <c r="E59" s="29">
        <v>262258</v>
      </c>
      <c r="F59" s="29">
        <v>41744</v>
      </c>
      <c r="G59" s="29">
        <f t="shared" si="5"/>
        <v>304002</v>
      </c>
      <c r="H59" s="29">
        <v>0</v>
      </c>
      <c r="I59" s="29">
        <v>252678</v>
      </c>
      <c r="J59" s="29">
        <v>10712</v>
      </c>
      <c r="K59" s="29">
        <f t="shared" si="6"/>
        <v>263390</v>
      </c>
      <c r="L59" s="32">
        <f t="shared" si="4"/>
        <v>96.3</v>
      </c>
      <c r="M59" s="32">
        <f t="shared" si="4"/>
        <v>25.7</v>
      </c>
      <c r="N59" s="32">
        <f t="shared" si="7"/>
        <v>86.640877362648922</v>
      </c>
      <c r="O59" s="32">
        <v>86.09224983313652</v>
      </c>
      <c r="P59" s="33" t="s">
        <v>63</v>
      </c>
    </row>
    <row r="60" spans="3:17" s="4" customFormat="1" ht="15.95" customHeight="1">
      <c r="C60" s="35">
        <v>45</v>
      </c>
      <c r="D60" s="36" t="s">
        <v>64</v>
      </c>
      <c r="E60" s="37">
        <v>335983</v>
      </c>
      <c r="F60" s="37">
        <v>58242</v>
      </c>
      <c r="G60" s="29">
        <f t="shared" si="5"/>
        <v>394225</v>
      </c>
      <c r="H60" s="37">
        <v>0</v>
      </c>
      <c r="I60" s="37">
        <v>317228</v>
      </c>
      <c r="J60" s="37">
        <v>16543</v>
      </c>
      <c r="K60" s="37">
        <f t="shared" si="6"/>
        <v>333771</v>
      </c>
      <c r="L60" s="32">
        <f t="shared" si="4"/>
        <v>94.4</v>
      </c>
      <c r="M60" s="32">
        <f t="shared" si="4"/>
        <v>28.4</v>
      </c>
      <c r="N60" s="32">
        <f t="shared" si="7"/>
        <v>84.665102416132925</v>
      </c>
      <c r="O60" s="32">
        <v>84.300834615563943</v>
      </c>
      <c r="P60" s="40" t="s">
        <v>64</v>
      </c>
    </row>
    <row r="61" spans="3:17" s="4" customFormat="1" ht="15.95" customHeight="1">
      <c r="C61" s="27">
        <v>46</v>
      </c>
      <c r="D61" s="28" t="s">
        <v>65</v>
      </c>
      <c r="E61" s="29">
        <v>377310</v>
      </c>
      <c r="F61" s="29">
        <v>47237</v>
      </c>
      <c r="G61" s="43">
        <f t="shared" si="5"/>
        <v>424547</v>
      </c>
      <c r="H61" s="29">
        <v>0</v>
      </c>
      <c r="I61" s="29">
        <v>364109</v>
      </c>
      <c r="J61" s="29">
        <v>17266</v>
      </c>
      <c r="K61" s="29">
        <f t="shared" si="6"/>
        <v>381375</v>
      </c>
      <c r="L61" s="45">
        <f t="shared" si="4"/>
        <v>96.5</v>
      </c>
      <c r="M61" s="45">
        <f t="shared" si="4"/>
        <v>36.6</v>
      </c>
      <c r="N61" s="45">
        <f t="shared" si="7"/>
        <v>89.831043441597743</v>
      </c>
      <c r="O61" s="45">
        <v>87.819785788111332</v>
      </c>
      <c r="P61" s="33" t="s">
        <v>65</v>
      </c>
    </row>
    <row r="62" spans="3:17" s="4" customFormat="1" ht="15.95" customHeight="1">
      <c r="C62" s="27">
        <v>47</v>
      </c>
      <c r="D62" s="28" t="s">
        <v>66</v>
      </c>
      <c r="E62" s="29">
        <v>598704</v>
      </c>
      <c r="F62" s="29">
        <v>80349</v>
      </c>
      <c r="G62" s="29">
        <f t="shared" si="5"/>
        <v>679053</v>
      </c>
      <c r="H62" s="29">
        <v>0</v>
      </c>
      <c r="I62" s="29">
        <v>583550</v>
      </c>
      <c r="J62" s="29">
        <v>28385</v>
      </c>
      <c r="K62" s="29">
        <f t="shared" si="6"/>
        <v>611935</v>
      </c>
      <c r="L62" s="32">
        <f t="shared" si="4"/>
        <v>97.5</v>
      </c>
      <c r="M62" s="32">
        <f t="shared" si="4"/>
        <v>35.299999999999997</v>
      </c>
      <c r="N62" s="32">
        <f t="shared" si="7"/>
        <v>90.11594087648534</v>
      </c>
      <c r="O62" s="32">
        <v>85.755490067184382</v>
      </c>
      <c r="P62" s="33" t="s">
        <v>66</v>
      </c>
    </row>
    <row r="63" spans="3:17" s="4" customFormat="1" ht="15.95" customHeight="1">
      <c r="C63" s="27">
        <v>48</v>
      </c>
      <c r="D63" s="28" t="s">
        <v>67</v>
      </c>
      <c r="E63" s="29">
        <v>475542</v>
      </c>
      <c r="F63" s="29">
        <v>65801</v>
      </c>
      <c r="G63" s="29">
        <f t="shared" si="5"/>
        <v>541343</v>
      </c>
      <c r="H63" s="29">
        <v>0</v>
      </c>
      <c r="I63" s="29">
        <v>464453</v>
      </c>
      <c r="J63" s="29">
        <v>19106</v>
      </c>
      <c r="K63" s="29">
        <f t="shared" si="6"/>
        <v>483559</v>
      </c>
      <c r="L63" s="32">
        <f t="shared" si="4"/>
        <v>97.7</v>
      </c>
      <c r="M63" s="32">
        <f t="shared" si="4"/>
        <v>29</v>
      </c>
      <c r="N63" s="32">
        <f t="shared" si="7"/>
        <v>89.325806374147263</v>
      </c>
      <c r="O63" s="32">
        <v>85.645945369037861</v>
      </c>
      <c r="P63" s="33" t="s">
        <v>67</v>
      </c>
    </row>
    <row r="64" spans="3:17" s="4" customFormat="1" ht="15.95" customHeight="1">
      <c r="C64" s="27">
        <v>49</v>
      </c>
      <c r="D64" s="28" t="s">
        <v>68</v>
      </c>
      <c r="E64" s="29">
        <v>412319</v>
      </c>
      <c r="F64" s="29">
        <v>34530</v>
      </c>
      <c r="G64" s="29">
        <f t="shared" si="5"/>
        <v>446849</v>
      </c>
      <c r="H64" s="29">
        <v>0</v>
      </c>
      <c r="I64" s="29">
        <v>398019</v>
      </c>
      <c r="J64" s="29">
        <v>11497</v>
      </c>
      <c r="K64" s="29">
        <f t="shared" si="6"/>
        <v>409516</v>
      </c>
      <c r="L64" s="32">
        <f t="shared" si="4"/>
        <v>96.5</v>
      </c>
      <c r="M64" s="32">
        <f t="shared" si="4"/>
        <v>33.299999999999997</v>
      </c>
      <c r="N64" s="32">
        <f t="shared" si="7"/>
        <v>91.645276144737934</v>
      </c>
      <c r="O64" s="32">
        <v>89.936973910130234</v>
      </c>
      <c r="P64" s="33" t="s">
        <v>68</v>
      </c>
    </row>
    <row r="65" spans="3:16" s="4" customFormat="1" ht="15.95" customHeight="1">
      <c r="C65" s="35">
        <v>50</v>
      </c>
      <c r="D65" s="36" t="s">
        <v>69</v>
      </c>
      <c r="E65" s="37">
        <v>375995</v>
      </c>
      <c r="F65" s="37">
        <v>63498</v>
      </c>
      <c r="G65" s="37">
        <f t="shared" si="5"/>
        <v>439493</v>
      </c>
      <c r="H65" s="37">
        <v>0</v>
      </c>
      <c r="I65" s="37">
        <v>357306</v>
      </c>
      <c r="J65" s="37">
        <v>16326</v>
      </c>
      <c r="K65" s="37">
        <f t="shared" si="6"/>
        <v>373632</v>
      </c>
      <c r="L65" s="32">
        <f t="shared" si="4"/>
        <v>95</v>
      </c>
      <c r="M65" s="32">
        <f t="shared" si="4"/>
        <v>25.7</v>
      </c>
      <c r="N65" s="32">
        <f t="shared" si="7"/>
        <v>85.014323322555768</v>
      </c>
      <c r="O65" s="32">
        <v>84.804661656686292</v>
      </c>
      <c r="P65" s="40" t="s">
        <v>69</v>
      </c>
    </row>
    <row r="66" spans="3:16" s="4" customFormat="1" ht="15.95" customHeight="1">
      <c r="C66" s="27">
        <v>51</v>
      </c>
      <c r="D66" s="28" t="s">
        <v>70</v>
      </c>
      <c r="E66" s="29">
        <v>242256</v>
      </c>
      <c r="F66" s="29">
        <v>7429</v>
      </c>
      <c r="G66" s="29">
        <f t="shared" si="5"/>
        <v>249685</v>
      </c>
      <c r="H66" s="29">
        <v>0</v>
      </c>
      <c r="I66" s="29">
        <v>238322</v>
      </c>
      <c r="J66" s="29">
        <v>3766</v>
      </c>
      <c r="K66" s="29">
        <f t="shared" si="6"/>
        <v>242088</v>
      </c>
      <c r="L66" s="45">
        <f t="shared" si="4"/>
        <v>98.4</v>
      </c>
      <c r="M66" s="45">
        <f t="shared" si="4"/>
        <v>50.7</v>
      </c>
      <c r="N66" s="45">
        <f t="shared" si="7"/>
        <v>96.957366281514709</v>
      </c>
      <c r="O66" s="45">
        <v>95.90880881977148</v>
      </c>
      <c r="P66" s="33" t="s">
        <v>70</v>
      </c>
    </row>
    <row r="67" spans="3:16" s="4" customFormat="1" ht="15.95" customHeight="1">
      <c r="C67" s="27">
        <v>52</v>
      </c>
      <c r="D67" s="28" t="s">
        <v>71</v>
      </c>
      <c r="E67" s="29">
        <v>156926</v>
      </c>
      <c r="F67" s="29">
        <v>38634</v>
      </c>
      <c r="G67" s="29">
        <f t="shared" si="5"/>
        <v>195560</v>
      </c>
      <c r="H67" s="29">
        <v>0</v>
      </c>
      <c r="I67" s="29">
        <v>153258</v>
      </c>
      <c r="J67" s="29">
        <v>5197</v>
      </c>
      <c r="K67" s="29">
        <f t="shared" si="6"/>
        <v>158455</v>
      </c>
      <c r="L67" s="32">
        <f t="shared" si="4"/>
        <v>97.7</v>
      </c>
      <c r="M67" s="32">
        <f t="shared" si="4"/>
        <v>13.5</v>
      </c>
      <c r="N67" s="32">
        <f t="shared" si="7"/>
        <v>81.02628349355696</v>
      </c>
      <c r="O67" s="32">
        <v>79.748223045349889</v>
      </c>
      <c r="P67" s="33" t="s">
        <v>71</v>
      </c>
    </row>
    <row r="68" spans="3:16" s="4" customFormat="1" ht="15.95" customHeight="1">
      <c r="C68" s="27">
        <v>53</v>
      </c>
      <c r="D68" s="28" t="s">
        <v>72</v>
      </c>
      <c r="E68" s="29">
        <v>167272</v>
      </c>
      <c r="F68" s="29">
        <v>29634</v>
      </c>
      <c r="G68" s="29">
        <f t="shared" si="5"/>
        <v>196906</v>
      </c>
      <c r="H68" s="29">
        <v>0</v>
      </c>
      <c r="I68" s="29">
        <v>161973</v>
      </c>
      <c r="J68" s="29">
        <v>5135</v>
      </c>
      <c r="K68" s="29">
        <f t="shared" si="6"/>
        <v>167108</v>
      </c>
      <c r="L68" s="32">
        <f t="shared" si="4"/>
        <v>96.8</v>
      </c>
      <c r="M68" s="32">
        <f t="shared" si="4"/>
        <v>17.3</v>
      </c>
      <c r="N68" s="32">
        <f t="shared" si="7"/>
        <v>84.866890800686619</v>
      </c>
      <c r="O68" s="32">
        <v>84.1490256853955</v>
      </c>
      <c r="P68" s="33" t="s">
        <v>72</v>
      </c>
    </row>
    <row r="69" spans="3:16" s="4" customFormat="1" ht="15.95" customHeight="1">
      <c r="C69" s="27">
        <v>54</v>
      </c>
      <c r="D69" s="28" t="s">
        <v>73</v>
      </c>
      <c r="E69" s="29">
        <v>122552</v>
      </c>
      <c r="F69" s="29">
        <v>25546</v>
      </c>
      <c r="G69" s="29">
        <f t="shared" si="5"/>
        <v>148098</v>
      </c>
      <c r="H69" s="29">
        <v>0</v>
      </c>
      <c r="I69" s="29">
        <v>119398</v>
      </c>
      <c r="J69" s="29">
        <v>4982</v>
      </c>
      <c r="K69" s="29">
        <f t="shared" si="6"/>
        <v>124380</v>
      </c>
      <c r="L69" s="32">
        <f t="shared" si="4"/>
        <v>97.4</v>
      </c>
      <c r="M69" s="32">
        <f t="shared" si="4"/>
        <v>19.5</v>
      </c>
      <c r="N69" s="32">
        <f t="shared" si="7"/>
        <v>83.984928898432116</v>
      </c>
      <c r="O69" s="32">
        <v>83.264827148747216</v>
      </c>
      <c r="P69" s="33" t="s">
        <v>73</v>
      </c>
    </row>
    <row r="70" spans="3:16" s="4" customFormat="1" ht="15.95" customHeight="1">
      <c r="C70" s="35">
        <v>55</v>
      </c>
      <c r="D70" s="36" t="s">
        <v>74</v>
      </c>
      <c r="E70" s="37">
        <v>221642</v>
      </c>
      <c r="F70" s="37">
        <v>19698</v>
      </c>
      <c r="G70" s="37">
        <f t="shared" si="5"/>
        <v>241340</v>
      </c>
      <c r="H70" s="37">
        <v>0</v>
      </c>
      <c r="I70" s="37">
        <v>217476</v>
      </c>
      <c r="J70" s="37">
        <v>6038</v>
      </c>
      <c r="K70" s="37">
        <f t="shared" si="6"/>
        <v>223514</v>
      </c>
      <c r="L70" s="32">
        <f t="shared" si="4"/>
        <v>98.1</v>
      </c>
      <c r="M70" s="32">
        <f t="shared" si="4"/>
        <v>30.7</v>
      </c>
      <c r="N70" s="32">
        <f t="shared" si="7"/>
        <v>92.613739951935031</v>
      </c>
      <c r="O70" s="32">
        <v>90.999987919446866</v>
      </c>
      <c r="P70" s="40" t="s">
        <v>74</v>
      </c>
    </row>
    <row r="71" spans="3:16" s="4" customFormat="1" ht="15.95" customHeight="1">
      <c r="C71" s="27">
        <v>56</v>
      </c>
      <c r="D71" s="28" t="s">
        <v>75</v>
      </c>
      <c r="E71" s="29">
        <v>56997</v>
      </c>
      <c r="F71" s="29">
        <v>99</v>
      </c>
      <c r="G71" s="29">
        <f t="shared" si="5"/>
        <v>57096</v>
      </c>
      <c r="H71" s="29">
        <v>0</v>
      </c>
      <c r="I71" s="29">
        <v>56867</v>
      </c>
      <c r="J71" s="29">
        <v>18</v>
      </c>
      <c r="K71" s="29">
        <f t="shared" si="6"/>
        <v>56885</v>
      </c>
      <c r="L71" s="45">
        <f t="shared" si="4"/>
        <v>99.8</v>
      </c>
      <c r="M71" s="45">
        <f t="shared" si="4"/>
        <v>18.2</v>
      </c>
      <c r="N71" s="45">
        <f t="shared" si="7"/>
        <v>99.630446966512537</v>
      </c>
      <c r="O71" s="45">
        <v>99.817341589493495</v>
      </c>
      <c r="P71" s="33" t="s">
        <v>75</v>
      </c>
    </row>
    <row r="72" spans="3:16" s="4" customFormat="1" ht="15.95" customHeight="1">
      <c r="C72" s="27">
        <v>57</v>
      </c>
      <c r="D72" s="28" t="s">
        <v>76</v>
      </c>
      <c r="E72" s="29">
        <v>222314</v>
      </c>
      <c r="F72" s="29">
        <v>15034</v>
      </c>
      <c r="G72" s="29">
        <f t="shared" si="5"/>
        <v>237348</v>
      </c>
      <c r="H72" s="29">
        <v>0</v>
      </c>
      <c r="I72" s="29">
        <v>217879</v>
      </c>
      <c r="J72" s="29">
        <v>7214</v>
      </c>
      <c r="K72" s="29">
        <f t="shared" si="6"/>
        <v>225093</v>
      </c>
      <c r="L72" s="32">
        <f t="shared" si="4"/>
        <v>98</v>
      </c>
      <c r="M72" s="32">
        <f t="shared" si="4"/>
        <v>48</v>
      </c>
      <c r="N72" s="32">
        <f t="shared" si="7"/>
        <v>94.836695485110468</v>
      </c>
      <c r="O72" s="32">
        <v>92.628243693097502</v>
      </c>
      <c r="P72" s="33" t="s">
        <v>76</v>
      </c>
    </row>
    <row r="73" spans="3:16" s="4" customFormat="1" ht="15.95" customHeight="1">
      <c r="C73" s="27">
        <v>58</v>
      </c>
      <c r="D73" s="28" t="s">
        <v>77</v>
      </c>
      <c r="E73" s="29">
        <v>244194</v>
      </c>
      <c r="F73" s="29">
        <v>42731</v>
      </c>
      <c r="G73" s="29">
        <f t="shared" si="5"/>
        <v>286925</v>
      </c>
      <c r="H73" s="29">
        <v>0</v>
      </c>
      <c r="I73" s="29">
        <v>232381</v>
      </c>
      <c r="J73" s="29">
        <v>11093</v>
      </c>
      <c r="K73" s="29">
        <f t="shared" si="6"/>
        <v>243474</v>
      </c>
      <c r="L73" s="32">
        <f t="shared" si="4"/>
        <v>95.2</v>
      </c>
      <c r="M73" s="32">
        <f t="shared" si="4"/>
        <v>26</v>
      </c>
      <c r="N73" s="32">
        <f t="shared" si="7"/>
        <v>84.856321338328826</v>
      </c>
      <c r="O73" s="32">
        <v>83.812000538047926</v>
      </c>
      <c r="P73" s="33" t="s">
        <v>77</v>
      </c>
    </row>
    <row r="74" spans="3:16" s="4" customFormat="1" ht="15.95" customHeight="1">
      <c r="C74" s="27">
        <v>59</v>
      </c>
      <c r="D74" s="28" t="s">
        <v>78</v>
      </c>
      <c r="E74" s="29">
        <v>585026</v>
      </c>
      <c r="F74" s="29">
        <v>79446</v>
      </c>
      <c r="G74" s="29">
        <f t="shared" si="5"/>
        <v>664472</v>
      </c>
      <c r="H74" s="29">
        <v>0</v>
      </c>
      <c r="I74" s="29">
        <v>558130</v>
      </c>
      <c r="J74" s="29">
        <v>23954</v>
      </c>
      <c r="K74" s="29">
        <f t="shared" si="6"/>
        <v>582084</v>
      </c>
      <c r="L74" s="32">
        <f t="shared" si="4"/>
        <v>95.4</v>
      </c>
      <c r="M74" s="32">
        <f t="shared" si="4"/>
        <v>30.2</v>
      </c>
      <c r="N74" s="32">
        <f t="shared" si="7"/>
        <v>87.600982434173304</v>
      </c>
      <c r="O74" s="32">
        <v>86.535784796193511</v>
      </c>
      <c r="P74" s="33" t="s">
        <v>78</v>
      </c>
    </row>
    <row r="75" spans="3:16" s="4" customFormat="1" ht="15.95" customHeight="1">
      <c r="C75" s="35">
        <v>60</v>
      </c>
      <c r="D75" s="36" t="s">
        <v>79</v>
      </c>
      <c r="E75" s="37">
        <v>749132</v>
      </c>
      <c r="F75" s="37">
        <v>120054</v>
      </c>
      <c r="G75" s="37">
        <f t="shared" si="5"/>
        <v>869186</v>
      </c>
      <c r="H75" s="37">
        <v>0</v>
      </c>
      <c r="I75" s="37">
        <v>708834</v>
      </c>
      <c r="J75" s="37">
        <v>30087</v>
      </c>
      <c r="K75" s="37">
        <f t="shared" si="6"/>
        <v>738921</v>
      </c>
      <c r="L75" s="32">
        <f t="shared" si="4"/>
        <v>94.6</v>
      </c>
      <c r="M75" s="32">
        <f t="shared" si="4"/>
        <v>25.1</v>
      </c>
      <c r="N75" s="32">
        <f t="shared" si="7"/>
        <v>85.012989164574677</v>
      </c>
      <c r="O75" s="32">
        <v>82.409751280694394</v>
      </c>
      <c r="P75" s="40" t="s">
        <v>79</v>
      </c>
    </row>
    <row r="76" spans="3:16" s="4" customFormat="1" ht="15.95" customHeight="1">
      <c r="C76" s="27">
        <v>61</v>
      </c>
      <c r="D76" s="28" t="s">
        <v>80</v>
      </c>
      <c r="E76" s="29">
        <v>694301</v>
      </c>
      <c r="F76" s="29">
        <v>98495</v>
      </c>
      <c r="G76" s="29">
        <f t="shared" si="5"/>
        <v>792796</v>
      </c>
      <c r="H76" s="29">
        <v>0</v>
      </c>
      <c r="I76" s="29">
        <v>663163</v>
      </c>
      <c r="J76" s="29">
        <v>32375</v>
      </c>
      <c r="K76" s="29">
        <f t="shared" si="6"/>
        <v>695538</v>
      </c>
      <c r="L76" s="45">
        <f t="shared" si="4"/>
        <v>95.5</v>
      </c>
      <c r="M76" s="45">
        <f t="shared" si="4"/>
        <v>32.9</v>
      </c>
      <c r="N76" s="45">
        <f t="shared" si="7"/>
        <v>87.73227917396153</v>
      </c>
      <c r="O76" s="45">
        <v>86.99966843094154</v>
      </c>
      <c r="P76" s="33" t="s">
        <v>80</v>
      </c>
    </row>
    <row r="77" spans="3:16" s="4" customFormat="1" ht="15.95" customHeight="1">
      <c r="C77" s="27">
        <v>62</v>
      </c>
      <c r="D77" s="28" t="s">
        <v>81</v>
      </c>
      <c r="E77" s="29">
        <v>862921</v>
      </c>
      <c r="F77" s="29">
        <v>121256</v>
      </c>
      <c r="G77" s="29">
        <f t="shared" si="5"/>
        <v>984177</v>
      </c>
      <c r="H77" s="29">
        <v>0</v>
      </c>
      <c r="I77" s="29">
        <v>826807</v>
      </c>
      <c r="J77" s="29">
        <v>38826</v>
      </c>
      <c r="K77" s="29">
        <f t="shared" si="6"/>
        <v>865633</v>
      </c>
      <c r="L77" s="32">
        <f t="shared" si="4"/>
        <v>95.8</v>
      </c>
      <c r="M77" s="32">
        <f t="shared" si="4"/>
        <v>32</v>
      </c>
      <c r="N77" s="32">
        <f t="shared" si="7"/>
        <v>87.955012157365999</v>
      </c>
      <c r="O77" s="32">
        <v>85.792635455125165</v>
      </c>
      <c r="P77" s="33" t="s">
        <v>81</v>
      </c>
    </row>
    <row r="78" spans="3:16" s="4" customFormat="1" ht="15.95" customHeight="1" thickBot="1">
      <c r="C78" s="27">
        <v>63</v>
      </c>
      <c r="D78" s="28" t="s">
        <v>82</v>
      </c>
      <c r="E78" s="29">
        <v>680388</v>
      </c>
      <c r="F78" s="29">
        <v>158010</v>
      </c>
      <c r="G78" s="29">
        <f>SUM(E78:F78)</f>
        <v>838398</v>
      </c>
      <c r="H78" s="29">
        <v>0</v>
      </c>
      <c r="I78" s="29">
        <v>649517</v>
      </c>
      <c r="J78" s="29">
        <v>42084</v>
      </c>
      <c r="K78" s="29">
        <f t="shared" si="6"/>
        <v>691601</v>
      </c>
      <c r="L78" s="32">
        <f t="shared" si="4"/>
        <v>95.5</v>
      </c>
      <c r="M78" s="32">
        <f t="shared" si="4"/>
        <v>26.6</v>
      </c>
      <c r="N78" s="32">
        <f t="shared" si="7"/>
        <v>82.49077407150304</v>
      </c>
      <c r="O78" s="32">
        <v>78.841869586715333</v>
      </c>
      <c r="P78" s="33" t="s">
        <v>82</v>
      </c>
    </row>
    <row r="79" spans="3:16" s="4" customFormat="1" ht="15.95" customHeight="1" thickTop="1" thickBot="1">
      <c r="C79" s="65"/>
      <c r="D79" s="66" t="s">
        <v>83</v>
      </c>
      <c r="E79" s="67">
        <f t="shared" ref="E79:J79" si="8">SUM(E56:E78)</f>
        <v>10228528</v>
      </c>
      <c r="F79" s="67">
        <f t="shared" si="8"/>
        <v>1541039</v>
      </c>
      <c r="G79" s="67">
        <f>SUM(G56:G78)</f>
        <v>11769567</v>
      </c>
      <c r="H79" s="67">
        <v>0</v>
      </c>
      <c r="I79" s="67">
        <f t="shared" si="8"/>
        <v>9803259</v>
      </c>
      <c r="J79" s="67">
        <f t="shared" si="8"/>
        <v>450107</v>
      </c>
      <c r="K79" s="67">
        <f>SUM(K56:K78)</f>
        <v>10253366</v>
      </c>
      <c r="L79" s="68">
        <f t="shared" si="4"/>
        <v>95.8</v>
      </c>
      <c r="M79" s="68">
        <f t="shared" si="4"/>
        <v>29.2</v>
      </c>
      <c r="N79" s="68">
        <f t="shared" si="7"/>
        <v>87.117614437302578</v>
      </c>
      <c r="O79" s="68">
        <v>85.239351369640019</v>
      </c>
      <c r="P79" s="69" t="s">
        <v>83</v>
      </c>
    </row>
    <row r="80" spans="3:16" s="4" customFormat="1" ht="15.95" customHeight="1" thickTop="1" thickBot="1">
      <c r="C80" s="48"/>
      <c r="D80" s="49" t="s">
        <v>84</v>
      </c>
      <c r="E80" s="50">
        <f>E48+E79</f>
        <v>148427723</v>
      </c>
      <c r="F80" s="50">
        <f>F48+F79</f>
        <v>38464166</v>
      </c>
      <c r="G80" s="50">
        <f>G48+G79</f>
        <v>186891889</v>
      </c>
      <c r="H80" s="50">
        <v>0</v>
      </c>
      <c r="I80" s="50">
        <f>I48+I79</f>
        <v>138040733</v>
      </c>
      <c r="J80" s="50">
        <f>J48+J79</f>
        <v>10037345</v>
      </c>
      <c r="K80" s="50">
        <f>K48+K79</f>
        <v>148078078</v>
      </c>
      <c r="L80" s="52">
        <f t="shared" si="4"/>
        <v>93</v>
      </c>
      <c r="M80" s="52">
        <f t="shared" si="4"/>
        <v>26.1</v>
      </c>
      <c r="N80" s="52">
        <f t="shared" si="7"/>
        <v>79.231944624413316</v>
      </c>
      <c r="O80" s="52">
        <v>76.931728030438066</v>
      </c>
      <c r="P80" s="53" t="s">
        <v>84</v>
      </c>
    </row>
    <row r="81" spans="3:3">
      <c r="C81" s="4" t="s">
        <v>102</v>
      </c>
    </row>
  </sheetData>
  <mergeCells count="24">
    <mergeCell ref="P4:P7"/>
    <mergeCell ref="E5:E6"/>
    <mergeCell ref="F5:F6"/>
    <mergeCell ref="G5:G6"/>
    <mergeCell ref="I5:I6"/>
    <mergeCell ref="J5:J6"/>
    <mergeCell ref="K5:K6"/>
    <mergeCell ref="L5:N5"/>
    <mergeCell ref="C52:D55"/>
    <mergeCell ref="E52:H52"/>
    <mergeCell ref="I52:K52"/>
    <mergeCell ref="L52:O52"/>
    <mergeCell ref="C4:D7"/>
    <mergeCell ref="E4:H4"/>
    <mergeCell ref="I4:K4"/>
    <mergeCell ref="L4:O4"/>
    <mergeCell ref="P52:P55"/>
    <mergeCell ref="E53:E54"/>
    <mergeCell ref="F53:F54"/>
    <mergeCell ref="G53:G54"/>
    <mergeCell ref="I53:I54"/>
    <mergeCell ref="J53:J54"/>
    <mergeCell ref="K53:K54"/>
    <mergeCell ref="L53:N53"/>
  </mergeCells>
  <phoneticPr fontId="2"/>
  <pageMargins left="0.78740157480314965" right="0.59055118110236227" top="0.59055118110236227" bottom="0.6692913385826772" header="0.51181102362204722" footer="0.51181102362204722"/>
  <pageSetup paperSize="9" firstPageNumber="106" fitToWidth="0" fitToHeight="2" pageOrder="overThenDown" orientation="portrait" useFirstPageNumber="1" r:id="rId1"/>
  <headerFooter alignWithMargins="0">
    <oddFooter>&amp;C&amp;"ＭＳ ゴシック,標準"&amp;P</oddFooter>
  </headerFooter>
  <rowBreaks count="1" manualBreakCount="1">
    <brk id="49" max="15" man="1"/>
  </rowBreaks>
  <colBreaks count="1" manualBreakCount="1">
    <brk id="8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第24表　国民健康保険税（令和２年度）</vt:lpstr>
      <vt:lpstr>'第24表　国民健康保険税（令和２年度）'!Print_Area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2019-03-14T08:45:55Z</cp:lastPrinted>
  <dcterms:created xsi:type="dcterms:W3CDTF">2010-03-17T01:58:48Z</dcterms:created>
  <dcterms:modified xsi:type="dcterms:W3CDTF">2022-03-02T00:21:43Z</dcterms:modified>
</cp:coreProperties>
</file>