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1A10CEEC-89DD-45E1-9767-30A1B321F5DC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1表　個人市町村民税（令和２年度）" sheetId="1" r:id="rId1"/>
  </sheets>
  <definedNames>
    <definedName name="_xlnm.Print_Area" localSheetId="0">'第21表　個人市町村民税（令和２年度）'!$A$1:$P$82</definedName>
  </definedNames>
  <calcPr calcId="191029"/>
</workbook>
</file>

<file path=xl/calcChain.xml><?xml version="1.0" encoding="utf-8"?>
<calcChain xmlns="http://schemas.openxmlformats.org/spreadsheetml/2006/main">
  <c r="G78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56" i="1"/>
  <c r="G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J79" i="1" l="1"/>
  <c r="M78" i="1" l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79" i="1" l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79" i="1" l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56" i="1" l="1"/>
  <c r="G7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L8" i="1"/>
  <c r="M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F79" i="1"/>
  <c r="M79" i="1" s="1"/>
  <c r="E79" i="1"/>
  <c r="L79" i="1" s="1"/>
  <c r="J48" i="1"/>
  <c r="J80" i="1" s="1"/>
  <c r="I48" i="1"/>
  <c r="I80" i="1" s="1"/>
  <c r="F48" i="1"/>
  <c r="E48" i="1"/>
  <c r="G48" i="1"/>
  <c r="K48" i="1"/>
  <c r="K80" i="1" s="1"/>
  <c r="G80" i="1" l="1"/>
  <c r="N79" i="1"/>
  <c r="E80" i="1"/>
  <c r="L80" i="1" s="1"/>
  <c r="N48" i="1"/>
  <c r="L48" i="1"/>
  <c r="F80" i="1"/>
  <c r="M80" i="1" s="1"/>
  <c r="M48" i="1"/>
  <c r="N80" i="1" l="1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<sst xmlns="http://schemas.openxmlformats.org/spreadsheetml/2006/main" count="195" uniqueCount="102">
  <si>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</si>
  <si>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</si>
  <si>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</si>
  <si>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</si>
  <si>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</si>
  <si>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</si>
  <si>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</si>
  <si>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</si>
  <si>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</si>
  <si>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</si>
  <si>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</si>
  <si>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</si>
  <si>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</si>
  <si>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</si>
  <si>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</si>
  <si>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</si>
  <si>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</si>
  <si>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</si>
  <si>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</si>
  <si>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</si>
  <si>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</si>
  <si>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</si>
  <si>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</si>
  <si>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</si>
  <si>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</si>
  <si>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</si>
  <si>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</si>
  <si>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</si>
  <si>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</si>
  <si>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</si>
  <si>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</si>
  <si>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</si>
  <si>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</si>
  <si>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</si>
  <si>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</si>
  <si>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</si>
  <si>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</si>
  <si>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</si>
  <si>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</si>
  <si>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</si>
  <si>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</si>
  <si>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</si>
  <si>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</si>
  <si>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</si>
  <si>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</si>
  <si>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</si>
  <si>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</si>
  <si>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</si>
  <si>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</si>
  <si>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</si>
  <si>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</si>
  <si>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</si>
  <si>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</si>
  <si>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</si>
  <si>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</si>
  <si>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</si>
  <si>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</si>
  <si>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</si>
  <si>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</si>
  <si>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</si>
  <si>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</si>
  <si>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</si>
  <si>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</si>
  <si>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</si>
  <si>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</si>
  <si>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</si>
  <si>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</si>
  <si>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</si>
  <si>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</si>
  <si>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</si>
  <si>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</si>
  <si>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</si>
  <si>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</si>
  <si>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</si>
  <si>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</si>
  <si>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</si>
  <si>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</si>
  <si>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</si>
  <si>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</si>
  <si>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</si>
  <si>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</si>
  <si>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</si>
  <si>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</si>
  <si>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</si>
  <si>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</si>
  <si>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</si>
  <si>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</si>
  <si>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</si>
  <si>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</si>
  <si>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</si>
  <si>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</si>
  <si>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</si>
  <si>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</si>
  <si>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</si>
  <si>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（単位：千円、％）</t>
    <rPh sb="1" eb="3">
      <t>タンイ</t>
    </rPh>
    <rPh sb="4" eb="6">
      <t>センエン</t>
    </rPh>
    <phoneticPr fontId="2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</si>
  <si>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</si>
  <si>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</si>
  <si>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</si>
  <si>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「地方財政状況調」第6表</t>
    <phoneticPr fontId="3"/>
  </si>
  <si>
    <t>第21表　個人市町村民税（令和２年度）</t>
    <rPh sb="0" eb="1">
      <t>ダイ</t>
    </rPh>
    <rPh sb="3" eb="4">
      <t>ヒョウ</t>
    </rPh>
    <rPh sb="5" eb="7">
      <t>コジン</t>
    </rPh>
    <rPh sb="7" eb="10">
      <t>シチョウソン</t>
    </rPh>
    <rPh sb="10" eb="11">
      <t>ミン</t>
    </rPh>
    <rPh sb="11" eb="12">
      <t>ゼイ</t>
    </rPh>
    <rPh sb="13" eb="15">
      <t>レイワ</t>
    </rPh>
    <rPh sb="16" eb="18">
      <t>ネンド</t>
    </rPh>
    <phoneticPr fontId="2"/>
  </si>
  <si>
    <t>２　年　度</t>
    <rPh sb="2" eb="3">
      <t>トシ</t>
    </rPh>
    <rPh sb="4" eb="5">
      <t>ド</t>
    </rPh>
    <phoneticPr fontId="3"/>
  </si>
  <si>
    <t>元年度</t>
    <rPh sb="0" eb="1">
      <t>ガン</t>
    </rPh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</si>
</sst>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/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1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178" fontId="8" fillId="0" borderId="9" xfId="2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178" fontId="8" fillId="0" borderId="1" xfId="2" applyNumberFormat="1" applyFont="1" applyBorder="1" applyAlignment="1">
      <alignment horizontal="center"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178" fontId="8" fillId="0" borderId="16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177" fontId="8" fillId="0" borderId="0" xfId="1" applyNumberFormat="1" applyFont="1" applyAlignment="1"/>
    <xf numFmtId="0" fontId="8" fillId="0" borderId="36" xfId="2" applyFont="1" applyBorder="1" applyAlignment="1">
      <alignment horizontal="center"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distributed"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82"/>
  <sheetViews>
    <sheetView tabSelected="1" view="pageBreakPreview" zoomScale="80" zoomScaleNormal="100" zoomScaleSheetLayoutView="80" workbookViewId="0"/>
  </sheetViews>
  <sheetFormatPr defaultRowHeight="13.5"/>
  <cols>
    <col min="1" max="1" width="1.375" style="4" customWidth="1"/>
    <col min="2" max="2" width="3.875" style="4" customWidth="1"/>
    <col min="3" max="3" width="4.5" style="4" bestFit="1" customWidth="1"/>
    <col min="4" max="4" width="11" style="4" bestFit="1" customWidth="1"/>
    <col min="5" max="11" width="14.25" style="4" customWidth="1"/>
    <col min="12" max="15" width="7.875" style="4" customWidth="1"/>
    <col min="16" max="16" width="10.875" style="4" customWidth="1"/>
    <col min="17" max="22" width="9" style="4"/>
    <col min="23" max="23" width="10.5" style="4" customWidth="1"/>
    <col min="24" max="16384" width="9" style="4"/>
  </cols>
  <sheetData>
    <row r="1" spans="3:25" ht="21">
      <c r="C1" s="2"/>
      <c r="D1" s="3"/>
      <c r="E1" s="3"/>
      <c r="F1" s="3"/>
      <c r="G1" s="3"/>
      <c r="H1" s="3"/>
    </row>
    <row r="2" spans="3:25" ht="21">
      <c r="C2" s="4" t="s">
        <v>99</v>
      </c>
      <c r="D2" s="3"/>
      <c r="E2" s="3"/>
      <c r="F2" s="3"/>
      <c r="G2" s="3"/>
      <c r="H2" s="3"/>
    </row>
    <row r="3" spans="3:25" s="5" customFormat="1" ht="21" customHeight="1" thickBot="1">
      <c r="O3" s="6" t="s">
        <v>94</v>
      </c>
    </row>
    <row r="4" spans="3:25" s="5" customFormat="1" ht="14.25" customHeight="1">
      <c r="C4" s="7" t="s">
        <v>0</v>
      </c>
      <c r="D4" s="8"/>
      <c r="E4" s="9" t="s">
        <v>1</v>
      </c>
      <c r="F4" s="9"/>
      <c r="G4" s="9"/>
      <c r="H4" s="9"/>
      <c r="I4" s="10" t="s">
        <v>2</v>
      </c>
      <c r="J4" s="11"/>
      <c r="K4" s="12"/>
      <c r="L4" s="13" t="s">
        <v>3</v>
      </c>
      <c r="M4" s="14"/>
      <c r="N4" s="14"/>
      <c r="O4" s="14"/>
      <c r="P4" s="15" t="s">
        <v>0</v>
      </c>
    </row>
    <row r="5" spans="3:25" s="5" customFormat="1" ht="12">
      <c r="C5" s="16"/>
      <c r="D5" s="17"/>
      <c r="E5" s="18" t="s">
        <v>4</v>
      </c>
      <c r="F5" s="18" t="s">
        <v>5</v>
      </c>
      <c r="G5" s="18" t="s">
        <v>6</v>
      </c>
      <c r="H5" s="19" t="s">
        <v>7</v>
      </c>
      <c r="I5" s="18" t="s">
        <v>4</v>
      </c>
      <c r="J5" s="18" t="s">
        <v>5</v>
      </c>
      <c r="K5" s="18" t="s">
        <v>6</v>
      </c>
      <c r="L5" s="20" t="s">
        <v>100</v>
      </c>
      <c r="M5" s="21"/>
      <c r="N5" s="21"/>
      <c r="O5" s="22" t="s">
        <v>101</v>
      </c>
      <c r="P5" s="23"/>
    </row>
    <row r="6" spans="3:25" s="5" customFormat="1" ht="12">
      <c r="C6" s="16"/>
      <c r="D6" s="17"/>
      <c r="E6" s="24"/>
      <c r="F6" s="24"/>
      <c r="G6" s="24"/>
      <c r="H6" s="25" t="s">
        <v>8</v>
      </c>
      <c r="I6" s="24"/>
      <c r="J6" s="24"/>
      <c r="K6" s="24"/>
      <c r="L6" s="26" t="s">
        <v>9</v>
      </c>
      <c r="M6" s="26" t="s">
        <v>10</v>
      </c>
      <c r="N6" s="26" t="s">
        <v>6</v>
      </c>
      <c r="O6" s="26" t="s">
        <v>6</v>
      </c>
      <c r="P6" s="23"/>
    </row>
    <row r="7" spans="3:25" s="5" customFormat="1" ht="12.75" thickBot="1">
      <c r="C7" s="27"/>
      <c r="D7" s="28"/>
      <c r="E7" s="29" t="s">
        <v>11</v>
      </c>
      <c r="F7" s="29" t="s">
        <v>12</v>
      </c>
      <c r="G7" s="29" t="s">
        <v>13</v>
      </c>
      <c r="H7" s="29" t="s">
        <v>14</v>
      </c>
      <c r="I7" s="29" t="s">
        <v>15</v>
      </c>
      <c r="J7" s="29" t="s">
        <v>16</v>
      </c>
      <c r="K7" s="29" t="s">
        <v>17</v>
      </c>
      <c r="L7" s="29" t="s">
        <v>18</v>
      </c>
      <c r="M7" s="29" t="s">
        <v>19</v>
      </c>
      <c r="N7" s="29" t="s">
        <v>20</v>
      </c>
      <c r="O7" s="30"/>
      <c r="P7" s="31"/>
    </row>
    <row r="8" spans="3:25" s="5" customFormat="1" ht="15.95" customHeight="1">
      <c r="C8" s="32">
        <v>1</v>
      </c>
      <c r="D8" s="33" t="s">
        <v>21</v>
      </c>
      <c r="E8" s="34">
        <v>135579614</v>
      </c>
      <c r="F8" s="34">
        <v>3256567</v>
      </c>
      <c r="G8" s="34">
        <f>SUM(E8:F8)</f>
        <v>138836181</v>
      </c>
      <c r="H8" s="34">
        <v>0</v>
      </c>
      <c r="I8" s="34">
        <v>134354677</v>
      </c>
      <c r="J8" s="34">
        <v>892916</v>
      </c>
      <c r="K8" s="34">
        <f>SUM(I8:J8)</f>
        <v>135247593</v>
      </c>
      <c r="L8" s="35">
        <f>IF(ISERROR(I8/E8),"-",ROUND(I8/E8*100,1))</f>
        <v>99.1</v>
      </c>
      <c r="M8" s="35">
        <f>IF(ISERROR(J8/F8),"-",ROUND(J8/F8*100,1))</f>
        <v>27.4</v>
      </c>
      <c r="N8" s="35">
        <f>IF(ISERROR(K8/G8),"-",(K8/G8*100))</f>
        <v>97.415235730230862</v>
      </c>
      <c r="O8" s="36">
        <v>97.432446761823613</v>
      </c>
      <c r="P8" s="37" t="s">
        <v>21</v>
      </c>
      <c r="V8" s="1"/>
      <c r="W8" s="1"/>
      <c r="X8" s="1"/>
      <c r="Y8" s="1"/>
    </row>
    <row r="9" spans="3:25" s="5" customFormat="1" ht="15.95" customHeight="1">
      <c r="C9" s="32">
        <v>2</v>
      </c>
      <c r="D9" s="33" t="s">
        <v>22</v>
      </c>
      <c r="E9" s="34">
        <v>22160938</v>
      </c>
      <c r="F9" s="34">
        <v>914670</v>
      </c>
      <c r="G9" s="34">
        <f t="shared" ref="G9:G46" si="0">SUM(E9:F9)</f>
        <v>23075608</v>
      </c>
      <c r="H9" s="34">
        <v>0</v>
      </c>
      <c r="I9" s="34">
        <v>21907512</v>
      </c>
      <c r="J9" s="34">
        <v>364142</v>
      </c>
      <c r="K9" s="34">
        <f t="shared" ref="K9:K47" si="1">SUM(I9:J9)</f>
        <v>22271654</v>
      </c>
      <c r="L9" s="36">
        <f t="shared" ref="L9:L48" si="2">IF(ISERROR(I9/E9),"-",ROUND(I9/E9*100,1))</f>
        <v>98.9</v>
      </c>
      <c r="M9" s="36">
        <f t="shared" ref="M9:M48" si="3">IF(ISERROR(J9/F9),"-",ROUND(J9/F9*100,1))</f>
        <v>39.799999999999997</v>
      </c>
      <c r="N9" s="36">
        <f t="shared" ref="N9:N48" si="4">IF(ISERROR(K9/G9),"-",(K9/G9*100))</f>
        <v>96.516000791831786</v>
      </c>
      <c r="O9" s="36">
        <v>95.697351533019287</v>
      </c>
      <c r="P9" s="37" t="s">
        <v>22</v>
      </c>
      <c r="V9" s="1"/>
      <c r="W9" s="1"/>
      <c r="X9" s="1"/>
      <c r="Y9" s="1"/>
    </row>
    <row r="10" spans="3:25" s="5" customFormat="1" ht="15.95" customHeight="1">
      <c r="C10" s="32">
        <v>3</v>
      </c>
      <c r="D10" s="33" t="s">
        <v>23</v>
      </c>
      <c r="E10" s="34">
        <v>11445593</v>
      </c>
      <c r="F10" s="34">
        <v>322236</v>
      </c>
      <c r="G10" s="34">
        <f t="shared" si="0"/>
        <v>11767829</v>
      </c>
      <c r="H10" s="34">
        <v>0</v>
      </c>
      <c r="I10" s="34">
        <v>11346283</v>
      </c>
      <c r="J10" s="34">
        <v>130668</v>
      </c>
      <c r="K10" s="34">
        <f t="shared" si="1"/>
        <v>11476951</v>
      </c>
      <c r="L10" s="36">
        <f t="shared" si="2"/>
        <v>99.1</v>
      </c>
      <c r="M10" s="36">
        <f t="shared" si="3"/>
        <v>40.6</v>
      </c>
      <c r="N10" s="36">
        <f t="shared" si="4"/>
        <v>97.528193178197952</v>
      </c>
      <c r="O10" s="36">
        <v>96.99732919016499</v>
      </c>
      <c r="P10" s="37" t="s">
        <v>23</v>
      </c>
      <c r="V10" s="1"/>
      <c r="W10" s="1"/>
      <c r="X10" s="1"/>
      <c r="Y10" s="1"/>
    </row>
    <row r="11" spans="3:25" s="5" customFormat="1" ht="15.95" customHeight="1">
      <c r="C11" s="32">
        <v>4</v>
      </c>
      <c r="D11" s="33" t="s">
        <v>24</v>
      </c>
      <c r="E11" s="34">
        <v>41026874</v>
      </c>
      <c r="F11" s="34">
        <v>1658223</v>
      </c>
      <c r="G11" s="34">
        <f t="shared" si="0"/>
        <v>42685097</v>
      </c>
      <c r="H11" s="34">
        <v>0</v>
      </c>
      <c r="I11" s="34">
        <v>40368023</v>
      </c>
      <c r="J11" s="34">
        <v>615303</v>
      </c>
      <c r="K11" s="34">
        <f t="shared" si="1"/>
        <v>40983326</v>
      </c>
      <c r="L11" s="36">
        <f t="shared" si="2"/>
        <v>98.4</v>
      </c>
      <c r="M11" s="36">
        <f t="shared" si="3"/>
        <v>37.1</v>
      </c>
      <c r="N11" s="36">
        <f t="shared" si="4"/>
        <v>96.013196362187017</v>
      </c>
      <c r="O11" s="36">
        <v>95.401726725024005</v>
      </c>
      <c r="P11" s="37" t="s">
        <v>24</v>
      </c>
      <c r="V11" s="1"/>
      <c r="W11" s="1"/>
      <c r="X11" s="1"/>
      <c r="Y11" s="1"/>
    </row>
    <row r="12" spans="3:25" s="5" customFormat="1" ht="15.95" customHeight="1">
      <c r="C12" s="38">
        <v>5</v>
      </c>
      <c r="D12" s="39" t="s">
        <v>25</v>
      </c>
      <c r="E12" s="40">
        <v>4200443</v>
      </c>
      <c r="F12" s="40">
        <v>108791</v>
      </c>
      <c r="G12" s="40">
        <f t="shared" si="0"/>
        <v>4309234</v>
      </c>
      <c r="H12" s="34">
        <v>0</v>
      </c>
      <c r="I12" s="34">
        <v>4147618</v>
      </c>
      <c r="J12" s="34">
        <v>36328</v>
      </c>
      <c r="K12" s="34">
        <f t="shared" si="1"/>
        <v>4183946</v>
      </c>
      <c r="L12" s="41">
        <f t="shared" si="2"/>
        <v>98.7</v>
      </c>
      <c r="M12" s="41">
        <f t="shared" si="3"/>
        <v>33.4</v>
      </c>
      <c r="N12" s="41">
        <f t="shared" si="4"/>
        <v>97.092569120173096</v>
      </c>
      <c r="O12" s="41">
        <v>97.206101555527525</v>
      </c>
      <c r="P12" s="42" t="s">
        <v>25</v>
      </c>
      <c r="V12" s="1"/>
      <c r="W12" s="1"/>
      <c r="X12" s="1"/>
      <c r="Y12" s="1"/>
    </row>
    <row r="13" spans="3:25" s="5" customFormat="1" ht="15.95" customHeight="1">
      <c r="C13" s="43">
        <v>6</v>
      </c>
      <c r="D13" s="44" t="s">
        <v>26</v>
      </c>
      <c r="E13" s="34">
        <v>2815969</v>
      </c>
      <c r="F13" s="34">
        <v>77552</v>
      </c>
      <c r="G13" s="34">
        <f t="shared" si="0"/>
        <v>2893521</v>
      </c>
      <c r="H13" s="45">
        <v>0</v>
      </c>
      <c r="I13" s="45">
        <v>2791441</v>
      </c>
      <c r="J13" s="45">
        <v>27383</v>
      </c>
      <c r="K13" s="45">
        <f t="shared" si="1"/>
        <v>2818824</v>
      </c>
      <c r="L13" s="46">
        <f t="shared" si="2"/>
        <v>99.1</v>
      </c>
      <c r="M13" s="46">
        <f t="shared" si="3"/>
        <v>35.299999999999997</v>
      </c>
      <c r="N13" s="46">
        <f t="shared" si="4"/>
        <v>97.418473893916797</v>
      </c>
      <c r="O13" s="46">
        <v>97.032463149101062</v>
      </c>
      <c r="P13" s="47" t="s">
        <v>26</v>
      </c>
      <c r="V13" s="1"/>
      <c r="W13" s="1"/>
      <c r="X13" s="1"/>
      <c r="Y13" s="1"/>
    </row>
    <row r="14" spans="3:25" s="5" customFormat="1" ht="15.95" customHeight="1">
      <c r="C14" s="32">
        <v>7</v>
      </c>
      <c r="D14" s="33" t="s">
        <v>27</v>
      </c>
      <c r="E14" s="34">
        <v>23275189</v>
      </c>
      <c r="F14" s="34">
        <v>524570</v>
      </c>
      <c r="G14" s="34">
        <f t="shared" si="0"/>
        <v>23799759</v>
      </c>
      <c r="H14" s="34">
        <v>0</v>
      </c>
      <c r="I14" s="34">
        <v>23043747</v>
      </c>
      <c r="J14" s="34">
        <v>256895</v>
      </c>
      <c r="K14" s="34">
        <f t="shared" si="1"/>
        <v>23300642</v>
      </c>
      <c r="L14" s="36">
        <f t="shared" si="2"/>
        <v>99</v>
      </c>
      <c r="M14" s="36">
        <f t="shared" si="3"/>
        <v>49</v>
      </c>
      <c r="N14" s="36">
        <f t="shared" si="4"/>
        <v>97.902848512037451</v>
      </c>
      <c r="O14" s="36">
        <v>97.434776228509463</v>
      </c>
      <c r="P14" s="37" t="s">
        <v>27</v>
      </c>
      <c r="V14" s="1"/>
      <c r="W14" s="1"/>
      <c r="X14" s="1"/>
      <c r="Y14" s="1"/>
    </row>
    <row r="15" spans="3:25" s="5" customFormat="1" ht="15.95" customHeight="1">
      <c r="C15" s="32">
        <v>8</v>
      </c>
      <c r="D15" s="33" t="s">
        <v>28</v>
      </c>
      <c r="E15" s="34">
        <v>4535639</v>
      </c>
      <c r="F15" s="34">
        <v>119363</v>
      </c>
      <c r="G15" s="34">
        <f t="shared" si="0"/>
        <v>4655002</v>
      </c>
      <c r="H15" s="34">
        <v>0</v>
      </c>
      <c r="I15" s="34">
        <v>4492082</v>
      </c>
      <c r="J15" s="34">
        <v>42731</v>
      </c>
      <c r="K15" s="34">
        <f t="shared" si="1"/>
        <v>4534813</v>
      </c>
      <c r="L15" s="36">
        <f t="shared" si="2"/>
        <v>99</v>
      </c>
      <c r="M15" s="36">
        <f t="shared" si="3"/>
        <v>35.799999999999997</v>
      </c>
      <c r="N15" s="36">
        <f t="shared" si="4"/>
        <v>97.418067704374778</v>
      </c>
      <c r="O15" s="36">
        <v>97.274241473727358</v>
      </c>
      <c r="P15" s="37" t="s">
        <v>28</v>
      </c>
      <c r="V15" s="1"/>
      <c r="W15" s="1"/>
      <c r="X15" s="1"/>
      <c r="Y15" s="1"/>
    </row>
    <row r="16" spans="3:25" s="5" customFormat="1" ht="15.95" customHeight="1">
      <c r="C16" s="32">
        <v>9</v>
      </c>
      <c r="D16" s="33" t="s">
        <v>29</v>
      </c>
      <c r="E16" s="34">
        <v>5724098</v>
      </c>
      <c r="F16" s="34">
        <v>173380</v>
      </c>
      <c r="G16" s="34">
        <f t="shared" si="0"/>
        <v>5897478</v>
      </c>
      <c r="H16" s="34">
        <v>0</v>
      </c>
      <c r="I16" s="34">
        <v>5647330</v>
      </c>
      <c r="J16" s="34">
        <v>60567</v>
      </c>
      <c r="K16" s="34">
        <f t="shared" si="1"/>
        <v>5707897</v>
      </c>
      <c r="L16" s="36">
        <f t="shared" si="2"/>
        <v>98.7</v>
      </c>
      <c r="M16" s="36">
        <f t="shared" si="3"/>
        <v>34.9</v>
      </c>
      <c r="N16" s="36">
        <f t="shared" si="4"/>
        <v>96.785388601703986</v>
      </c>
      <c r="O16" s="36">
        <v>97.113064695218242</v>
      </c>
      <c r="P16" s="37" t="s">
        <v>29</v>
      </c>
      <c r="V16" s="1"/>
      <c r="W16" s="1"/>
      <c r="X16" s="1"/>
      <c r="Y16" s="1"/>
    </row>
    <row r="17" spans="3:25" s="5" customFormat="1" ht="15.95" customHeight="1">
      <c r="C17" s="38">
        <v>10</v>
      </c>
      <c r="D17" s="39" t="s">
        <v>30</v>
      </c>
      <c r="E17" s="40">
        <v>4083429</v>
      </c>
      <c r="F17" s="40">
        <v>83988</v>
      </c>
      <c r="G17" s="34">
        <f t="shared" si="0"/>
        <v>4167417</v>
      </c>
      <c r="H17" s="34">
        <v>0</v>
      </c>
      <c r="I17" s="34">
        <v>4048411</v>
      </c>
      <c r="J17" s="34">
        <v>34635</v>
      </c>
      <c r="K17" s="40">
        <f t="shared" si="1"/>
        <v>4083046</v>
      </c>
      <c r="L17" s="41">
        <f t="shared" si="2"/>
        <v>99.1</v>
      </c>
      <c r="M17" s="41">
        <f t="shared" si="3"/>
        <v>41.2</v>
      </c>
      <c r="N17" s="41">
        <f t="shared" si="4"/>
        <v>97.975460579058932</v>
      </c>
      <c r="O17" s="41">
        <v>97.672448462551415</v>
      </c>
      <c r="P17" s="42" t="s">
        <v>30</v>
      </c>
      <c r="V17" s="1"/>
      <c r="W17" s="1"/>
      <c r="X17" s="1"/>
      <c r="Y17" s="1"/>
    </row>
    <row r="18" spans="3:25" s="5" customFormat="1" ht="15.95" customHeight="1">
      <c r="C18" s="43">
        <v>11</v>
      </c>
      <c r="D18" s="44" t="s">
        <v>31</v>
      </c>
      <c r="E18" s="34">
        <v>5013923</v>
      </c>
      <c r="F18" s="34">
        <v>113776</v>
      </c>
      <c r="G18" s="45">
        <f t="shared" si="0"/>
        <v>5127699</v>
      </c>
      <c r="H18" s="45">
        <v>0</v>
      </c>
      <c r="I18" s="45">
        <v>4961871</v>
      </c>
      <c r="J18" s="45">
        <v>45809</v>
      </c>
      <c r="K18" s="45">
        <f t="shared" si="1"/>
        <v>5007680</v>
      </c>
      <c r="L18" s="46">
        <f t="shared" si="2"/>
        <v>99</v>
      </c>
      <c r="M18" s="46">
        <f t="shared" si="3"/>
        <v>40.299999999999997</v>
      </c>
      <c r="N18" s="46">
        <f t="shared" si="4"/>
        <v>97.659398494334397</v>
      </c>
      <c r="O18" s="46">
        <v>97.467257415404234</v>
      </c>
      <c r="P18" s="47" t="s">
        <v>31</v>
      </c>
      <c r="V18" s="1"/>
      <c r="W18" s="1"/>
      <c r="X18" s="1"/>
      <c r="Y18" s="1"/>
    </row>
    <row r="19" spans="3:25" s="5" customFormat="1" ht="15.95" customHeight="1">
      <c r="C19" s="32">
        <v>12</v>
      </c>
      <c r="D19" s="33" t="s">
        <v>32</v>
      </c>
      <c r="E19" s="34">
        <v>12844630</v>
      </c>
      <c r="F19" s="34">
        <v>291153</v>
      </c>
      <c r="G19" s="34">
        <f t="shared" si="0"/>
        <v>13135783</v>
      </c>
      <c r="H19" s="34">
        <v>0</v>
      </c>
      <c r="I19" s="34">
        <v>12667103</v>
      </c>
      <c r="J19" s="34">
        <v>127114</v>
      </c>
      <c r="K19" s="34">
        <f t="shared" si="1"/>
        <v>12794217</v>
      </c>
      <c r="L19" s="36">
        <f t="shared" si="2"/>
        <v>98.6</v>
      </c>
      <c r="M19" s="36">
        <f t="shared" si="3"/>
        <v>43.7</v>
      </c>
      <c r="N19" s="36">
        <f t="shared" si="4"/>
        <v>97.3997286648234</v>
      </c>
      <c r="O19" s="36">
        <v>97.338467599902287</v>
      </c>
      <c r="P19" s="37" t="s">
        <v>32</v>
      </c>
      <c r="V19" s="1"/>
      <c r="W19" s="1"/>
      <c r="X19" s="1"/>
      <c r="Y19" s="1"/>
    </row>
    <row r="20" spans="3:25" s="5" customFormat="1" ht="15.95" customHeight="1">
      <c r="C20" s="32">
        <v>13</v>
      </c>
      <c r="D20" s="33" t="s">
        <v>33</v>
      </c>
      <c r="E20" s="34">
        <v>8828271</v>
      </c>
      <c r="F20" s="34">
        <v>195263</v>
      </c>
      <c r="G20" s="34">
        <f t="shared" si="0"/>
        <v>9023534</v>
      </c>
      <c r="H20" s="34">
        <v>0</v>
      </c>
      <c r="I20" s="34">
        <v>8732268</v>
      </c>
      <c r="J20" s="34">
        <v>93776</v>
      </c>
      <c r="K20" s="34">
        <f t="shared" si="1"/>
        <v>8826044</v>
      </c>
      <c r="L20" s="36">
        <f t="shared" si="2"/>
        <v>98.9</v>
      </c>
      <c r="M20" s="36">
        <f t="shared" si="3"/>
        <v>48</v>
      </c>
      <c r="N20" s="36">
        <f t="shared" si="4"/>
        <v>97.811389639580241</v>
      </c>
      <c r="O20" s="36">
        <v>97.561690737114162</v>
      </c>
      <c r="P20" s="37" t="s">
        <v>33</v>
      </c>
      <c r="V20" s="1"/>
      <c r="W20" s="1"/>
      <c r="X20" s="1"/>
      <c r="Y20" s="1"/>
    </row>
    <row r="21" spans="3:25" s="5" customFormat="1" ht="15.95" customHeight="1">
      <c r="C21" s="32">
        <v>14</v>
      </c>
      <c r="D21" s="33" t="s">
        <v>34</v>
      </c>
      <c r="E21" s="34">
        <v>2751384</v>
      </c>
      <c r="F21" s="34">
        <v>80364</v>
      </c>
      <c r="G21" s="34">
        <f t="shared" si="0"/>
        <v>2831748</v>
      </c>
      <c r="H21" s="34">
        <v>0</v>
      </c>
      <c r="I21" s="34">
        <v>2720073</v>
      </c>
      <c r="J21" s="34">
        <v>32974</v>
      </c>
      <c r="K21" s="34">
        <f t="shared" si="1"/>
        <v>2753047</v>
      </c>
      <c r="L21" s="36">
        <f t="shared" si="2"/>
        <v>98.9</v>
      </c>
      <c r="M21" s="36">
        <f t="shared" si="3"/>
        <v>41</v>
      </c>
      <c r="N21" s="36">
        <f t="shared" si="4"/>
        <v>97.220762581981162</v>
      </c>
      <c r="O21" s="36">
        <v>96.755075875204653</v>
      </c>
      <c r="P21" s="37" t="s">
        <v>34</v>
      </c>
      <c r="V21" s="1"/>
      <c r="W21" s="1"/>
      <c r="X21" s="1"/>
      <c r="Y21" s="1"/>
    </row>
    <row r="22" spans="3:25" s="5" customFormat="1" ht="15.95" customHeight="1">
      <c r="C22" s="38">
        <v>15</v>
      </c>
      <c r="D22" s="39" t="s">
        <v>35</v>
      </c>
      <c r="E22" s="40">
        <v>6783401</v>
      </c>
      <c r="F22" s="40">
        <v>115396</v>
      </c>
      <c r="G22" s="34">
        <f t="shared" si="0"/>
        <v>6898797</v>
      </c>
      <c r="H22" s="34">
        <v>0</v>
      </c>
      <c r="I22" s="34">
        <v>6746197</v>
      </c>
      <c r="J22" s="34">
        <v>38623</v>
      </c>
      <c r="K22" s="40">
        <f t="shared" si="1"/>
        <v>6784820</v>
      </c>
      <c r="L22" s="41">
        <f t="shared" si="2"/>
        <v>99.5</v>
      </c>
      <c r="M22" s="41">
        <f t="shared" si="3"/>
        <v>33.5</v>
      </c>
      <c r="N22" s="41">
        <f t="shared" si="4"/>
        <v>98.347871375255707</v>
      </c>
      <c r="O22" s="41">
        <v>98.075012279251723</v>
      </c>
      <c r="P22" s="42" t="s">
        <v>35</v>
      </c>
      <c r="V22" s="1"/>
      <c r="W22" s="1"/>
      <c r="X22" s="1"/>
      <c r="Y22" s="1"/>
    </row>
    <row r="23" spans="3:25" s="5" customFormat="1" ht="15.95" customHeight="1">
      <c r="C23" s="32">
        <v>16</v>
      </c>
      <c r="D23" s="33" t="s">
        <v>36</v>
      </c>
      <c r="E23" s="34">
        <v>7505712</v>
      </c>
      <c r="F23" s="34">
        <v>218298</v>
      </c>
      <c r="G23" s="45">
        <f t="shared" si="0"/>
        <v>7724010</v>
      </c>
      <c r="H23" s="45">
        <v>0</v>
      </c>
      <c r="I23" s="45">
        <v>7435317</v>
      </c>
      <c r="J23" s="45">
        <v>81004</v>
      </c>
      <c r="K23" s="34">
        <f t="shared" si="1"/>
        <v>7516321</v>
      </c>
      <c r="L23" s="36">
        <f t="shared" si="2"/>
        <v>99.1</v>
      </c>
      <c r="M23" s="36">
        <f t="shared" si="3"/>
        <v>37.1</v>
      </c>
      <c r="N23" s="36">
        <f t="shared" si="4"/>
        <v>97.311124661930776</v>
      </c>
      <c r="O23" s="36">
        <v>96.55616426128438</v>
      </c>
      <c r="P23" s="37" t="s">
        <v>36</v>
      </c>
      <c r="V23" s="1"/>
      <c r="W23" s="1"/>
      <c r="X23" s="1"/>
      <c r="Y23" s="1"/>
    </row>
    <row r="24" spans="3:25" s="5" customFormat="1" ht="15.95" customHeight="1">
      <c r="C24" s="32">
        <v>17</v>
      </c>
      <c r="D24" s="33" t="s">
        <v>37</v>
      </c>
      <c r="E24" s="34">
        <v>13983662</v>
      </c>
      <c r="F24" s="34">
        <v>437724</v>
      </c>
      <c r="G24" s="34">
        <f t="shared" si="0"/>
        <v>14421386</v>
      </c>
      <c r="H24" s="34">
        <v>0</v>
      </c>
      <c r="I24" s="34">
        <v>13832679</v>
      </c>
      <c r="J24" s="34">
        <v>156288</v>
      </c>
      <c r="K24" s="34">
        <f t="shared" si="1"/>
        <v>13988967</v>
      </c>
      <c r="L24" s="36">
        <f t="shared" si="2"/>
        <v>98.9</v>
      </c>
      <c r="M24" s="36">
        <f t="shared" si="3"/>
        <v>35.700000000000003</v>
      </c>
      <c r="N24" s="36">
        <f t="shared" si="4"/>
        <v>97.001543402277704</v>
      </c>
      <c r="O24" s="36">
        <v>96.867042544734602</v>
      </c>
      <c r="P24" s="37" t="s">
        <v>37</v>
      </c>
      <c r="V24" s="1"/>
      <c r="W24" s="1"/>
      <c r="X24" s="1"/>
      <c r="Y24" s="1"/>
    </row>
    <row r="25" spans="3:25" s="5" customFormat="1" ht="15.95" customHeight="1">
      <c r="C25" s="32">
        <v>18</v>
      </c>
      <c r="D25" s="33" t="s">
        <v>38</v>
      </c>
      <c r="E25" s="34">
        <v>16299010</v>
      </c>
      <c r="F25" s="34">
        <v>532287</v>
      </c>
      <c r="G25" s="34">
        <f t="shared" si="0"/>
        <v>16831297</v>
      </c>
      <c r="H25" s="34">
        <v>0</v>
      </c>
      <c r="I25" s="34">
        <v>16048807</v>
      </c>
      <c r="J25" s="34">
        <v>216740</v>
      </c>
      <c r="K25" s="34">
        <f t="shared" si="1"/>
        <v>16265547</v>
      </c>
      <c r="L25" s="36">
        <f t="shared" si="2"/>
        <v>98.5</v>
      </c>
      <c r="M25" s="36">
        <f t="shared" si="3"/>
        <v>40.700000000000003</v>
      </c>
      <c r="N25" s="36">
        <f t="shared" si="4"/>
        <v>96.638702293709159</v>
      </c>
      <c r="O25" s="36">
        <v>96.025027482440365</v>
      </c>
      <c r="P25" s="37" t="s">
        <v>38</v>
      </c>
      <c r="V25" s="1"/>
      <c r="W25" s="1"/>
      <c r="X25" s="1"/>
      <c r="Y25" s="1"/>
    </row>
    <row r="26" spans="3:25" s="5" customFormat="1" ht="15.95" customHeight="1">
      <c r="C26" s="32">
        <v>19</v>
      </c>
      <c r="D26" s="33" t="s">
        <v>39</v>
      </c>
      <c r="E26" s="34">
        <v>22103485</v>
      </c>
      <c r="F26" s="34">
        <v>772861</v>
      </c>
      <c r="G26" s="34">
        <f t="shared" si="0"/>
        <v>22876346</v>
      </c>
      <c r="H26" s="34">
        <v>0</v>
      </c>
      <c r="I26" s="34">
        <v>21825840</v>
      </c>
      <c r="J26" s="34">
        <v>312644</v>
      </c>
      <c r="K26" s="34">
        <f t="shared" si="1"/>
        <v>22138484</v>
      </c>
      <c r="L26" s="36">
        <f t="shared" si="2"/>
        <v>98.7</v>
      </c>
      <c r="M26" s="36">
        <f t="shared" si="3"/>
        <v>40.5</v>
      </c>
      <c r="N26" s="36">
        <f t="shared" si="4"/>
        <v>96.774563560107012</v>
      </c>
      <c r="O26" s="36">
        <v>96.274044645128541</v>
      </c>
      <c r="P26" s="37" t="s">
        <v>39</v>
      </c>
      <c r="V26" s="1"/>
      <c r="W26" s="1"/>
      <c r="X26" s="1"/>
      <c r="Y26" s="1"/>
    </row>
    <row r="27" spans="3:25" s="5" customFormat="1" ht="15.95" customHeight="1">
      <c r="C27" s="38">
        <v>20</v>
      </c>
      <c r="D27" s="39" t="s">
        <v>40</v>
      </c>
      <c r="E27" s="40">
        <v>5245868</v>
      </c>
      <c r="F27" s="40">
        <v>250987</v>
      </c>
      <c r="G27" s="40">
        <f t="shared" si="0"/>
        <v>5496855</v>
      </c>
      <c r="H27" s="34">
        <v>0</v>
      </c>
      <c r="I27" s="34">
        <v>5143417</v>
      </c>
      <c r="J27" s="34">
        <v>80431</v>
      </c>
      <c r="K27" s="34">
        <f t="shared" si="1"/>
        <v>5223848</v>
      </c>
      <c r="L27" s="41">
        <f t="shared" si="2"/>
        <v>98</v>
      </c>
      <c r="M27" s="41">
        <f t="shared" si="3"/>
        <v>32</v>
      </c>
      <c r="N27" s="41">
        <f t="shared" si="4"/>
        <v>95.033396369378494</v>
      </c>
      <c r="O27" s="41">
        <v>94.680032740750278</v>
      </c>
      <c r="P27" s="42" t="s">
        <v>40</v>
      </c>
      <c r="V27" s="1"/>
      <c r="W27" s="1"/>
      <c r="X27" s="1"/>
      <c r="Y27" s="1"/>
    </row>
    <row r="28" spans="3:25" s="5" customFormat="1" ht="15.95" customHeight="1">
      <c r="C28" s="32">
        <v>21</v>
      </c>
      <c r="D28" s="33" t="s">
        <v>41</v>
      </c>
      <c r="E28" s="34">
        <v>10731181</v>
      </c>
      <c r="F28" s="34">
        <v>496914</v>
      </c>
      <c r="G28" s="34">
        <f t="shared" si="0"/>
        <v>11228095</v>
      </c>
      <c r="H28" s="45">
        <v>0</v>
      </c>
      <c r="I28" s="45">
        <v>10585053</v>
      </c>
      <c r="J28" s="45">
        <v>122126</v>
      </c>
      <c r="K28" s="45">
        <f t="shared" si="1"/>
        <v>10707179</v>
      </c>
      <c r="L28" s="36">
        <f t="shared" si="2"/>
        <v>98.6</v>
      </c>
      <c r="M28" s="36">
        <f t="shared" si="3"/>
        <v>24.6</v>
      </c>
      <c r="N28" s="36">
        <f t="shared" si="4"/>
        <v>95.36060213241872</v>
      </c>
      <c r="O28" s="36">
        <v>95.074122303636926</v>
      </c>
      <c r="P28" s="37" t="s">
        <v>41</v>
      </c>
      <c r="V28" s="1"/>
      <c r="W28" s="1"/>
      <c r="X28" s="1"/>
      <c r="Y28" s="1"/>
    </row>
    <row r="29" spans="3:25" s="5" customFormat="1" ht="15.95" customHeight="1">
      <c r="C29" s="32">
        <v>22</v>
      </c>
      <c r="D29" s="33" t="s">
        <v>42</v>
      </c>
      <c r="E29" s="34">
        <v>8506982</v>
      </c>
      <c r="F29" s="34">
        <v>215274</v>
      </c>
      <c r="G29" s="34">
        <f t="shared" si="0"/>
        <v>8722256</v>
      </c>
      <c r="H29" s="34">
        <v>0</v>
      </c>
      <c r="I29" s="34">
        <v>8420879</v>
      </c>
      <c r="J29" s="34">
        <v>80520</v>
      </c>
      <c r="K29" s="34">
        <f t="shared" si="1"/>
        <v>8501399</v>
      </c>
      <c r="L29" s="36">
        <f t="shared" si="2"/>
        <v>99</v>
      </c>
      <c r="M29" s="36">
        <f t="shared" si="3"/>
        <v>37.4</v>
      </c>
      <c r="N29" s="36">
        <f t="shared" si="4"/>
        <v>97.467891334535466</v>
      </c>
      <c r="O29" s="36">
        <v>97.361856426914969</v>
      </c>
      <c r="P29" s="37" t="s">
        <v>42</v>
      </c>
      <c r="V29" s="1"/>
      <c r="W29" s="1"/>
      <c r="X29" s="1"/>
      <c r="Y29" s="1"/>
    </row>
    <row r="30" spans="3:25" s="5" customFormat="1" ht="15.95" customHeight="1">
      <c r="C30" s="32">
        <v>23</v>
      </c>
      <c r="D30" s="33" t="s">
        <v>43</v>
      </c>
      <c r="E30" s="34">
        <v>10891607</v>
      </c>
      <c r="F30" s="34">
        <v>291141</v>
      </c>
      <c r="G30" s="34">
        <f t="shared" si="0"/>
        <v>11182748</v>
      </c>
      <c r="H30" s="34">
        <v>0</v>
      </c>
      <c r="I30" s="34">
        <v>10760497</v>
      </c>
      <c r="J30" s="34">
        <v>123398</v>
      </c>
      <c r="K30" s="34">
        <f t="shared" si="1"/>
        <v>10883895</v>
      </c>
      <c r="L30" s="36">
        <f t="shared" si="2"/>
        <v>98.8</v>
      </c>
      <c r="M30" s="36">
        <f t="shared" si="3"/>
        <v>42.4</v>
      </c>
      <c r="N30" s="36">
        <f t="shared" si="4"/>
        <v>97.327553120216962</v>
      </c>
      <c r="O30" s="36">
        <v>96.865594148808086</v>
      </c>
      <c r="P30" s="37" t="s">
        <v>43</v>
      </c>
      <c r="V30" s="1"/>
      <c r="W30" s="1"/>
      <c r="X30" s="1"/>
      <c r="Y30" s="1"/>
    </row>
    <row r="31" spans="3:25" s="5" customFormat="1" ht="15.95" customHeight="1">
      <c r="C31" s="32">
        <v>24</v>
      </c>
      <c r="D31" s="33" t="s">
        <v>44</v>
      </c>
      <c r="E31" s="34">
        <v>5491489</v>
      </c>
      <c r="F31" s="34">
        <v>162364</v>
      </c>
      <c r="G31" s="34">
        <f t="shared" si="0"/>
        <v>5653853</v>
      </c>
      <c r="H31" s="34">
        <v>0</v>
      </c>
      <c r="I31" s="34">
        <v>5443281</v>
      </c>
      <c r="J31" s="34">
        <v>69989</v>
      </c>
      <c r="K31" s="34">
        <f t="shared" si="1"/>
        <v>5513270</v>
      </c>
      <c r="L31" s="36">
        <f t="shared" si="2"/>
        <v>99.1</v>
      </c>
      <c r="M31" s="36">
        <f t="shared" si="3"/>
        <v>43.1</v>
      </c>
      <c r="N31" s="36">
        <f t="shared" si="4"/>
        <v>97.513500970046437</v>
      </c>
      <c r="O31" s="36">
        <v>96.840780731654007</v>
      </c>
      <c r="P31" s="37" t="s">
        <v>44</v>
      </c>
      <c r="V31" s="1"/>
      <c r="W31" s="1"/>
      <c r="X31" s="1"/>
      <c r="Y31" s="1"/>
    </row>
    <row r="32" spans="3:25" s="5" customFormat="1" ht="15.95" customHeight="1">
      <c r="C32" s="38">
        <v>25</v>
      </c>
      <c r="D32" s="39" t="s">
        <v>45</v>
      </c>
      <c r="E32" s="40">
        <v>7065019</v>
      </c>
      <c r="F32" s="40">
        <v>249012</v>
      </c>
      <c r="G32" s="34">
        <f t="shared" si="0"/>
        <v>7314031</v>
      </c>
      <c r="H32" s="40">
        <v>0</v>
      </c>
      <c r="I32" s="40">
        <v>6985499</v>
      </c>
      <c r="J32" s="40">
        <v>77894</v>
      </c>
      <c r="K32" s="40">
        <f t="shared" si="1"/>
        <v>7063393</v>
      </c>
      <c r="L32" s="41">
        <f t="shared" si="2"/>
        <v>98.9</v>
      </c>
      <c r="M32" s="41">
        <f t="shared" si="3"/>
        <v>31.3</v>
      </c>
      <c r="N32" s="41">
        <f t="shared" si="4"/>
        <v>96.573189257743095</v>
      </c>
      <c r="O32" s="41">
        <v>96.450955504666766</v>
      </c>
      <c r="P32" s="42" t="s">
        <v>45</v>
      </c>
      <c r="V32" s="1"/>
      <c r="W32" s="1"/>
      <c r="X32" s="1"/>
      <c r="Y32" s="1"/>
    </row>
    <row r="33" spans="3:25" s="5" customFormat="1" ht="15.95" customHeight="1">
      <c r="C33" s="32">
        <v>26</v>
      </c>
      <c r="D33" s="33" t="s">
        <v>46</v>
      </c>
      <c r="E33" s="34">
        <v>10648896</v>
      </c>
      <c r="F33" s="34">
        <v>453982</v>
      </c>
      <c r="G33" s="45">
        <f t="shared" si="0"/>
        <v>11102878</v>
      </c>
      <c r="H33" s="34">
        <v>0</v>
      </c>
      <c r="I33" s="34">
        <v>10482882</v>
      </c>
      <c r="J33" s="34">
        <v>161403</v>
      </c>
      <c r="K33" s="34">
        <f t="shared" si="1"/>
        <v>10644285</v>
      </c>
      <c r="L33" s="36">
        <f t="shared" si="2"/>
        <v>98.4</v>
      </c>
      <c r="M33" s="36">
        <f t="shared" si="3"/>
        <v>35.6</v>
      </c>
      <c r="N33" s="36">
        <f t="shared" si="4"/>
        <v>95.869602458029348</v>
      </c>
      <c r="O33" s="36">
        <v>94.859168045025314</v>
      </c>
      <c r="P33" s="37" t="s">
        <v>46</v>
      </c>
      <c r="V33" s="1"/>
      <c r="W33" s="1"/>
      <c r="X33" s="1"/>
      <c r="Y33" s="1"/>
    </row>
    <row r="34" spans="3:25" s="5" customFormat="1" ht="15.95" customHeight="1">
      <c r="C34" s="32">
        <v>27</v>
      </c>
      <c r="D34" s="33" t="s">
        <v>47</v>
      </c>
      <c r="E34" s="34">
        <v>4386819</v>
      </c>
      <c r="F34" s="34">
        <v>70367</v>
      </c>
      <c r="G34" s="34">
        <f t="shared" si="0"/>
        <v>4457186</v>
      </c>
      <c r="H34" s="34">
        <v>0</v>
      </c>
      <c r="I34" s="34">
        <v>4369314</v>
      </c>
      <c r="J34" s="34">
        <v>24509</v>
      </c>
      <c r="K34" s="34">
        <f t="shared" si="1"/>
        <v>4393823</v>
      </c>
      <c r="L34" s="36">
        <f t="shared" si="2"/>
        <v>99.6</v>
      </c>
      <c r="M34" s="36">
        <f t="shared" si="3"/>
        <v>34.799999999999997</v>
      </c>
      <c r="N34" s="36">
        <f t="shared" si="4"/>
        <v>98.578407991050852</v>
      </c>
      <c r="O34" s="36">
        <v>98.248054631594044</v>
      </c>
      <c r="P34" s="37" t="s">
        <v>47</v>
      </c>
      <c r="V34" s="1"/>
      <c r="W34" s="1"/>
      <c r="X34" s="1"/>
      <c r="Y34" s="1"/>
    </row>
    <row r="35" spans="3:25" s="5" customFormat="1" ht="15.95" customHeight="1">
      <c r="C35" s="32">
        <v>28</v>
      </c>
      <c r="D35" s="33" t="s">
        <v>48</v>
      </c>
      <c r="E35" s="34">
        <v>8751524</v>
      </c>
      <c r="F35" s="34">
        <v>264461</v>
      </c>
      <c r="G35" s="34">
        <f t="shared" si="0"/>
        <v>9015985</v>
      </c>
      <c r="H35" s="34">
        <v>0</v>
      </c>
      <c r="I35" s="34">
        <v>8653198</v>
      </c>
      <c r="J35" s="34">
        <v>91362</v>
      </c>
      <c r="K35" s="34">
        <f t="shared" si="1"/>
        <v>8744560</v>
      </c>
      <c r="L35" s="36">
        <f t="shared" si="2"/>
        <v>98.9</v>
      </c>
      <c r="M35" s="36">
        <f t="shared" si="3"/>
        <v>34.5</v>
      </c>
      <c r="N35" s="36">
        <f t="shared" si="4"/>
        <v>96.989513624967216</v>
      </c>
      <c r="O35" s="36">
        <v>96.852873875933639</v>
      </c>
      <c r="P35" s="37" t="s">
        <v>48</v>
      </c>
      <c r="V35" s="1"/>
      <c r="W35" s="1"/>
      <c r="X35" s="1"/>
      <c r="Y35" s="1"/>
    </row>
    <row r="36" spans="3:25" s="5" customFormat="1" ht="15.95" customHeight="1">
      <c r="C36" s="32">
        <v>29</v>
      </c>
      <c r="D36" s="33" t="s">
        <v>49</v>
      </c>
      <c r="E36" s="34">
        <v>3834193</v>
      </c>
      <c r="F36" s="34">
        <v>101051</v>
      </c>
      <c r="G36" s="34">
        <f t="shared" si="0"/>
        <v>3935244</v>
      </c>
      <c r="H36" s="34">
        <v>0</v>
      </c>
      <c r="I36" s="34">
        <v>3788665</v>
      </c>
      <c r="J36" s="34">
        <v>48239</v>
      </c>
      <c r="K36" s="34">
        <f t="shared" si="1"/>
        <v>3836904</v>
      </c>
      <c r="L36" s="36">
        <f t="shared" si="2"/>
        <v>98.8</v>
      </c>
      <c r="M36" s="36">
        <f t="shared" si="3"/>
        <v>47.7</v>
      </c>
      <c r="N36" s="36">
        <f t="shared" si="4"/>
        <v>97.501044407919807</v>
      </c>
      <c r="O36" s="36">
        <v>97.251980582558787</v>
      </c>
      <c r="P36" s="37" t="s">
        <v>49</v>
      </c>
      <c r="V36" s="1"/>
      <c r="W36" s="1"/>
      <c r="X36" s="1"/>
      <c r="Y36" s="1"/>
    </row>
    <row r="37" spans="3:25" s="5" customFormat="1" ht="15.95" customHeight="1">
      <c r="C37" s="38">
        <v>30</v>
      </c>
      <c r="D37" s="39" t="s">
        <v>50</v>
      </c>
      <c r="E37" s="40">
        <v>6047907</v>
      </c>
      <c r="F37" s="40">
        <v>162815</v>
      </c>
      <c r="G37" s="40">
        <f t="shared" si="0"/>
        <v>6210722</v>
      </c>
      <c r="H37" s="40">
        <v>0</v>
      </c>
      <c r="I37" s="40">
        <v>5975162</v>
      </c>
      <c r="J37" s="40">
        <v>61484</v>
      </c>
      <c r="K37" s="34">
        <f t="shared" si="1"/>
        <v>6036646</v>
      </c>
      <c r="L37" s="41">
        <f t="shared" si="2"/>
        <v>98.8</v>
      </c>
      <c r="M37" s="41">
        <f t="shared" si="3"/>
        <v>37.799999999999997</v>
      </c>
      <c r="N37" s="41">
        <f t="shared" si="4"/>
        <v>97.197169668840431</v>
      </c>
      <c r="O37" s="41">
        <v>96.638078720243186</v>
      </c>
      <c r="P37" s="42" t="s">
        <v>50</v>
      </c>
      <c r="V37" s="1"/>
      <c r="W37" s="1"/>
      <c r="X37" s="1"/>
      <c r="Y37" s="1"/>
    </row>
    <row r="38" spans="3:25" s="5" customFormat="1" ht="15.95" customHeight="1">
      <c r="C38" s="32">
        <v>31</v>
      </c>
      <c r="D38" s="33" t="s">
        <v>51</v>
      </c>
      <c r="E38" s="34">
        <v>7280569</v>
      </c>
      <c r="F38" s="34">
        <v>133665</v>
      </c>
      <c r="G38" s="34">
        <f t="shared" si="0"/>
        <v>7414234</v>
      </c>
      <c r="H38" s="34">
        <v>0</v>
      </c>
      <c r="I38" s="34">
        <v>7227118</v>
      </c>
      <c r="J38" s="34">
        <v>67020</v>
      </c>
      <c r="K38" s="45">
        <f t="shared" si="1"/>
        <v>7294138</v>
      </c>
      <c r="L38" s="36">
        <f t="shared" si="2"/>
        <v>99.3</v>
      </c>
      <c r="M38" s="36">
        <f t="shared" si="3"/>
        <v>50.1</v>
      </c>
      <c r="N38" s="36">
        <f t="shared" si="4"/>
        <v>98.380196794436216</v>
      </c>
      <c r="O38" s="36">
        <v>97.293885796151358</v>
      </c>
      <c r="P38" s="37" t="s">
        <v>51</v>
      </c>
      <c r="V38" s="1"/>
      <c r="W38" s="1"/>
      <c r="X38" s="1"/>
      <c r="Y38" s="1"/>
    </row>
    <row r="39" spans="3:25" s="5" customFormat="1" ht="15.95" customHeight="1">
      <c r="C39" s="32">
        <v>32</v>
      </c>
      <c r="D39" s="33" t="s">
        <v>52</v>
      </c>
      <c r="E39" s="34">
        <v>8978890</v>
      </c>
      <c r="F39" s="34">
        <v>402287</v>
      </c>
      <c r="G39" s="34">
        <f t="shared" si="0"/>
        <v>9381177</v>
      </c>
      <c r="H39" s="34">
        <v>0</v>
      </c>
      <c r="I39" s="34">
        <v>8866201</v>
      </c>
      <c r="J39" s="34">
        <v>104563</v>
      </c>
      <c r="K39" s="34">
        <f t="shared" si="1"/>
        <v>8970764</v>
      </c>
      <c r="L39" s="36">
        <f t="shared" si="2"/>
        <v>98.7</v>
      </c>
      <c r="M39" s="36">
        <f t="shared" si="3"/>
        <v>26</v>
      </c>
      <c r="N39" s="36">
        <f t="shared" si="4"/>
        <v>95.625143838560973</v>
      </c>
      <c r="O39" s="36">
        <v>94.956634757070404</v>
      </c>
      <c r="P39" s="37" t="s">
        <v>52</v>
      </c>
      <c r="V39" s="1"/>
      <c r="W39" s="1"/>
      <c r="X39" s="1"/>
      <c r="Y39" s="1"/>
    </row>
    <row r="40" spans="3:25" s="5" customFormat="1" ht="15.95" customHeight="1">
      <c r="C40" s="32">
        <v>33</v>
      </c>
      <c r="D40" s="33" t="s">
        <v>53</v>
      </c>
      <c r="E40" s="34">
        <v>3674717</v>
      </c>
      <c r="F40" s="34">
        <v>93894</v>
      </c>
      <c r="G40" s="34">
        <f t="shared" si="0"/>
        <v>3768611</v>
      </c>
      <c r="H40" s="34">
        <v>0</v>
      </c>
      <c r="I40" s="34">
        <v>3650412</v>
      </c>
      <c r="J40" s="34">
        <v>30016</v>
      </c>
      <c r="K40" s="34">
        <f t="shared" si="1"/>
        <v>3680428</v>
      </c>
      <c r="L40" s="36">
        <f t="shared" si="2"/>
        <v>99.3</v>
      </c>
      <c r="M40" s="36">
        <f t="shared" si="3"/>
        <v>32</v>
      </c>
      <c r="N40" s="36">
        <f t="shared" si="4"/>
        <v>97.660066268447437</v>
      </c>
      <c r="O40" s="36">
        <v>97.308842836400572</v>
      </c>
      <c r="P40" s="37" t="s">
        <v>53</v>
      </c>
      <c r="V40" s="1"/>
      <c r="W40" s="1"/>
      <c r="X40" s="1"/>
      <c r="Y40" s="1"/>
    </row>
    <row r="41" spans="3:25" s="5" customFormat="1" ht="15.95" customHeight="1">
      <c r="C41" s="32">
        <v>34</v>
      </c>
      <c r="D41" s="33" t="s">
        <v>54</v>
      </c>
      <c r="E41" s="34">
        <v>5647951</v>
      </c>
      <c r="F41" s="34">
        <v>177068</v>
      </c>
      <c r="G41" s="34">
        <f t="shared" si="0"/>
        <v>5825019</v>
      </c>
      <c r="H41" s="34">
        <v>0</v>
      </c>
      <c r="I41" s="34">
        <v>5568829</v>
      </c>
      <c r="J41" s="34">
        <v>82954</v>
      </c>
      <c r="K41" s="34">
        <f t="shared" si="1"/>
        <v>5651783</v>
      </c>
      <c r="L41" s="36">
        <f t="shared" si="2"/>
        <v>98.6</v>
      </c>
      <c r="M41" s="36">
        <f t="shared" si="3"/>
        <v>46.8</v>
      </c>
      <c r="N41" s="36">
        <f t="shared" si="4"/>
        <v>97.02600111690623</v>
      </c>
      <c r="O41" s="36">
        <v>96.155483645435041</v>
      </c>
      <c r="P41" s="37" t="s">
        <v>54</v>
      </c>
      <c r="V41" s="1"/>
      <c r="W41" s="1"/>
      <c r="X41" s="1"/>
      <c r="Y41" s="1"/>
    </row>
    <row r="42" spans="3:25" s="5" customFormat="1" ht="15.95" customHeight="1">
      <c r="C42" s="38">
        <v>35</v>
      </c>
      <c r="D42" s="39" t="s">
        <v>55</v>
      </c>
      <c r="E42" s="40">
        <v>2505946</v>
      </c>
      <c r="F42" s="40">
        <v>62185</v>
      </c>
      <c r="G42" s="40">
        <f t="shared" si="0"/>
        <v>2568131</v>
      </c>
      <c r="H42" s="40">
        <v>0</v>
      </c>
      <c r="I42" s="40">
        <v>2483995</v>
      </c>
      <c r="J42" s="40">
        <v>22938</v>
      </c>
      <c r="K42" s="40">
        <f t="shared" si="1"/>
        <v>2506933</v>
      </c>
      <c r="L42" s="41">
        <f t="shared" si="2"/>
        <v>99.1</v>
      </c>
      <c r="M42" s="41">
        <f t="shared" si="3"/>
        <v>36.9</v>
      </c>
      <c r="N42" s="41">
        <f t="shared" si="4"/>
        <v>97.617021873105386</v>
      </c>
      <c r="O42" s="41">
        <v>97.456039960259574</v>
      </c>
      <c r="P42" s="42" t="s">
        <v>55</v>
      </c>
      <c r="V42" s="1"/>
      <c r="W42" s="1"/>
      <c r="X42" s="1"/>
      <c r="Y42" s="1"/>
    </row>
    <row r="43" spans="3:25" s="5" customFormat="1" ht="15.95" customHeight="1">
      <c r="C43" s="32">
        <v>36</v>
      </c>
      <c r="D43" s="33" t="s">
        <v>97</v>
      </c>
      <c r="E43" s="34">
        <v>4184695</v>
      </c>
      <c r="F43" s="34">
        <v>92529</v>
      </c>
      <c r="G43" s="34">
        <f t="shared" si="0"/>
        <v>4277224</v>
      </c>
      <c r="H43" s="34">
        <v>0</v>
      </c>
      <c r="I43" s="34">
        <v>4165591</v>
      </c>
      <c r="J43" s="34">
        <v>24822</v>
      </c>
      <c r="K43" s="34">
        <f t="shared" si="1"/>
        <v>4190413</v>
      </c>
      <c r="L43" s="36">
        <f t="shared" si="2"/>
        <v>99.5</v>
      </c>
      <c r="M43" s="36">
        <f t="shared" si="3"/>
        <v>26.8</v>
      </c>
      <c r="N43" s="36">
        <f t="shared" si="4"/>
        <v>97.970389205709125</v>
      </c>
      <c r="O43" s="36">
        <v>97.403106919421262</v>
      </c>
      <c r="P43" s="37" t="s">
        <v>97</v>
      </c>
      <c r="V43" s="1"/>
      <c r="W43" s="1"/>
      <c r="X43" s="1"/>
      <c r="Y43" s="1"/>
    </row>
    <row r="44" spans="3:25" s="5" customFormat="1" ht="15.95" customHeight="1">
      <c r="C44" s="32">
        <v>37</v>
      </c>
      <c r="D44" s="33" t="s">
        <v>56</v>
      </c>
      <c r="E44" s="34">
        <v>2968926</v>
      </c>
      <c r="F44" s="34">
        <v>93044</v>
      </c>
      <c r="G44" s="34">
        <f t="shared" si="0"/>
        <v>3061970</v>
      </c>
      <c r="H44" s="34">
        <v>0</v>
      </c>
      <c r="I44" s="34">
        <v>2938978</v>
      </c>
      <c r="J44" s="34">
        <v>32556</v>
      </c>
      <c r="K44" s="34">
        <f t="shared" si="1"/>
        <v>2971534</v>
      </c>
      <c r="L44" s="36">
        <f t="shared" si="2"/>
        <v>99</v>
      </c>
      <c r="M44" s="36">
        <f t="shared" si="3"/>
        <v>35</v>
      </c>
      <c r="N44" s="36">
        <f t="shared" si="4"/>
        <v>97.046476614728434</v>
      </c>
      <c r="O44" s="36">
        <v>96.586946937791069</v>
      </c>
      <c r="P44" s="37" t="s">
        <v>56</v>
      </c>
      <c r="V44" s="1"/>
      <c r="W44" s="1"/>
      <c r="X44" s="1"/>
      <c r="Y44" s="1"/>
    </row>
    <row r="45" spans="3:25" s="5" customFormat="1" ht="15.95" customHeight="1">
      <c r="C45" s="32">
        <v>38</v>
      </c>
      <c r="D45" s="33" t="s">
        <v>57</v>
      </c>
      <c r="E45" s="34">
        <v>4406242</v>
      </c>
      <c r="F45" s="34">
        <v>113144</v>
      </c>
      <c r="G45" s="34">
        <f t="shared" si="0"/>
        <v>4519386</v>
      </c>
      <c r="H45" s="34">
        <v>0</v>
      </c>
      <c r="I45" s="34">
        <v>4368029</v>
      </c>
      <c r="J45" s="34">
        <v>41678</v>
      </c>
      <c r="K45" s="34">
        <f t="shared" si="1"/>
        <v>4409707</v>
      </c>
      <c r="L45" s="36">
        <f t="shared" si="2"/>
        <v>99.1</v>
      </c>
      <c r="M45" s="36">
        <f t="shared" si="3"/>
        <v>36.799999999999997</v>
      </c>
      <c r="N45" s="36">
        <f t="shared" si="4"/>
        <v>97.573143785461127</v>
      </c>
      <c r="O45" s="36">
        <v>96.737083914536854</v>
      </c>
      <c r="P45" s="37" t="s">
        <v>57</v>
      </c>
      <c r="V45" s="1"/>
      <c r="W45" s="1"/>
      <c r="X45" s="1"/>
      <c r="Y45" s="1"/>
    </row>
    <row r="46" spans="3:25" s="5" customFormat="1" ht="15.95" customHeight="1">
      <c r="C46" s="32">
        <v>39</v>
      </c>
      <c r="D46" s="33" t="s">
        <v>95</v>
      </c>
      <c r="E46" s="34">
        <v>7298797</v>
      </c>
      <c r="F46" s="34">
        <v>149589</v>
      </c>
      <c r="G46" s="34">
        <f t="shared" si="0"/>
        <v>7448386</v>
      </c>
      <c r="H46" s="34">
        <v>0</v>
      </c>
      <c r="I46" s="34">
        <v>7243329</v>
      </c>
      <c r="J46" s="34">
        <v>82627</v>
      </c>
      <c r="K46" s="34">
        <f t="shared" si="1"/>
        <v>7325956</v>
      </c>
      <c r="L46" s="36">
        <f t="shared" si="2"/>
        <v>99.2</v>
      </c>
      <c r="M46" s="36">
        <f t="shared" si="3"/>
        <v>55.2</v>
      </c>
      <c r="N46" s="36">
        <f t="shared" si="4"/>
        <v>98.356288194516239</v>
      </c>
      <c r="O46" s="36">
        <v>97.473504462680637</v>
      </c>
      <c r="P46" s="37" t="s">
        <v>95</v>
      </c>
      <c r="V46" s="1"/>
      <c r="W46" s="1"/>
      <c r="X46" s="1"/>
      <c r="Y46" s="1"/>
    </row>
    <row r="47" spans="3:25" s="5" customFormat="1" ht="15.95" customHeight="1" thickBot="1">
      <c r="C47" s="32">
        <v>40</v>
      </c>
      <c r="D47" s="33" t="s">
        <v>96</v>
      </c>
      <c r="E47" s="34">
        <v>3268017</v>
      </c>
      <c r="F47" s="34">
        <v>47432</v>
      </c>
      <c r="G47" s="34">
        <f>SUM(E47:F47)</f>
        <v>3315449</v>
      </c>
      <c r="H47" s="34">
        <v>0</v>
      </c>
      <c r="I47" s="34">
        <v>3247463</v>
      </c>
      <c r="J47" s="34">
        <v>20153</v>
      </c>
      <c r="K47" s="34">
        <f t="shared" si="1"/>
        <v>3267616</v>
      </c>
      <c r="L47" s="36">
        <f t="shared" si="2"/>
        <v>99.4</v>
      </c>
      <c r="M47" s="36">
        <f t="shared" si="3"/>
        <v>42.5</v>
      </c>
      <c r="N47" s="36">
        <f t="shared" si="4"/>
        <v>98.557269317066854</v>
      </c>
      <c r="O47" s="36">
        <v>98.228840498595034</v>
      </c>
      <c r="P47" s="37" t="s">
        <v>96</v>
      </c>
      <c r="V47" s="1"/>
      <c r="W47" s="1"/>
      <c r="X47" s="1"/>
      <c r="Y47" s="1"/>
    </row>
    <row r="48" spans="3:25" s="5" customFormat="1" ht="15.95" customHeight="1" thickTop="1" thickBot="1">
      <c r="C48" s="48"/>
      <c r="D48" s="49" t="s">
        <v>58</v>
      </c>
      <c r="E48" s="50">
        <f t="shared" ref="E48:K48" si="5">SUM(E8:E47)</f>
        <v>482777499</v>
      </c>
      <c r="F48" s="50">
        <f t="shared" si="5"/>
        <v>14079667</v>
      </c>
      <c r="G48" s="50">
        <f t="shared" si="5"/>
        <v>496857166</v>
      </c>
      <c r="H48" s="50">
        <v>0</v>
      </c>
      <c r="I48" s="50">
        <f t="shared" si="5"/>
        <v>477485071</v>
      </c>
      <c r="J48" s="50">
        <f t="shared" si="5"/>
        <v>5017222</v>
      </c>
      <c r="K48" s="50">
        <f t="shared" si="5"/>
        <v>482502293</v>
      </c>
      <c r="L48" s="51">
        <f t="shared" si="2"/>
        <v>98.9</v>
      </c>
      <c r="M48" s="51">
        <f t="shared" si="3"/>
        <v>35.6</v>
      </c>
      <c r="N48" s="51">
        <f t="shared" si="4"/>
        <v>97.11086525820582</v>
      </c>
      <c r="O48" s="51">
        <v>96.773831760665956</v>
      </c>
      <c r="P48" s="52" t="s">
        <v>58</v>
      </c>
    </row>
    <row r="49" spans="3:25" s="5" customFormat="1" ht="15" customHeight="1">
      <c r="C49" s="53" t="s">
        <v>98</v>
      </c>
      <c r="D49" s="54"/>
      <c r="E49" s="55"/>
      <c r="F49" s="55"/>
      <c r="G49" s="55"/>
      <c r="H49" s="55"/>
      <c r="I49" s="55"/>
      <c r="J49" s="55"/>
      <c r="K49" s="55"/>
      <c r="L49" s="56"/>
      <c r="M49" s="56"/>
      <c r="N49" s="56"/>
      <c r="O49" s="56"/>
      <c r="P49" s="54"/>
    </row>
    <row r="50" spans="3:25" s="5" customFormat="1" ht="15" customHeight="1">
      <c r="D50" s="57"/>
      <c r="E50" s="58"/>
      <c r="F50" s="58"/>
      <c r="G50" s="58"/>
      <c r="H50" s="58"/>
      <c r="I50" s="58"/>
      <c r="J50" s="58"/>
      <c r="K50" s="58"/>
      <c r="L50" s="59"/>
      <c r="M50" s="59"/>
      <c r="N50" s="59"/>
      <c r="O50" s="59"/>
      <c r="P50" s="57"/>
    </row>
    <row r="51" spans="3:25" s="60" customFormat="1" ht="63" customHeight="1" thickBot="1">
      <c r="D51" s="61"/>
      <c r="E51" s="62"/>
      <c r="F51" s="62"/>
      <c r="G51" s="62"/>
      <c r="H51" s="62"/>
      <c r="I51" s="62"/>
      <c r="J51" s="62"/>
      <c r="K51" s="62"/>
      <c r="L51" s="63"/>
      <c r="M51" s="63"/>
      <c r="N51" s="63"/>
      <c r="O51" s="64" t="s">
        <v>94</v>
      </c>
      <c r="P51" s="61"/>
    </row>
    <row r="52" spans="3:25" s="5" customFormat="1" ht="14.25" customHeight="1">
      <c r="C52" s="7" t="s">
        <v>0</v>
      </c>
      <c r="D52" s="8"/>
      <c r="E52" s="9" t="s">
        <v>1</v>
      </c>
      <c r="F52" s="9"/>
      <c r="G52" s="9"/>
      <c r="H52" s="9"/>
      <c r="I52" s="10" t="s">
        <v>2</v>
      </c>
      <c r="J52" s="11"/>
      <c r="K52" s="12"/>
      <c r="L52" s="13" t="s">
        <v>3</v>
      </c>
      <c r="M52" s="14"/>
      <c r="N52" s="14"/>
      <c r="O52" s="14"/>
      <c r="P52" s="15" t="s">
        <v>0</v>
      </c>
    </row>
    <row r="53" spans="3:25" s="5" customFormat="1" ht="12">
      <c r="C53" s="16"/>
      <c r="D53" s="17"/>
      <c r="E53" s="18" t="s">
        <v>4</v>
      </c>
      <c r="F53" s="18" t="s">
        <v>5</v>
      </c>
      <c r="G53" s="18" t="s">
        <v>6</v>
      </c>
      <c r="H53" s="19" t="s">
        <v>7</v>
      </c>
      <c r="I53" s="18" t="s">
        <v>4</v>
      </c>
      <c r="J53" s="18" t="s">
        <v>5</v>
      </c>
      <c r="K53" s="18" t="s">
        <v>6</v>
      </c>
      <c r="L53" s="20" t="s">
        <v>100</v>
      </c>
      <c r="M53" s="21"/>
      <c r="N53" s="65"/>
      <c r="O53" s="22" t="s">
        <v>101</v>
      </c>
      <c r="P53" s="23"/>
    </row>
    <row r="54" spans="3:25" s="5" customFormat="1" ht="12">
      <c r="C54" s="16"/>
      <c r="D54" s="17"/>
      <c r="E54" s="24"/>
      <c r="F54" s="24"/>
      <c r="G54" s="24"/>
      <c r="H54" s="25" t="s">
        <v>8</v>
      </c>
      <c r="I54" s="24"/>
      <c r="J54" s="24"/>
      <c r="K54" s="24"/>
      <c r="L54" s="26" t="s">
        <v>9</v>
      </c>
      <c r="M54" s="26" t="s">
        <v>10</v>
      </c>
      <c r="N54" s="26" t="s">
        <v>6</v>
      </c>
      <c r="O54" s="26" t="s">
        <v>6</v>
      </c>
      <c r="P54" s="23"/>
    </row>
    <row r="55" spans="3:25" s="5" customFormat="1" ht="12.75" thickBot="1">
      <c r="C55" s="27"/>
      <c r="D55" s="28"/>
      <c r="E55" s="29" t="s">
        <v>84</v>
      </c>
      <c r="F55" s="29" t="s">
        <v>85</v>
      </c>
      <c r="G55" s="29" t="s">
        <v>86</v>
      </c>
      <c r="H55" s="29" t="s">
        <v>87</v>
      </c>
      <c r="I55" s="29" t="s">
        <v>88</v>
      </c>
      <c r="J55" s="29" t="s">
        <v>89</v>
      </c>
      <c r="K55" s="29" t="s">
        <v>90</v>
      </c>
      <c r="L55" s="29" t="s">
        <v>91</v>
      </c>
      <c r="M55" s="29" t="s">
        <v>92</v>
      </c>
      <c r="N55" s="29" t="s">
        <v>93</v>
      </c>
      <c r="O55" s="30"/>
      <c r="P55" s="31"/>
    </row>
    <row r="56" spans="3:25" s="5" customFormat="1" ht="15.95" customHeight="1">
      <c r="C56" s="32">
        <v>41</v>
      </c>
      <c r="D56" s="33" t="s">
        <v>59</v>
      </c>
      <c r="E56" s="34">
        <v>2591200</v>
      </c>
      <c r="F56" s="34">
        <v>63673</v>
      </c>
      <c r="G56" s="34">
        <f>SUM(E56:F56)</f>
        <v>2654873</v>
      </c>
      <c r="H56" s="34">
        <v>0</v>
      </c>
      <c r="I56" s="34">
        <v>2567316</v>
      </c>
      <c r="J56" s="34">
        <v>26788</v>
      </c>
      <c r="K56" s="34">
        <f>SUM(I56:J56)</f>
        <v>2594104</v>
      </c>
      <c r="L56" s="36">
        <f t="shared" ref="L56:M80" si="6">IF(ISERROR(I56/E56),"-",ROUND(I56/E56*100,1))</f>
        <v>99.1</v>
      </c>
      <c r="M56" s="36">
        <f t="shared" si="6"/>
        <v>42.1</v>
      </c>
      <c r="N56" s="36">
        <f>IF(ISERROR(K56/G56),"-",(K56/G56*100))</f>
        <v>97.711039285118346</v>
      </c>
      <c r="O56" s="36">
        <v>97.514449595896636</v>
      </c>
      <c r="P56" s="37" t="s">
        <v>59</v>
      </c>
      <c r="V56" s="1"/>
      <c r="W56" s="1"/>
      <c r="X56" s="1"/>
      <c r="Y56" s="1"/>
    </row>
    <row r="57" spans="3:25" s="5" customFormat="1" ht="15.95" customHeight="1">
      <c r="C57" s="32">
        <v>42</v>
      </c>
      <c r="D57" s="33" t="s">
        <v>60</v>
      </c>
      <c r="E57" s="34">
        <v>2440459</v>
      </c>
      <c r="F57" s="34">
        <v>18972</v>
      </c>
      <c r="G57" s="34">
        <f t="shared" ref="G57:G77" si="7">SUM(E57:F57)</f>
        <v>2459431</v>
      </c>
      <c r="H57" s="34">
        <v>0</v>
      </c>
      <c r="I57" s="34">
        <v>2422026</v>
      </c>
      <c r="J57" s="34">
        <v>8669</v>
      </c>
      <c r="K57" s="34">
        <f t="shared" ref="K57:K78" si="8">SUM(I57:J57)</f>
        <v>2430695</v>
      </c>
      <c r="L57" s="36">
        <f t="shared" si="6"/>
        <v>99.2</v>
      </c>
      <c r="M57" s="36">
        <f t="shared" si="6"/>
        <v>45.7</v>
      </c>
      <c r="N57" s="36">
        <f t="shared" ref="N57:N80" si="9">IF(ISERROR(K57/G57),"-",(K57/G57*100))</f>
        <v>98.831599666752197</v>
      </c>
      <c r="O57" s="36">
        <v>98.851898490840711</v>
      </c>
      <c r="P57" s="37" t="s">
        <v>60</v>
      </c>
      <c r="V57" s="1"/>
      <c r="W57" s="1"/>
      <c r="X57" s="1"/>
      <c r="Y57" s="1"/>
    </row>
    <row r="58" spans="3:25" s="5" customFormat="1" ht="15.95" customHeight="1">
      <c r="C58" s="32">
        <v>43</v>
      </c>
      <c r="D58" s="33" t="s">
        <v>61</v>
      </c>
      <c r="E58" s="34">
        <v>1624277</v>
      </c>
      <c r="F58" s="34">
        <v>42536</v>
      </c>
      <c r="G58" s="34">
        <f t="shared" si="7"/>
        <v>1666813</v>
      </c>
      <c r="H58" s="34">
        <v>0</v>
      </c>
      <c r="I58" s="34">
        <v>1611230</v>
      </c>
      <c r="J58" s="34">
        <v>18462</v>
      </c>
      <c r="K58" s="34">
        <f t="shared" si="8"/>
        <v>1629692</v>
      </c>
      <c r="L58" s="36">
        <f t="shared" si="6"/>
        <v>99.2</v>
      </c>
      <c r="M58" s="36">
        <f t="shared" si="6"/>
        <v>43.4</v>
      </c>
      <c r="N58" s="36">
        <f t="shared" si="9"/>
        <v>97.772935536259922</v>
      </c>
      <c r="O58" s="36">
        <v>96.328294248567843</v>
      </c>
      <c r="P58" s="37" t="s">
        <v>61</v>
      </c>
      <c r="V58" s="1"/>
      <c r="W58" s="1"/>
      <c r="X58" s="1"/>
      <c r="Y58" s="1"/>
    </row>
    <row r="59" spans="3:25" s="5" customFormat="1" ht="15.95" customHeight="1">
      <c r="C59" s="32">
        <v>44</v>
      </c>
      <c r="D59" s="33" t="s">
        <v>62</v>
      </c>
      <c r="E59" s="34">
        <v>564313</v>
      </c>
      <c r="F59" s="34">
        <v>14611</v>
      </c>
      <c r="G59" s="34">
        <f t="shared" si="7"/>
        <v>578924</v>
      </c>
      <c r="H59" s="34">
        <v>0</v>
      </c>
      <c r="I59" s="34">
        <v>561422</v>
      </c>
      <c r="J59" s="34">
        <v>7424</v>
      </c>
      <c r="K59" s="34">
        <f t="shared" si="8"/>
        <v>568846</v>
      </c>
      <c r="L59" s="36">
        <f t="shared" si="6"/>
        <v>99.5</v>
      </c>
      <c r="M59" s="36">
        <f t="shared" si="6"/>
        <v>50.8</v>
      </c>
      <c r="N59" s="36">
        <f t="shared" si="9"/>
        <v>98.259184279801843</v>
      </c>
      <c r="O59" s="36">
        <v>97.449738230758058</v>
      </c>
      <c r="P59" s="37" t="s">
        <v>62</v>
      </c>
      <c r="R59" s="60"/>
      <c r="S59" s="60"/>
      <c r="T59" s="60"/>
      <c r="U59" s="60"/>
      <c r="V59" s="1"/>
      <c r="W59" s="1"/>
      <c r="X59" s="1"/>
      <c r="Y59" s="1"/>
    </row>
    <row r="60" spans="3:25" s="5" customFormat="1" ht="15.95" customHeight="1">
      <c r="C60" s="38">
        <v>45</v>
      </c>
      <c r="D60" s="39" t="s">
        <v>63</v>
      </c>
      <c r="E60" s="34">
        <v>1062367</v>
      </c>
      <c r="F60" s="34">
        <v>25593</v>
      </c>
      <c r="G60" s="40">
        <f t="shared" si="7"/>
        <v>1087960</v>
      </c>
      <c r="H60" s="40">
        <v>0</v>
      </c>
      <c r="I60" s="34">
        <v>1051917</v>
      </c>
      <c r="J60" s="34">
        <v>11200</v>
      </c>
      <c r="K60" s="34">
        <f t="shared" si="8"/>
        <v>1063117</v>
      </c>
      <c r="L60" s="41">
        <f t="shared" si="6"/>
        <v>99</v>
      </c>
      <c r="M60" s="41">
        <f t="shared" si="6"/>
        <v>43.8</v>
      </c>
      <c r="N60" s="41">
        <f t="shared" si="9"/>
        <v>97.716552079120561</v>
      </c>
      <c r="O60" s="41">
        <v>97.409748281118581</v>
      </c>
      <c r="P60" s="42" t="s">
        <v>63</v>
      </c>
      <c r="V60" s="1"/>
      <c r="W60" s="1"/>
      <c r="X60" s="1"/>
      <c r="Y60" s="1"/>
    </row>
    <row r="61" spans="3:25" s="5" customFormat="1" ht="15.95" customHeight="1">
      <c r="C61" s="32">
        <v>46</v>
      </c>
      <c r="D61" s="33" t="s">
        <v>64</v>
      </c>
      <c r="E61" s="45">
        <v>881983</v>
      </c>
      <c r="F61" s="45">
        <v>20020</v>
      </c>
      <c r="G61" s="34">
        <f t="shared" si="7"/>
        <v>902003</v>
      </c>
      <c r="H61" s="34">
        <v>0</v>
      </c>
      <c r="I61" s="45">
        <v>874286</v>
      </c>
      <c r="J61" s="45">
        <v>9069</v>
      </c>
      <c r="K61" s="45">
        <f t="shared" si="8"/>
        <v>883355</v>
      </c>
      <c r="L61" s="36">
        <f t="shared" si="6"/>
        <v>99.1</v>
      </c>
      <c r="M61" s="36">
        <f t="shared" si="6"/>
        <v>45.3</v>
      </c>
      <c r="N61" s="36">
        <f t="shared" si="9"/>
        <v>97.932601111082789</v>
      </c>
      <c r="O61" s="36">
        <v>97.86013544632273</v>
      </c>
      <c r="P61" s="37" t="s">
        <v>64</v>
      </c>
      <c r="V61" s="1"/>
      <c r="W61" s="1"/>
      <c r="X61" s="1"/>
      <c r="Y61" s="1"/>
    </row>
    <row r="62" spans="3:25" s="5" customFormat="1" ht="15.95" customHeight="1">
      <c r="C62" s="32">
        <v>47</v>
      </c>
      <c r="D62" s="33" t="s">
        <v>65</v>
      </c>
      <c r="E62" s="34">
        <v>1441167</v>
      </c>
      <c r="F62" s="34">
        <v>30274</v>
      </c>
      <c r="G62" s="34">
        <f t="shared" si="7"/>
        <v>1471441</v>
      </c>
      <c r="H62" s="34">
        <v>0</v>
      </c>
      <c r="I62" s="34">
        <v>1430241</v>
      </c>
      <c r="J62" s="34">
        <v>13824</v>
      </c>
      <c r="K62" s="34">
        <f t="shared" si="8"/>
        <v>1444065</v>
      </c>
      <c r="L62" s="36">
        <f t="shared" si="6"/>
        <v>99.2</v>
      </c>
      <c r="M62" s="36">
        <f t="shared" si="6"/>
        <v>45.7</v>
      </c>
      <c r="N62" s="36">
        <f t="shared" si="9"/>
        <v>98.139510860442243</v>
      </c>
      <c r="O62" s="36">
        <v>97.588808613685032</v>
      </c>
      <c r="P62" s="37" t="s">
        <v>65</v>
      </c>
      <c r="V62" s="1"/>
      <c r="W62" s="1"/>
      <c r="X62" s="1"/>
      <c r="Y62" s="1"/>
    </row>
    <row r="63" spans="3:25" s="5" customFormat="1" ht="15.95" customHeight="1">
      <c r="C63" s="32">
        <v>48</v>
      </c>
      <c r="D63" s="33" t="s">
        <v>66</v>
      </c>
      <c r="E63" s="34">
        <v>978093</v>
      </c>
      <c r="F63" s="34">
        <v>9844</v>
      </c>
      <c r="G63" s="34">
        <f t="shared" si="7"/>
        <v>987937</v>
      </c>
      <c r="H63" s="34">
        <v>0</v>
      </c>
      <c r="I63" s="34">
        <v>974546</v>
      </c>
      <c r="J63" s="34">
        <v>4304</v>
      </c>
      <c r="K63" s="34">
        <f t="shared" si="8"/>
        <v>978850</v>
      </c>
      <c r="L63" s="36">
        <f t="shared" si="6"/>
        <v>99.6</v>
      </c>
      <c r="M63" s="36">
        <f t="shared" si="6"/>
        <v>43.7</v>
      </c>
      <c r="N63" s="36">
        <f t="shared" si="9"/>
        <v>99.080204506967547</v>
      </c>
      <c r="O63" s="36">
        <v>98.792868453228039</v>
      </c>
      <c r="P63" s="37" t="s">
        <v>66</v>
      </c>
      <c r="V63" s="1"/>
      <c r="W63" s="1"/>
      <c r="X63" s="1"/>
      <c r="Y63" s="1"/>
    </row>
    <row r="64" spans="3:25" s="5" customFormat="1" ht="15.95" customHeight="1">
      <c r="C64" s="32">
        <v>49</v>
      </c>
      <c r="D64" s="33" t="s">
        <v>67</v>
      </c>
      <c r="E64" s="34">
        <v>933119</v>
      </c>
      <c r="F64" s="34">
        <v>13774</v>
      </c>
      <c r="G64" s="34">
        <f t="shared" si="7"/>
        <v>946893</v>
      </c>
      <c r="H64" s="34">
        <v>0</v>
      </c>
      <c r="I64" s="34">
        <v>925267</v>
      </c>
      <c r="J64" s="34">
        <v>5807</v>
      </c>
      <c r="K64" s="34">
        <f t="shared" si="8"/>
        <v>931074</v>
      </c>
      <c r="L64" s="36">
        <f t="shared" si="6"/>
        <v>99.2</v>
      </c>
      <c r="M64" s="36">
        <f t="shared" si="6"/>
        <v>42.2</v>
      </c>
      <c r="N64" s="36">
        <f t="shared" si="9"/>
        <v>98.329378293006712</v>
      </c>
      <c r="O64" s="36">
        <v>98.207253295185367</v>
      </c>
      <c r="P64" s="37" t="s">
        <v>67</v>
      </c>
      <c r="V64" s="1"/>
      <c r="W64" s="1"/>
      <c r="X64" s="1"/>
      <c r="Y64" s="1"/>
    </row>
    <row r="65" spans="3:25" s="5" customFormat="1" ht="15.95" customHeight="1">
      <c r="C65" s="38">
        <v>50</v>
      </c>
      <c r="D65" s="39" t="s">
        <v>68</v>
      </c>
      <c r="E65" s="34">
        <v>671717</v>
      </c>
      <c r="F65" s="34">
        <v>9756</v>
      </c>
      <c r="G65" s="34">
        <f t="shared" si="7"/>
        <v>681473</v>
      </c>
      <c r="H65" s="40">
        <v>0</v>
      </c>
      <c r="I65" s="34">
        <v>666326</v>
      </c>
      <c r="J65" s="34">
        <v>4220</v>
      </c>
      <c r="K65" s="40">
        <f t="shared" si="8"/>
        <v>670546</v>
      </c>
      <c r="L65" s="41">
        <f t="shared" si="6"/>
        <v>99.2</v>
      </c>
      <c r="M65" s="41">
        <f t="shared" si="6"/>
        <v>43.3</v>
      </c>
      <c r="N65" s="41">
        <f t="shared" si="9"/>
        <v>98.39656156590209</v>
      </c>
      <c r="O65" s="41">
        <v>98.308293197230014</v>
      </c>
      <c r="P65" s="42" t="s">
        <v>68</v>
      </c>
      <c r="V65" s="1"/>
      <c r="W65" s="1"/>
      <c r="X65" s="1"/>
      <c r="Y65" s="1"/>
    </row>
    <row r="66" spans="3:25" s="5" customFormat="1" ht="15.95" customHeight="1">
      <c r="C66" s="32">
        <v>51</v>
      </c>
      <c r="D66" s="33" t="s">
        <v>69</v>
      </c>
      <c r="E66" s="45">
        <v>490125</v>
      </c>
      <c r="F66" s="45">
        <v>2477</v>
      </c>
      <c r="G66" s="45">
        <f t="shared" si="7"/>
        <v>492602</v>
      </c>
      <c r="H66" s="34">
        <v>0</v>
      </c>
      <c r="I66" s="45">
        <v>488526</v>
      </c>
      <c r="J66" s="45">
        <v>1419</v>
      </c>
      <c r="K66" s="45">
        <f t="shared" si="8"/>
        <v>489945</v>
      </c>
      <c r="L66" s="36">
        <f t="shared" si="6"/>
        <v>99.7</v>
      </c>
      <c r="M66" s="36">
        <f t="shared" si="6"/>
        <v>57.3</v>
      </c>
      <c r="N66" s="36">
        <f t="shared" si="9"/>
        <v>99.46061932351067</v>
      </c>
      <c r="O66" s="36">
        <v>99.371400655559583</v>
      </c>
      <c r="P66" s="37" t="s">
        <v>69</v>
      </c>
      <c r="V66" s="1"/>
      <c r="W66" s="1"/>
      <c r="X66" s="1"/>
      <c r="Y66" s="1"/>
    </row>
    <row r="67" spans="3:25" s="5" customFormat="1" ht="15.95" customHeight="1">
      <c r="C67" s="32">
        <v>52</v>
      </c>
      <c r="D67" s="33" t="s">
        <v>70</v>
      </c>
      <c r="E67" s="34">
        <v>373173</v>
      </c>
      <c r="F67" s="34">
        <v>9341</v>
      </c>
      <c r="G67" s="34">
        <f t="shared" si="7"/>
        <v>382514</v>
      </c>
      <c r="H67" s="34">
        <v>0</v>
      </c>
      <c r="I67" s="34">
        <v>371003</v>
      </c>
      <c r="J67" s="34">
        <v>2271</v>
      </c>
      <c r="K67" s="34">
        <f t="shared" si="8"/>
        <v>373274</v>
      </c>
      <c r="L67" s="36">
        <f t="shared" si="6"/>
        <v>99.4</v>
      </c>
      <c r="M67" s="36">
        <f t="shared" si="6"/>
        <v>24.3</v>
      </c>
      <c r="N67" s="36">
        <f t="shared" si="9"/>
        <v>97.58440213952953</v>
      </c>
      <c r="O67" s="36">
        <v>97.427491133320487</v>
      </c>
      <c r="P67" s="37" t="s">
        <v>70</v>
      </c>
      <c r="V67" s="1"/>
      <c r="W67" s="1"/>
      <c r="X67" s="1"/>
      <c r="Y67" s="1"/>
    </row>
    <row r="68" spans="3:25" s="5" customFormat="1" ht="15.95" customHeight="1">
      <c r="C68" s="32">
        <v>53</v>
      </c>
      <c r="D68" s="33" t="s">
        <v>71</v>
      </c>
      <c r="E68" s="34">
        <v>396103</v>
      </c>
      <c r="F68" s="34">
        <v>11514</v>
      </c>
      <c r="G68" s="34">
        <f t="shared" si="7"/>
        <v>407617</v>
      </c>
      <c r="H68" s="34">
        <v>0</v>
      </c>
      <c r="I68" s="34">
        <v>391892</v>
      </c>
      <c r="J68" s="34">
        <v>1976</v>
      </c>
      <c r="K68" s="34">
        <f t="shared" si="8"/>
        <v>393868</v>
      </c>
      <c r="L68" s="36">
        <f t="shared" si="6"/>
        <v>98.9</v>
      </c>
      <c r="M68" s="36">
        <f t="shared" si="6"/>
        <v>17.2</v>
      </c>
      <c r="N68" s="36">
        <f t="shared" si="9"/>
        <v>96.626980719646141</v>
      </c>
      <c r="O68" s="36">
        <v>96.979030175852557</v>
      </c>
      <c r="P68" s="37" t="s">
        <v>71</v>
      </c>
      <c r="V68" s="1"/>
      <c r="W68" s="1"/>
      <c r="X68" s="1"/>
      <c r="Y68" s="1"/>
    </row>
    <row r="69" spans="3:25" s="5" customFormat="1" ht="15.95" customHeight="1">
      <c r="C69" s="32">
        <v>54</v>
      </c>
      <c r="D69" s="33" t="s">
        <v>72</v>
      </c>
      <c r="E69" s="34">
        <v>326802</v>
      </c>
      <c r="F69" s="34">
        <v>6247</v>
      </c>
      <c r="G69" s="34">
        <f t="shared" si="7"/>
        <v>333049</v>
      </c>
      <c r="H69" s="34">
        <v>0</v>
      </c>
      <c r="I69" s="34">
        <v>324715</v>
      </c>
      <c r="J69" s="34">
        <v>2048</v>
      </c>
      <c r="K69" s="34">
        <f t="shared" si="8"/>
        <v>326763</v>
      </c>
      <c r="L69" s="36">
        <f t="shared" si="6"/>
        <v>99.4</v>
      </c>
      <c r="M69" s="36">
        <f t="shared" si="6"/>
        <v>32.799999999999997</v>
      </c>
      <c r="N69" s="36">
        <f t="shared" si="9"/>
        <v>98.112590039303527</v>
      </c>
      <c r="O69" s="36">
        <v>98.089965317177189</v>
      </c>
      <c r="P69" s="37" t="s">
        <v>72</v>
      </c>
      <c r="V69" s="1"/>
      <c r="W69" s="1"/>
      <c r="X69" s="1"/>
      <c r="Y69" s="1"/>
    </row>
    <row r="70" spans="3:25" s="5" customFormat="1" ht="15.95" customHeight="1">
      <c r="C70" s="38">
        <v>55</v>
      </c>
      <c r="D70" s="39" t="s">
        <v>73</v>
      </c>
      <c r="E70" s="34">
        <v>446869</v>
      </c>
      <c r="F70" s="34">
        <v>8043</v>
      </c>
      <c r="G70" s="34">
        <f t="shared" si="7"/>
        <v>454912</v>
      </c>
      <c r="H70" s="40">
        <v>0</v>
      </c>
      <c r="I70" s="34">
        <v>444903</v>
      </c>
      <c r="J70" s="34">
        <v>3903</v>
      </c>
      <c r="K70" s="40">
        <f t="shared" si="8"/>
        <v>448806</v>
      </c>
      <c r="L70" s="41">
        <f t="shared" si="6"/>
        <v>99.6</v>
      </c>
      <c r="M70" s="41">
        <f t="shared" si="6"/>
        <v>48.5</v>
      </c>
      <c r="N70" s="41">
        <f t="shared" si="9"/>
        <v>98.657762380416443</v>
      </c>
      <c r="O70" s="41">
        <v>98.070724676684478</v>
      </c>
      <c r="P70" s="42" t="s">
        <v>73</v>
      </c>
      <c r="V70" s="1"/>
      <c r="W70" s="1"/>
      <c r="X70" s="1"/>
      <c r="Y70" s="1"/>
    </row>
    <row r="71" spans="3:25" s="5" customFormat="1" ht="15.95" customHeight="1">
      <c r="C71" s="32">
        <v>56</v>
      </c>
      <c r="D71" s="33" t="s">
        <v>74</v>
      </c>
      <c r="E71" s="45">
        <v>95272</v>
      </c>
      <c r="F71" s="45">
        <v>0</v>
      </c>
      <c r="G71" s="45">
        <f t="shared" si="7"/>
        <v>95272</v>
      </c>
      <c r="H71" s="34">
        <v>0</v>
      </c>
      <c r="I71" s="45">
        <v>95272</v>
      </c>
      <c r="J71" s="45">
        <v>0</v>
      </c>
      <c r="K71" s="45">
        <f t="shared" si="8"/>
        <v>95272</v>
      </c>
      <c r="L71" s="36">
        <f t="shared" si="6"/>
        <v>100</v>
      </c>
      <c r="M71" s="36" t="str">
        <f t="shared" si="6"/>
        <v>-</v>
      </c>
      <c r="N71" s="36">
        <f t="shared" si="9"/>
        <v>100</v>
      </c>
      <c r="O71" s="36">
        <v>99.974387159429256</v>
      </c>
      <c r="P71" s="37" t="s">
        <v>74</v>
      </c>
      <c r="V71" s="1"/>
      <c r="W71" s="1"/>
      <c r="X71" s="1"/>
      <c r="Y71" s="1"/>
    </row>
    <row r="72" spans="3:25" s="5" customFormat="1" ht="15.95" customHeight="1">
      <c r="C72" s="32">
        <v>57</v>
      </c>
      <c r="D72" s="33" t="s">
        <v>75</v>
      </c>
      <c r="E72" s="34">
        <v>485942</v>
      </c>
      <c r="F72" s="34">
        <v>4392</v>
      </c>
      <c r="G72" s="34">
        <f t="shared" si="7"/>
        <v>490334</v>
      </c>
      <c r="H72" s="34">
        <v>0</v>
      </c>
      <c r="I72" s="34">
        <v>483456</v>
      </c>
      <c r="J72" s="34">
        <v>2506</v>
      </c>
      <c r="K72" s="34">
        <f t="shared" si="8"/>
        <v>485962</v>
      </c>
      <c r="L72" s="36">
        <f t="shared" si="6"/>
        <v>99.5</v>
      </c>
      <c r="M72" s="36">
        <f t="shared" si="6"/>
        <v>57.1</v>
      </c>
      <c r="N72" s="36">
        <f t="shared" si="9"/>
        <v>99.108362871022607</v>
      </c>
      <c r="O72" s="36">
        <v>98.70992182949135</v>
      </c>
      <c r="P72" s="37" t="s">
        <v>75</v>
      </c>
      <c r="V72" s="1"/>
      <c r="W72" s="1"/>
      <c r="X72" s="1"/>
      <c r="Y72" s="1"/>
    </row>
    <row r="73" spans="3:25" s="5" customFormat="1" ht="15.95" customHeight="1">
      <c r="C73" s="32">
        <v>58</v>
      </c>
      <c r="D73" s="33" t="s">
        <v>76</v>
      </c>
      <c r="E73" s="34">
        <v>562381</v>
      </c>
      <c r="F73" s="34">
        <v>12784</v>
      </c>
      <c r="G73" s="34">
        <f t="shared" si="7"/>
        <v>575165</v>
      </c>
      <c r="H73" s="34">
        <v>0</v>
      </c>
      <c r="I73" s="34">
        <v>557347</v>
      </c>
      <c r="J73" s="34">
        <v>4975</v>
      </c>
      <c r="K73" s="34">
        <f t="shared" si="8"/>
        <v>562322</v>
      </c>
      <c r="L73" s="36">
        <f t="shared" si="6"/>
        <v>99.1</v>
      </c>
      <c r="M73" s="36">
        <f t="shared" si="6"/>
        <v>38.9</v>
      </c>
      <c r="N73" s="36">
        <f t="shared" si="9"/>
        <v>97.767075534846526</v>
      </c>
      <c r="O73" s="36">
        <v>97.442414944843364</v>
      </c>
      <c r="P73" s="37" t="s">
        <v>76</v>
      </c>
      <c r="V73" s="1"/>
      <c r="W73" s="1"/>
      <c r="X73" s="1"/>
      <c r="Y73" s="1"/>
    </row>
    <row r="74" spans="3:25" s="5" customFormat="1" ht="15.95" customHeight="1">
      <c r="C74" s="32">
        <v>59</v>
      </c>
      <c r="D74" s="33" t="s">
        <v>77</v>
      </c>
      <c r="E74" s="34">
        <v>1445447</v>
      </c>
      <c r="F74" s="34">
        <v>37724</v>
      </c>
      <c r="G74" s="34">
        <f t="shared" si="7"/>
        <v>1483171</v>
      </c>
      <c r="H74" s="34">
        <v>0</v>
      </c>
      <c r="I74" s="34">
        <v>1427548</v>
      </c>
      <c r="J74" s="34">
        <v>12329</v>
      </c>
      <c r="K74" s="34">
        <f t="shared" si="8"/>
        <v>1439877</v>
      </c>
      <c r="L74" s="36">
        <f t="shared" si="6"/>
        <v>98.8</v>
      </c>
      <c r="M74" s="36">
        <f t="shared" si="6"/>
        <v>32.700000000000003</v>
      </c>
      <c r="N74" s="36">
        <f t="shared" si="9"/>
        <v>97.080983918914271</v>
      </c>
      <c r="O74" s="36">
        <v>97.297652017016944</v>
      </c>
      <c r="P74" s="37" t="s">
        <v>77</v>
      </c>
      <c r="V74" s="1"/>
      <c r="W74" s="1"/>
      <c r="X74" s="1"/>
      <c r="Y74" s="1"/>
    </row>
    <row r="75" spans="3:25" s="5" customFormat="1" ht="15.95" customHeight="1">
      <c r="C75" s="38">
        <v>60</v>
      </c>
      <c r="D75" s="39" t="s">
        <v>78</v>
      </c>
      <c r="E75" s="40">
        <v>1550105</v>
      </c>
      <c r="F75" s="40">
        <v>42949</v>
      </c>
      <c r="G75" s="40">
        <f t="shared" si="7"/>
        <v>1593054</v>
      </c>
      <c r="H75" s="40">
        <v>0</v>
      </c>
      <c r="I75" s="40">
        <v>1532118</v>
      </c>
      <c r="J75" s="40">
        <v>15165</v>
      </c>
      <c r="K75" s="40">
        <f t="shared" si="8"/>
        <v>1547283</v>
      </c>
      <c r="L75" s="41">
        <f t="shared" si="6"/>
        <v>98.8</v>
      </c>
      <c r="M75" s="41">
        <f t="shared" si="6"/>
        <v>35.299999999999997</v>
      </c>
      <c r="N75" s="41">
        <f t="shared" si="9"/>
        <v>97.126839391508383</v>
      </c>
      <c r="O75" s="41">
        <v>97.044030340374121</v>
      </c>
      <c r="P75" s="42" t="s">
        <v>78</v>
      </c>
      <c r="V75" s="1"/>
      <c r="W75" s="1"/>
      <c r="X75" s="1"/>
      <c r="Y75" s="1"/>
    </row>
    <row r="76" spans="3:25" s="5" customFormat="1" ht="15.95" customHeight="1">
      <c r="C76" s="32">
        <v>61</v>
      </c>
      <c r="D76" s="33" t="s">
        <v>79</v>
      </c>
      <c r="E76" s="34">
        <v>1801385</v>
      </c>
      <c r="F76" s="34">
        <v>36058</v>
      </c>
      <c r="G76" s="34">
        <f t="shared" si="7"/>
        <v>1837443</v>
      </c>
      <c r="H76" s="34">
        <v>0</v>
      </c>
      <c r="I76" s="34">
        <v>1787589</v>
      </c>
      <c r="J76" s="34">
        <v>13518</v>
      </c>
      <c r="K76" s="34">
        <f t="shared" si="8"/>
        <v>1801107</v>
      </c>
      <c r="L76" s="36">
        <f t="shared" si="6"/>
        <v>99.2</v>
      </c>
      <c r="M76" s="36">
        <f t="shared" si="6"/>
        <v>37.5</v>
      </c>
      <c r="N76" s="36">
        <f t="shared" si="9"/>
        <v>98.022469268434449</v>
      </c>
      <c r="O76" s="36">
        <v>97.747036896497846</v>
      </c>
      <c r="P76" s="37" t="s">
        <v>79</v>
      </c>
      <c r="V76" s="1"/>
      <c r="W76" s="1"/>
      <c r="X76" s="1"/>
      <c r="Y76" s="1"/>
    </row>
    <row r="77" spans="3:25" s="5" customFormat="1" ht="15.95" customHeight="1">
      <c r="C77" s="32">
        <v>62</v>
      </c>
      <c r="D77" s="33" t="s">
        <v>80</v>
      </c>
      <c r="E77" s="34">
        <v>2376666</v>
      </c>
      <c r="F77" s="34">
        <v>51033</v>
      </c>
      <c r="G77" s="34">
        <f t="shared" si="7"/>
        <v>2427699</v>
      </c>
      <c r="H77" s="34">
        <v>0</v>
      </c>
      <c r="I77" s="34">
        <v>2354070</v>
      </c>
      <c r="J77" s="34">
        <v>18693</v>
      </c>
      <c r="K77" s="34">
        <f t="shared" si="8"/>
        <v>2372763</v>
      </c>
      <c r="L77" s="36">
        <f t="shared" si="6"/>
        <v>99</v>
      </c>
      <c r="M77" s="36">
        <f t="shared" si="6"/>
        <v>36.6</v>
      </c>
      <c r="N77" s="36">
        <f t="shared" si="9"/>
        <v>97.737116504146513</v>
      </c>
      <c r="O77" s="36">
        <v>97.587725353273441</v>
      </c>
      <c r="P77" s="37" t="s">
        <v>80</v>
      </c>
      <c r="V77" s="1"/>
      <c r="W77" s="1"/>
      <c r="X77" s="1"/>
      <c r="Y77" s="1"/>
    </row>
    <row r="78" spans="3:25" s="5" customFormat="1" ht="15.95" customHeight="1" thickBot="1">
      <c r="C78" s="32">
        <v>63</v>
      </c>
      <c r="D78" s="33" t="s">
        <v>81</v>
      </c>
      <c r="E78" s="34">
        <v>1478231</v>
      </c>
      <c r="F78" s="34">
        <v>48450</v>
      </c>
      <c r="G78" s="34">
        <f>SUM(E78:F78)</f>
        <v>1526681</v>
      </c>
      <c r="H78" s="34">
        <v>0</v>
      </c>
      <c r="I78" s="34">
        <v>1464322</v>
      </c>
      <c r="J78" s="34">
        <v>17615</v>
      </c>
      <c r="K78" s="34">
        <f t="shared" si="8"/>
        <v>1481937</v>
      </c>
      <c r="L78" s="36">
        <f t="shared" si="6"/>
        <v>99.1</v>
      </c>
      <c r="M78" s="36">
        <f t="shared" si="6"/>
        <v>36.4</v>
      </c>
      <c r="N78" s="36">
        <f t="shared" si="9"/>
        <v>97.069197821941842</v>
      </c>
      <c r="O78" s="36">
        <v>96.165655067832446</v>
      </c>
      <c r="P78" s="37" t="s">
        <v>81</v>
      </c>
      <c r="V78" s="1"/>
      <c r="W78" s="1"/>
      <c r="X78" s="1"/>
      <c r="Y78" s="1"/>
    </row>
    <row r="79" spans="3:25" s="5" customFormat="1" ht="15.95" customHeight="1" thickTop="1" thickBot="1">
      <c r="C79" s="66"/>
      <c r="D79" s="67" t="s">
        <v>82</v>
      </c>
      <c r="E79" s="68">
        <f>SUM(E56:E78)</f>
        <v>25017196</v>
      </c>
      <c r="F79" s="68">
        <f>SUM(F56:F78)</f>
        <v>520065</v>
      </c>
      <c r="G79" s="68">
        <f>SUM(G56:G78)</f>
        <v>25537261</v>
      </c>
      <c r="H79" s="68">
        <v>0</v>
      </c>
      <c r="I79" s="68">
        <f>SUM(I56:I78)</f>
        <v>24807338</v>
      </c>
      <c r="J79" s="68">
        <f>SUM(J56:J78)</f>
        <v>206185</v>
      </c>
      <c r="K79" s="68">
        <f>SUM(K56:K78)</f>
        <v>25013523</v>
      </c>
      <c r="L79" s="69">
        <f>IF(ISERROR(I79/E79),"-",ROUND(I79/E79*100,1))</f>
        <v>99.2</v>
      </c>
      <c r="M79" s="69">
        <f t="shared" si="6"/>
        <v>39.6</v>
      </c>
      <c r="N79" s="69">
        <f t="shared" si="9"/>
        <v>97.949122264913214</v>
      </c>
      <c r="O79" s="69">
        <v>97.640721774971666</v>
      </c>
      <c r="P79" s="70" t="s">
        <v>82</v>
      </c>
    </row>
    <row r="80" spans="3:25" s="5" customFormat="1" ht="15.95" customHeight="1" thickTop="1" thickBot="1">
      <c r="C80" s="48"/>
      <c r="D80" s="49" t="s">
        <v>83</v>
      </c>
      <c r="E80" s="50">
        <f>E48+E79</f>
        <v>507794695</v>
      </c>
      <c r="F80" s="50">
        <f>F48+F79</f>
        <v>14599732</v>
      </c>
      <c r="G80" s="50">
        <f>G48+G79</f>
        <v>522394427</v>
      </c>
      <c r="H80" s="50">
        <v>0</v>
      </c>
      <c r="I80" s="50">
        <f>I48+I79</f>
        <v>502292409</v>
      </c>
      <c r="J80" s="50">
        <f>J48+J79</f>
        <v>5223407</v>
      </c>
      <c r="K80" s="50">
        <f>K48+K79</f>
        <v>507515816</v>
      </c>
      <c r="L80" s="51">
        <f t="shared" si="6"/>
        <v>98.9</v>
      </c>
      <c r="M80" s="51">
        <f t="shared" si="6"/>
        <v>35.799999999999997</v>
      </c>
      <c r="N80" s="51">
        <f t="shared" si="9"/>
        <v>97.151843467120287</v>
      </c>
      <c r="O80" s="51">
        <v>96.816486849320682</v>
      </c>
      <c r="P80" s="52" t="s">
        <v>83</v>
      </c>
    </row>
    <row r="81" spans="3:3">
      <c r="C81" s="5" t="s">
        <v>98</v>
      </c>
    </row>
    <row r="82" spans="3:3">
      <c r="C82" s="5"/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firstPageNumber="94" fitToWidth="0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　個人市町村民税（令和２年度）</vt:lpstr>
      <vt:lpstr>'第21表　個人市町村民税（令和２年度）'!Print_Area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2019-03-14T08:13:21Z</cp:lastPrinted>
  <dcterms:created xsi:type="dcterms:W3CDTF">2010-03-17T01:49:29Z</dcterms:created>
  <dcterms:modified xsi:type="dcterms:W3CDTF">2022-03-02T00:17:08Z</dcterms:modified>
</cp:coreProperties>
</file>