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7800" tabRatio="672" activeTab="0"/>
  </bookViews>
  <sheets>
    <sheet name="2-10" sheetId="1" r:id="rId1"/>
    <sheet name="2-11" sheetId="2" r:id="rId2"/>
    <sheet name="2-12" sheetId="3" r:id="rId3"/>
    <sheet name="2-13" sheetId="4" r:id="rId4"/>
    <sheet name="2-14" sheetId="5" r:id="rId5"/>
    <sheet name="2-15" sheetId="6" r:id="rId6"/>
    <sheet name="2-16" sheetId="7" r:id="rId7"/>
    <sheet name="2-17" sheetId="8" r:id="rId8"/>
    <sheet name="2-18 " sheetId="9" r:id="rId9"/>
  </sheets>
  <definedNames>
    <definedName name="g">'2-17'!$F$1</definedName>
    <definedName name="_xlnm.Print_Area" localSheetId="0">'2-10'!$A$1:$R$49</definedName>
    <definedName name="_xlnm.Print_Area" localSheetId="1">'2-11'!$A$1:$S$116</definedName>
    <definedName name="_xlnm.Print_Area" localSheetId="2">'2-12'!$A$1:$O$25</definedName>
    <definedName name="_xlnm.Print_Area" localSheetId="3">'2-13'!$A$1:$R$114</definedName>
    <definedName name="_xlnm.Print_Area" localSheetId="4">'2-14'!$A$1:$AV$113</definedName>
    <definedName name="_xlnm.Print_Area" localSheetId="5">'2-15'!$A$1:$BE$62</definedName>
    <definedName name="_xlnm.Print_Area" localSheetId="6">'2-16'!$A$1:$AD$63</definedName>
    <definedName name="_xlnm.Print_Area" localSheetId="7">'2-17'!$A$1:$O$31</definedName>
    <definedName name="_xlnm.Print_Area" localSheetId="8">'2-18 '!$A$1:$P$58</definedName>
    <definedName name="_xlnm.Print_Titles" localSheetId="1">'2-11'!$2:$6</definedName>
    <definedName name="_xlnm.Print_Titles" localSheetId="3">'2-13'!$1:$4</definedName>
    <definedName name="_xlnm.Print_Titles" localSheetId="4">'2-14'!$3:$3</definedName>
  </definedNames>
  <calcPr fullCalcOnLoad="1"/>
</workbook>
</file>

<file path=xl/sharedStrings.xml><?xml version="1.0" encoding="utf-8"?>
<sst xmlns="http://schemas.openxmlformats.org/spreadsheetml/2006/main" count="1997" uniqueCount="318">
  <si>
    <t>全　　　　　国</t>
  </si>
  <si>
    <t>埼　　玉　　県</t>
  </si>
  <si>
    <t>病　　　院</t>
  </si>
  <si>
    <t>一般診療所</t>
  </si>
  <si>
    <t>歯科診療所</t>
  </si>
  <si>
    <t>実　数</t>
  </si>
  <si>
    <t>人口10万対</t>
  </si>
  <si>
    <t>昭和</t>
  </si>
  <si>
    <t>年</t>
  </si>
  <si>
    <t>平成</t>
  </si>
  <si>
    <t>元</t>
  </si>
  <si>
    <t>注：昭和 59 年以前は 12 月 31 日現在、昭和 60 年以降は 10 月 1 日現在</t>
  </si>
  <si>
    <t>資料　医療施設調査</t>
  </si>
  <si>
    <t>第２－１０表　医療施設数（全国・埼玉県・年次別）</t>
  </si>
  <si>
    <t>第２－１１表　医療施設数及び病床数（保健所・市区町村別）</t>
  </si>
  <si>
    <t>比率に用いた人口</t>
  </si>
  <si>
    <t xml:space="preserve">                                                      病                             院</t>
  </si>
  <si>
    <t>一般診療所</t>
  </si>
  <si>
    <t>歯科診療所</t>
  </si>
  <si>
    <t>施設数</t>
  </si>
  <si>
    <t xml:space="preserve">                                病               床             数</t>
  </si>
  <si>
    <t>病床数</t>
  </si>
  <si>
    <t>総数</t>
  </si>
  <si>
    <t>一般病床</t>
  </si>
  <si>
    <t>その他病床</t>
  </si>
  <si>
    <t>実数</t>
  </si>
  <si>
    <t>人口10万対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</si>
  <si>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</si>
  <si>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</si>
  <si>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</si>
  <si>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</si>
  <si>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</si>
  <si>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</si>
  <si>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</si>
  <si>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</si>
  <si>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</si>
  <si>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</si>
  <si>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</si>
  <si>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</si>
  <si>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</t>
  </si>
  <si>
    <t>川口保健所</t>
  </si>
  <si>
    <t>川口市</t>
  </si>
  <si>
    <t>蕨市</t>
  </si>
  <si>
    <t>戸田市</t>
  </si>
  <si>
    <t>鳩ヶ谷市</t>
  </si>
  <si>
    <t>朝霞保健所</t>
  </si>
  <si>
    <t>朝霞市</t>
  </si>
  <si>
    <t>志木市</t>
  </si>
  <si>
    <t>和光市</t>
  </si>
  <si>
    <t>新座市</t>
  </si>
  <si>
    <t>富士見市</t>
  </si>
  <si>
    <t>ふじみ野市</t>
  </si>
  <si>
    <t>三芳町</t>
  </si>
  <si>
    <t>鴻巣保健所</t>
  </si>
  <si>
    <t>鴻巣市</t>
  </si>
  <si>
    <t>上尾市</t>
  </si>
  <si>
    <t>桶川市</t>
  </si>
  <si>
    <t>北本市</t>
  </si>
  <si>
    <t>伊奈町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</si>
  <si>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</si>
  <si>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</si>
  <si>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</si>
  <si>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</si>
  <si>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</si>
  <si>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</si>
  <si>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</si>
  <si>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ときがわ町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</si>
  <si>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</si>
  <si>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</si>
  <si>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</si>
  <si>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</si>
  <si>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</si>
  <si>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</si>
  <si>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</si>
  <si>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</si>
  <si>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</si>
  <si>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</si>
  <si>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</si>
  <si>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</si>
  <si>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</si>
  <si>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</si>
  <si>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深谷市</t>
  </si>
  <si>
    <t>寄居町</t>
  </si>
  <si>
    <t>加須保健所</t>
  </si>
  <si>
    <t>行田市</t>
  </si>
  <si>
    <t>加須市</t>
  </si>
  <si>
    <t>羽生市</t>
  </si>
  <si>
    <t>春日部保健所</t>
  </si>
  <si>
    <t>春日部市</t>
  </si>
  <si>
    <t>越谷市</t>
  </si>
  <si>
    <t>松伏町</t>
  </si>
  <si>
    <t>幸手保健所</t>
  </si>
  <si>
    <t>久喜市</t>
  </si>
  <si>
    <t>蓮田市</t>
  </si>
  <si>
    <t>幸手市</t>
  </si>
  <si>
    <t>宮代町</t>
  </si>
  <si>
    <t>白岡町</t>
  </si>
  <si>
    <t>杉戸町</t>
  </si>
  <si>
    <t>坂戸保健所</t>
  </si>
  <si>
    <t>坂戸市</t>
  </si>
  <si>
    <t>鶴ヶ島市</t>
  </si>
  <si>
    <t>毛呂山町</t>
  </si>
  <si>
    <t>越生町</t>
  </si>
  <si>
    <t>鳩山町</t>
  </si>
  <si>
    <t>草加保健所</t>
  </si>
  <si>
    <t>草加市</t>
  </si>
  <si>
    <t>八潮市</t>
  </si>
  <si>
    <t>三郷市</t>
  </si>
  <si>
    <t>吉川市</t>
  </si>
  <si>
    <t>狭山保健所</t>
  </si>
  <si>
    <t>所沢市</t>
  </si>
  <si>
    <t>飯能市</t>
  </si>
  <si>
    <t>狭山市</t>
  </si>
  <si>
    <t>入間市</t>
  </si>
  <si>
    <t>日高市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</si>
  <si>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</si>
  <si>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</si>
  <si>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</si>
  <si>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</si>
  <si>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</si>
  <si>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</si>
  <si>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</si>
  <si>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</si>
  <si>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</si>
  <si>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</si>
  <si>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</si>
  <si>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</si>
  <si>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</si>
  <si>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</si>
  <si>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</si>
  <si>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</si>
  <si>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</si>
  <si>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</si>
  <si>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</si>
  <si>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資料　医療施設調査</t>
  </si>
  <si>
    <t>第２－１２表　病院数（病床規模・開設者別）</t>
  </si>
  <si>
    <t>総　　数</t>
  </si>
  <si>
    <t>病　　床　　規　　模</t>
  </si>
  <si>
    <t>～</t>
  </si>
  <si>
    <t>総数</t>
  </si>
  <si>
    <t>国</t>
  </si>
  <si>
    <t>厚生労働省</t>
  </si>
  <si>
    <t>その他</t>
  </si>
  <si>
    <t>公的医療機関</t>
  </si>
  <si>
    <t>県</t>
  </si>
  <si>
    <t>市町村</t>
  </si>
  <si>
    <t>社会保険関係団体</t>
  </si>
  <si>
    <t>公益法人</t>
  </si>
  <si>
    <t>医療法人</t>
  </si>
  <si>
    <t>個人</t>
  </si>
  <si>
    <t>その他</t>
  </si>
  <si>
    <t>医育機関（再掲）</t>
  </si>
  <si>
    <t>地域医療支援病院（再掲）</t>
  </si>
  <si>
    <t>救急告示（再掲）</t>
  </si>
  <si>
    <t>第２－１３表　病院数（開設者・保健所・市区町村別）</t>
  </si>
  <si>
    <t>国</t>
  </si>
  <si>
    <t>公的医療機関</t>
  </si>
  <si>
    <t>社会保険関係　団体</t>
  </si>
  <si>
    <t>公益法人</t>
  </si>
  <si>
    <t>医療法人</t>
  </si>
  <si>
    <t>個人</t>
  </si>
  <si>
    <t>その他</t>
  </si>
  <si>
    <t>医育機関　　（再掲）</t>
  </si>
  <si>
    <t>地域医療支援
病院（再掲）</t>
  </si>
  <si>
    <t>救急告示　　（再掲）</t>
  </si>
  <si>
    <t>厚生労働省</t>
  </si>
  <si>
    <t>都道府県</t>
  </si>
  <si>
    <t>市町村</t>
  </si>
  <si>
    <t>越谷市</t>
  </si>
  <si>
    <t>松伏町</t>
  </si>
  <si>
    <t>蓮田市</t>
  </si>
  <si>
    <t>（再掲）</t>
  </si>
  <si>
    <t>第２－１４表　病院数（診療科目・保健所・市区町村別）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</si>
  <si>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</si>
  <si>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</si>
  <si>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</si>
  <si>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</si>
  <si>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</si>
  <si>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</si>
  <si>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</si>
  <si>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</si>
  <si>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</si>
  <si>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</si>
  <si>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</si>
  <si>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</si>
  <si>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</si>
  <si>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</si>
  <si>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</si>
  <si>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</si>
  <si>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</si>
  <si>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</si>
  <si>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</si>
  <si>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</si>
  <si>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</si>
  <si>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</si>
  <si>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</si>
  <si>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</si>
  <si>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</si>
  <si>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</si>
  <si>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</si>
  <si>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</si>
  <si>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</si>
  <si>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</si>
  <si>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</si>
  <si>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</si>
  <si>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</si>
  <si>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</si>
  <si>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</si>
  <si>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</si>
  <si>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</si>
  <si>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</si>
  <si>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</si>
  <si>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</si>
  <si>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</si>
  <si>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</si>
  <si>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</si>
  <si>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横瀬町</t>
  </si>
  <si>
    <t>長瀞町</t>
  </si>
  <si>
    <t>宮代町</t>
  </si>
  <si>
    <t>越生町</t>
  </si>
  <si>
    <t>飯能市</t>
  </si>
  <si>
    <t>心臓血管外科</t>
  </si>
  <si>
    <t>…</t>
  </si>
  <si>
    <t>第２－１６表　病院利用状況（病床の種類・二次保健医療圏別）</t>
  </si>
  <si>
    <t>総　　　数</t>
  </si>
  <si>
    <t>結　核　病　床</t>
  </si>
  <si>
    <t>療　養　病　床</t>
  </si>
  <si>
    <t>病院数</t>
  </si>
  <si>
    <t>病床数</t>
  </si>
  <si>
    <t>在院患者数</t>
  </si>
  <si>
    <t>新入院
患者数</t>
  </si>
  <si>
    <t>退   院
患者数</t>
  </si>
  <si>
    <t>病床</t>
  </si>
  <si>
    <t>外来患者数</t>
  </si>
  <si>
    <t>在院患者</t>
  </si>
  <si>
    <t>新入院</t>
  </si>
  <si>
    <t>退　院</t>
  </si>
  <si>
    <t>延　数</t>
  </si>
  <si>
    <t>１日平均</t>
  </si>
  <si>
    <t>利用率</t>
  </si>
  <si>
    <t>1施設
1日</t>
  </si>
  <si>
    <t>延　　数</t>
  </si>
  <si>
    <t>患者数</t>
  </si>
  <si>
    <t>患者数</t>
  </si>
  <si>
    <t>・</t>
  </si>
  <si>
    <t>精　神　病　床</t>
  </si>
  <si>
    <t>感　染　症　病　床</t>
  </si>
  <si>
    <t>一　般　病　床</t>
  </si>
  <si>
    <t>　　2　県全体の病床利用率は、厚生労働省発表数値による。</t>
  </si>
  <si>
    <t>　　3　医療圏ごとの病床利用率（年間）は、次の算式による（平成１６年から厚生労働省の算式に合わせた）。</t>
  </si>
  <si>
    <t>年間在院患者延数</t>
  </si>
  <si>
    <t>　×100</t>
  </si>
  <si>
    <t>(月間日数×月末病床数）の１月から１２月の合計</t>
  </si>
  <si>
    <t>　　4　この表では、表章記号の規約に以下の場合も含む。</t>
  </si>
  <si>
    <t>　　　　「－」：病床があるが、計上する数値がない場合</t>
  </si>
  <si>
    <t>　　　　「 ・」：病床がないので、計上する数値がない場合</t>
  </si>
  <si>
    <t>資料　病院報告</t>
  </si>
  <si>
    <t>第２－１７表　病院利用状況（月別）</t>
  </si>
  <si>
    <t>病　床</t>
  </si>
  <si>
    <t>外来患者</t>
  </si>
  <si>
    <t>月末病床</t>
  </si>
  <si>
    <t>1日平均</t>
  </si>
  <si>
    <t>月末数</t>
  </si>
  <si>
    <t xml:space="preserve">… </t>
  </si>
  <si>
    <t>月</t>
  </si>
  <si>
    <t>注：１　各月ごとの病院数、病床数は月末現在の数値である。</t>
  </si>
  <si>
    <t>　 　2　年間の病床利用率は、厚生労働省発表数値による。</t>
  </si>
  <si>
    <t>　 　3　月ごとの病床利用率は次の算式による。</t>
  </si>
  <si>
    <t>在院患者延数</t>
  </si>
  <si>
    <t>月間日数　×　月末病床数</t>
  </si>
  <si>
    <t>　 　4　月末病床利用率は次の算式による。</t>
  </si>
  <si>
    <t>月末在院患者数</t>
  </si>
  <si>
    <t>月末病床数</t>
  </si>
  <si>
    <t>第２－１８表　病院利用状況（病床の種類・年次別）</t>
  </si>
  <si>
    <t>総　　数</t>
  </si>
  <si>
    <t>精神病床</t>
  </si>
  <si>
    <t>感染症病床</t>
  </si>
  <si>
    <t>結核病床</t>
  </si>
  <si>
    <t>療養病床</t>
  </si>
  <si>
    <t>一般病床</t>
  </si>
  <si>
    <t>病 床</t>
  </si>
  <si>
    <t>・　</t>
  </si>
  <si>
    <t>…　</t>
  </si>
  <si>
    <t>注：１　病院数及び病床数は、昭和59年以前は12月31日現在、昭和60年以降は10月1日現在である(医療施設調査)。</t>
  </si>
  <si>
    <t xml:space="preserve">  　 2　病床利用率は、厚生労働省発表の数値である（病院報告）。</t>
  </si>
  <si>
    <t xml:space="preserve">   　3　平成13年3月に「医療法の一部を改正する法律」が施行され、それまで便宜上「一般病床」と表章されていた「その他の病
　　　床」（療養型病床群を含む。）は、「療養病床」及び「一般病床」に区分され、経過措置期間満了後の平成15年9月から病床
      の種別は、「精神病床」、「感染症病床」、「結核病床」、「療養病床」及び「一般病床」に改められた。</t>
  </si>
  <si>
    <t xml:space="preserve">   　4　「療養病床」は、平成5年から平成12年までは「療養型病床群」であり、平成13・14年は「療養病床等」（「療養病床」及び「経
      過的旧療養型病床群」）である。平成15年は、病床利用率のみ、経過措置期間（平成15年1月～8月）を含むため、「療養病床
　　　等」である。</t>
  </si>
  <si>
    <t xml:space="preserve">   　5　「一般病床」は、平成11年までは「その他の病床」（通称：一般病床）であり、平成12年は「その他の病床」から「療養型病床
　　　群」を除いたものであり、平成13・14年は「一般病床等」（「一般病床」及び「経過的旧その他の病床（経過的旧療養型病床群
　　　を除く。）」）である。平成15年は、病床利用率のみ、経過措置期間（平成15年1月～8月）を含むため、「一般病床等」である。</t>
  </si>
  <si>
    <t>資料　医療施設調査・病院報告</t>
  </si>
  <si>
    <t>平成２３年１０月１日現在</t>
  </si>
  <si>
    <t>第２－１５表　病院数（診療科目・年次別）</t>
  </si>
  <si>
    <t>施設数</t>
  </si>
  <si>
    <t>呼吸器科</t>
  </si>
  <si>
    <t>性病科</t>
  </si>
  <si>
    <t>神経科</t>
  </si>
  <si>
    <t>こう門科</t>
  </si>
  <si>
    <t>昭和</t>
  </si>
  <si>
    <t>年</t>
  </si>
  <si>
    <t>平成</t>
  </si>
  <si>
    <t>元</t>
  </si>
  <si>
    <t>注：昭和59年以前は12月31日現在、昭和60年以降は10月1日現在</t>
  </si>
  <si>
    <t>注：平成20年4月1日医療法施行令の一部改正により、診療科目については、従来、省令に具体的名称を限定列挙して規定していた方式から、身体の部位や患者の疾患等、</t>
  </si>
  <si>
    <t>資料　医療施設調査</t>
  </si>
  <si>
    <t>注：心臓血管外科には循環器外科を含む。</t>
  </si>
  <si>
    <t>循環器科</t>
  </si>
  <si>
    <t>消化器内科
（胃腸内科）</t>
  </si>
  <si>
    <t>消化器科
（胃腸内科）</t>
  </si>
  <si>
    <t>糖尿病内科
（代謝内科）</t>
  </si>
  <si>
    <t>気管食道科</t>
  </si>
  <si>
    <t>消化器外科
（胃腸外科）</t>
  </si>
  <si>
    <t>耳鼻
いんこう科</t>
  </si>
  <si>
    <t>　　 一定の性質を有する名称を診療科目とする方式に改められた。</t>
  </si>
  <si>
    <t>平成２３年</t>
  </si>
  <si>
    <t>注:１　病院数及び病床数は、病院報告の平成２３年６月末現在の数値である。</t>
  </si>
  <si>
    <t>川越市保健所</t>
  </si>
  <si>
    <t>注</t>
  </si>
  <si>
    <t>1　人口１０万対比率算出のために用いた人口は、埼玉県は総務省統計局「平成23年10月1日現在総務省推計人口（総人口）」、その他の</t>
  </si>
  <si>
    <t>保健所、市区町村及び二次保健医療圏については、埼玉県総務部統計課「平成23年10月1日現在推計人口（総人口）」である。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</si>
</sst>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_);[Red]\(0.0\)"/>
    <numFmt numFmtId="178" formatCode="#\ ##0"/>
    <numFmt numFmtId="179" formatCode="#\ ##0\ "/>
    <numFmt numFmtId="180" formatCode="#\ ##0.0\ "/>
    <numFmt numFmtId="181" formatCode="0_ "/>
    <numFmt numFmtId="182" formatCode="#,##0.0;[Red]\-#,##0.0"/>
    <numFmt numFmtId="183" formatCode="_ * #,##0.0_ ;_ * \-#,##0.0_ ;_ * &quot;-&quot;_ ;_ @_ "/>
    <numFmt numFmtId="184" formatCode="_ * #\ ##0.0_ ;_ * \-#\ ##0.0_ ;_ * &quot;-&quot;_ ;_ @_ "/>
    <numFmt numFmtId="185" formatCode=".\ #\Ƞ;h"/>
    <numFmt numFmtId="186" formatCode="#\ ###\ ##0"/>
    <numFmt numFmtId="187" formatCode="\ * #\ ##0;\ * \-#\ ##0;\ * &quot;-&quot;;\ @"/>
    <numFmt numFmtId="188" formatCode="_ * #,##0.0_ ;_ * \-#,##0.0_ ;_ * &quot;-&quot;?_ ;_ @_ "/>
    <numFmt numFmtId="189" formatCode="\ * #\ ###\ ##0;\ * \-#\ ##0;\ * &quot;-&quot;;\ @"/>
    <numFmt numFmtId="190" formatCode="0\ "/>
    <numFmt numFmtId="191" formatCode="###\ ###\ ##0;&quot;△&quot;\ ###\ ##0;&quot;-&quot;"/>
  </numFmts>
  <fonts count="58">
    <font>
      <sz val="11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明朝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8"/>
      <name val="Cambria"/>
      <family val="3"/>
    </font>
    <font>
      <sz val="16"/>
      <name val="Cambria"/>
      <family val="3"/>
    </font>
    <font>
      <sz val="14"/>
      <name val="Cambria"/>
      <family val="3"/>
    </font>
    <font>
      <b/>
      <sz val="12"/>
      <name val="Cambria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191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50" fillId="0" borderId="0" xfId="67" applyFont="1" applyAlignment="1">
      <alignment vertical="center"/>
      <protection/>
    </xf>
    <xf numFmtId="0" fontId="50" fillId="0" borderId="0" xfId="67" applyFont="1" applyAlignment="1">
      <alignment horizontal="left" vertical="center"/>
      <protection/>
    </xf>
    <xf numFmtId="0" fontId="51" fillId="0" borderId="10" xfId="67" applyFont="1" applyBorder="1" applyAlignment="1">
      <alignment vertical="center"/>
      <protection/>
    </xf>
    <xf numFmtId="178" fontId="51" fillId="0" borderId="10" xfId="67" applyNumberFormat="1" applyFont="1" applyBorder="1" applyAlignment="1">
      <alignment vertical="center"/>
      <protection/>
    </xf>
    <xf numFmtId="0" fontId="51" fillId="0" borderId="0" xfId="67" applyFont="1" applyAlignment="1">
      <alignment vertical="center"/>
      <protection/>
    </xf>
    <xf numFmtId="0" fontId="51" fillId="0" borderId="0" xfId="67" applyFont="1" applyBorder="1" applyAlignment="1">
      <alignment vertical="center"/>
      <protection/>
    </xf>
    <xf numFmtId="0" fontId="51" fillId="0" borderId="11" xfId="67" applyFont="1" applyBorder="1" applyAlignment="1">
      <alignment vertical="center"/>
      <protection/>
    </xf>
    <xf numFmtId="178" fontId="51" fillId="0" borderId="12" xfId="67" applyNumberFormat="1" applyFont="1" applyBorder="1" applyAlignment="1">
      <alignment horizontal="centerContinuous" vertical="center"/>
      <protection/>
    </xf>
    <xf numFmtId="0" fontId="51" fillId="0" borderId="10" xfId="67" applyFont="1" applyBorder="1" applyAlignment="1">
      <alignment horizontal="centerContinuous" vertical="center"/>
      <protection/>
    </xf>
    <xf numFmtId="178" fontId="51" fillId="0" borderId="10" xfId="67" applyNumberFormat="1" applyFont="1" applyBorder="1" applyAlignment="1">
      <alignment horizontal="centerContinuous" vertical="center"/>
      <protection/>
    </xf>
    <xf numFmtId="0" fontId="51" fillId="0" borderId="13" xfId="67" applyFont="1" applyBorder="1" applyAlignment="1">
      <alignment horizontal="centerContinuous" vertical="center"/>
      <protection/>
    </xf>
    <xf numFmtId="0" fontId="51" fillId="0" borderId="14" xfId="67" applyFont="1" applyBorder="1" applyAlignment="1">
      <alignment horizontal="centerContinuous" vertical="center"/>
      <protection/>
    </xf>
    <xf numFmtId="0" fontId="51" fillId="0" borderId="15" xfId="67" applyFont="1" applyBorder="1" applyAlignment="1">
      <alignment horizontal="centerContinuous" vertical="center"/>
      <protection/>
    </xf>
    <xf numFmtId="0" fontId="51" fillId="0" borderId="16" xfId="67" applyFont="1" applyBorder="1" applyAlignment="1">
      <alignment vertical="center"/>
      <protection/>
    </xf>
    <xf numFmtId="178" fontId="51" fillId="0" borderId="14" xfId="67" applyNumberFormat="1" applyFont="1" applyBorder="1" applyAlignment="1">
      <alignment horizontal="centerContinuous" vertical="center"/>
      <protection/>
    </xf>
    <xf numFmtId="178" fontId="51" fillId="0" borderId="14" xfId="67" applyNumberFormat="1" applyFont="1" applyBorder="1" applyAlignment="1">
      <alignment horizontal="center" vertical="center"/>
      <protection/>
    </xf>
    <xf numFmtId="0" fontId="51" fillId="0" borderId="17" xfId="67" applyFont="1" applyBorder="1" applyAlignment="1">
      <alignment horizontal="center" vertical="center"/>
      <protection/>
    </xf>
    <xf numFmtId="0" fontId="51" fillId="0" borderId="14" xfId="67" applyFont="1" applyBorder="1" applyAlignment="1">
      <alignment horizontal="center" vertical="center"/>
      <protection/>
    </xf>
    <xf numFmtId="0" fontId="51" fillId="0" borderId="12" xfId="67" applyFont="1" applyBorder="1" applyAlignment="1">
      <alignment vertical="center"/>
      <protection/>
    </xf>
    <xf numFmtId="178" fontId="51" fillId="0" borderId="18" xfId="67" applyNumberFormat="1" applyFont="1" applyBorder="1" applyAlignment="1">
      <alignment vertical="center"/>
      <protection/>
    </xf>
    <xf numFmtId="178" fontId="51" fillId="0" borderId="0" xfId="67" applyNumberFormat="1" applyFont="1" applyAlignment="1">
      <alignment vertical="center"/>
      <protection/>
    </xf>
    <xf numFmtId="0" fontId="51" fillId="0" borderId="19" xfId="67" applyFont="1" applyBorder="1" applyAlignment="1">
      <alignment vertical="center"/>
      <protection/>
    </xf>
    <xf numFmtId="0" fontId="51" fillId="0" borderId="0" xfId="67" applyFont="1" applyAlignment="1">
      <alignment horizontal="right" vertical="center"/>
      <protection/>
    </xf>
    <xf numFmtId="0" fontId="51" fillId="0" borderId="0" xfId="67" applyFont="1" applyAlignment="1">
      <alignment horizontal="center" vertical="center"/>
      <protection/>
    </xf>
    <xf numFmtId="178" fontId="51" fillId="0" borderId="16" xfId="49" applyNumberFormat="1" applyFont="1" applyBorder="1" applyAlignment="1">
      <alignment vertical="center"/>
    </xf>
    <xf numFmtId="182" fontId="51" fillId="0" borderId="0" xfId="49" applyNumberFormat="1" applyFont="1" applyAlignment="1">
      <alignment vertical="center"/>
    </xf>
    <xf numFmtId="178" fontId="51" fillId="0" borderId="0" xfId="49" applyNumberFormat="1" applyFont="1" applyAlignment="1">
      <alignment vertical="center"/>
    </xf>
    <xf numFmtId="182" fontId="51" fillId="0" borderId="0" xfId="49" applyNumberFormat="1" applyFont="1" applyBorder="1" applyAlignment="1">
      <alignment vertical="center"/>
    </xf>
    <xf numFmtId="38" fontId="51" fillId="0" borderId="0" xfId="49" applyFont="1" applyBorder="1" applyAlignment="1">
      <alignment vertical="center"/>
    </xf>
    <xf numFmtId="183" fontId="51" fillId="0" borderId="0" xfId="49" applyNumberFormat="1" applyFont="1" applyAlignment="1">
      <alignment vertical="center"/>
    </xf>
    <xf numFmtId="0" fontId="51" fillId="0" borderId="16" xfId="67" applyFont="1" applyBorder="1" applyAlignment="1">
      <alignment horizontal="right" vertical="center"/>
      <protection/>
    </xf>
    <xf numFmtId="178" fontId="51" fillId="0" borderId="12" xfId="67" applyNumberFormat="1" applyFont="1" applyBorder="1" applyAlignment="1">
      <alignment vertical="center"/>
      <protection/>
    </xf>
    <xf numFmtId="178" fontId="51" fillId="0" borderId="0" xfId="67" applyNumberFormat="1" applyFont="1" applyAlignment="1">
      <alignment horizontal="right" vertical="center"/>
      <protection/>
    </xf>
    <xf numFmtId="0" fontId="52" fillId="0" borderId="0" xfId="67" applyFont="1" applyAlignment="1">
      <alignment vertical="center"/>
      <protection/>
    </xf>
    <xf numFmtId="178" fontId="52" fillId="0" borderId="0" xfId="67" applyNumberFormat="1" applyFont="1" applyAlignment="1">
      <alignment vertical="center"/>
      <protection/>
    </xf>
    <xf numFmtId="41" fontId="52" fillId="0" borderId="0" xfId="0" applyNumberFormat="1" applyFont="1" applyAlignment="1">
      <alignment vertical="center"/>
    </xf>
    <xf numFmtId="41" fontId="52" fillId="0" borderId="0" xfId="0" applyNumberFormat="1" applyFont="1" applyFill="1" applyAlignment="1">
      <alignment vertical="center"/>
    </xf>
    <xf numFmtId="183" fontId="52" fillId="0" borderId="0" xfId="0" applyNumberFormat="1" applyFont="1" applyAlignment="1">
      <alignment vertical="center"/>
    </xf>
    <xf numFmtId="183" fontId="52" fillId="0" borderId="0" xfId="0" applyNumberFormat="1" applyFont="1" applyAlignment="1">
      <alignment horizontal="right" vertical="center"/>
    </xf>
    <xf numFmtId="41" fontId="52" fillId="0" borderId="0" xfId="0" applyNumberFormat="1" applyFont="1" applyFill="1" applyAlignment="1">
      <alignment vertical="center" wrapText="1"/>
    </xf>
    <xf numFmtId="41" fontId="52" fillId="0" borderId="19" xfId="0" applyNumberFormat="1" applyFont="1" applyBorder="1" applyAlignment="1">
      <alignment vertical="center"/>
    </xf>
    <xf numFmtId="41" fontId="52" fillId="0" borderId="20" xfId="0" applyNumberFormat="1" applyFont="1" applyBorder="1" applyAlignment="1">
      <alignment vertical="center"/>
    </xf>
    <xf numFmtId="41" fontId="52" fillId="0" borderId="14" xfId="0" applyNumberFormat="1" applyFont="1" applyBorder="1" applyAlignment="1">
      <alignment vertical="center"/>
    </xf>
    <xf numFmtId="183" fontId="52" fillId="0" borderId="21" xfId="0" applyNumberFormat="1" applyFont="1" applyBorder="1" applyAlignment="1">
      <alignment vertical="center"/>
    </xf>
    <xf numFmtId="41" fontId="52" fillId="0" borderId="21" xfId="0" applyNumberFormat="1" applyFont="1" applyBorder="1" applyAlignment="1">
      <alignment vertical="center"/>
    </xf>
    <xf numFmtId="183" fontId="52" fillId="0" borderId="13" xfId="0" applyNumberFormat="1" applyFont="1" applyBorder="1" applyAlignment="1">
      <alignment vertical="center"/>
    </xf>
    <xf numFmtId="41" fontId="52" fillId="0" borderId="0" xfId="0" applyNumberFormat="1" applyFont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52" fillId="0" borderId="13" xfId="0" applyNumberFormat="1" applyFont="1" applyBorder="1" applyAlignment="1">
      <alignment vertical="center"/>
    </xf>
    <xf numFmtId="41" fontId="52" fillId="0" borderId="10" xfId="0" applyNumberFormat="1" applyFont="1" applyBorder="1" applyAlignment="1">
      <alignment vertical="center"/>
    </xf>
    <xf numFmtId="41" fontId="52" fillId="0" borderId="15" xfId="0" applyNumberFormat="1" applyFont="1" applyBorder="1" applyAlignment="1">
      <alignment vertical="center"/>
    </xf>
    <xf numFmtId="41" fontId="52" fillId="0" borderId="17" xfId="0" applyNumberFormat="1" applyFont="1" applyBorder="1" applyAlignment="1">
      <alignment horizontal="center" vertical="center"/>
    </xf>
    <xf numFmtId="183" fontId="52" fillId="0" borderId="17" xfId="0" applyNumberFormat="1" applyFont="1" applyBorder="1" applyAlignment="1">
      <alignment horizontal="center" vertical="center"/>
    </xf>
    <xf numFmtId="41" fontId="52" fillId="0" borderId="0" xfId="0" applyNumberFormat="1" applyFont="1" applyAlignment="1">
      <alignment/>
    </xf>
    <xf numFmtId="41" fontId="52" fillId="0" borderId="20" xfId="0" applyNumberFormat="1" applyFont="1" applyFill="1" applyBorder="1" applyAlignment="1">
      <alignment horizontal="distributed"/>
    </xf>
    <xf numFmtId="41" fontId="52" fillId="0" borderId="0" xfId="0" applyNumberFormat="1" applyFont="1" applyFill="1" applyAlignment="1">
      <alignment/>
    </xf>
    <xf numFmtId="41" fontId="52" fillId="0" borderId="11" xfId="0" applyNumberFormat="1" applyFont="1" applyFill="1" applyBorder="1" applyAlignment="1">
      <alignment horizontal="distributed"/>
    </xf>
    <xf numFmtId="0" fontId="52" fillId="0" borderId="0" xfId="0" applyFont="1" applyFill="1" applyAlignment="1">
      <alignment horizontal="distributed"/>
    </xf>
    <xf numFmtId="0" fontId="52" fillId="0" borderId="0" xfId="0" applyFont="1" applyFill="1" applyAlignment="1">
      <alignment horizontal="right"/>
    </xf>
    <xf numFmtId="41" fontId="52" fillId="0" borderId="11" xfId="0" applyNumberFormat="1" applyFont="1" applyFill="1" applyBorder="1" applyAlignment="1">
      <alignment horizontal="right"/>
    </xf>
    <xf numFmtId="41" fontId="52" fillId="0" borderId="0" xfId="0" applyNumberFormat="1" applyFont="1" applyFill="1" applyBorder="1" applyAlignment="1">
      <alignment vertical="center"/>
    </xf>
    <xf numFmtId="41" fontId="52" fillId="0" borderId="0" xfId="0" applyNumberFormat="1" applyFont="1" applyBorder="1" applyAlignment="1">
      <alignment/>
    </xf>
    <xf numFmtId="41" fontId="52" fillId="0" borderId="11" xfId="0" applyNumberFormat="1" applyFont="1" applyBorder="1" applyAlignment="1">
      <alignment/>
    </xf>
    <xf numFmtId="0" fontId="52" fillId="0" borderId="0" xfId="0" applyNumberFormat="1" applyFont="1" applyBorder="1" applyAlignment="1">
      <alignment horizontal="left" indent="1"/>
    </xf>
    <xf numFmtId="0" fontId="52" fillId="0" borderId="0" xfId="0" applyNumberFormat="1" applyFont="1" applyBorder="1" applyAlignment="1">
      <alignment horizontal="distributed"/>
    </xf>
    <xf numFmtId="183" fontId="52" fillId="0" borderId="0" xfId="0" applyNumberFormat="1" applyFont="1" applyAlignment="1">
      <alignment horizontal="right" vertical="top"/>
    </xf>
    <xf numFmtId="41" fontId="50" fillId="0" borderId="0" xfId="0" applyNumberFormat="1" applyFont="1" applyAlignment="1">
      <alignment vertical="center"/>
    </xf>
    <xf numFmtId="41" fontId="50" fillId="0" borderId="0" xfId="0" applyNumberFormat="1" applyFont="1" applyAlignment="1">
      <alignment horizontal="right" vertical="center"/>
    </xf>
    <xf numFmtId="41" fontId="50" fillId="0" borderId="19" xfId="0" applyNumberFormat="1" applyFont="1" applyBorder="1" applyAlignment="1">
      <alignment vertical="center"/>
    </xf>
    <xf numFmtId="41" fontId="50" fillId="0" borderId="20" xfId="0" applyNumberFormat="1" applyFont="1" applyBorder="1" applyAlignment="1">
      <alignment vertical="center"/>
    </xf>
    <xf numFmtId="41" fontId="50" fillId="0" borderId="0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0" fontId="50" fillId="0" borderId="19" xfId="0" applyNumberFormat="1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textRotation="255"/>
    </xf>
    <xf numFmtId="0" fontId="50" fillId="0" borderId="11" xfId="0" applyNumberFormat="1" applyFont="1" applyBorder="1" applyAlignment="1">
      <alignment horizontal="center" vertical="center" textRotation="255"/>
    </xf>
    <xf numFmtId="41" fontId="50" fillId="0" borderId="10" xfId="0" applyNumberFormat="1" applyFont="1" applyBorder="1" applyAlignment="1">
      <alignment vertical="center"/>
    </xf>
    <xf numFmtId="41" fontId="50" fillId="0" borderId="15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50" fillId="0" borderId="20" xfId="0" applyFont="1" applyFill="1" applyBorder="1" applyAlignment="1">
      <alignment horizontal="distributed"/>
    </xf>
    <xf numFmtId="41" fontId="50" fillId="0" borderId="18" xfId="0" applyNumberFormat="1" applyFont="1" applyBorder="1" applyAlignment="1">
      <alignment/>
    </xf>
    <xf numFmtId="41" fontId="50" fillId="0" borderId="19" xfId="0" applyNumberFormat="1" applyFont="1" applyBorder="1" applyAlignment="1">
      <alignment/>
    </xf>
    <xf numFmtId="41" fontId="50" fillId="0" borderId="20" xfId="0" applyNumberFormat="1" applyFont="1" applyBorder="1" applyAlignment="1">
      <alignment/>
    </xf>
    <xf numFmtId="0" fontId="50" fillId="0" borderId="11" xfId="0" applyFont="1" applyFill="1" applyBorder="1" applyAlignment="1">
      <alignment horizontal="left"/>
    </xf>
    <xf numFmtId="41" fontId="50" fillId="0" borderId="16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1" fontId="50" fillId="0" borderId="0" xfId="0" applyNumberFormat="1" applyFont="1" applyAlignment="1">
      <alignment/>
    </xf>
    <xf numFmtId="0" fontId="50" fillId="0" borderId="0" xfId="0" applyFont="1" applyFill="1" applyBorder="1" applyAlignment="1">
      <alignment horizontal="distributed"/>
    </xf>
    <xf numFmtId="0" fontId="50" fillId="0" borderId="11" xfId="0" applyFont="1" applyFill="1" applyBorder="1" applyAlignment="1">
      <alignment horizontal="distributed"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41" fontId="50" fillId="0" borderId="11" xfId="0" applyNumberFormat="1" applyFont="1" applyFill="1" applyBorder="1" applyAlignment="1">
      <alignment/>
    </xf>
    <xf numFmtId="41" fontId="50" fillId="0" borderId="11" xfId="0" applyNumberFormat="1" applyFont="1" applyFill="1" applyBorder="1" applyAlignment="1">
      <alignment vertical="center"/>
    </xf>
    <xf numFmtId="41" fontId="50" fillId="0" borderId="16" xfId="0" applyNumberFormat="1" applyFont="1" applyBorder="1" applyAlignment="1">
      <alignment vertical="center"/>
    </xf>
    <xf numFmtId="0" fontId="50" fillId="0" borderId="15" xfId="0" applyFont="1" applyFill="1" applyBorder="1" applyAlignment="1">
      <alignment horizontal="distributed"/>
    </xf>
    <xf numFmtId="41" fontId="50" fillId="0" borderId="12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17" xfId="0" applyFont="1" applyBorder="1" applyAlignment="1">
      <alignment vertical="distributed" textRotation="255" wrapText="1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41" fontId="52" fillId="0" borderId="11" xfId="0" applyNumberFormat="1" applyFont="1" applyFill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distributed"/>
    </xf>
    <xf numFmtId="0" fontId="52" fillId="0" borderId="0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41" fontId="52" fillId="0" borderId="12" xfId="0" applyNumberFormat="1" applyFont="1" applyBorder="1" applyAlignment="1">
      <alignment/>
    </xf>
    <xf numFmtId="41" fontId="52" fillId="0" borderId="10" xfId="0" applyNumberFormat="1" applyFont="1" applyBorder="1" applyAlignment="1">
      <alignment/>
    </xf>
    <xf numFmtId="41" fontId="52" fillId="0" borderId="15" xfId="0" applyNumberFormat="1" applyFont="1" applyBorder="1" applyAlignment="1">
      <alignment/>
    </xf>
    <xf numFmtId="41" fontId="52" fillId="0" borderId="0" xfId="0" applyNumberFormat="1" applyFont="1" applyBorder="1" applyAlignment="1">
      <alignment horizontal="left" indent="1"/>
    </xf>
    <xf numFmtId="41" fontId="52" fillId="0" borderId="0" xfId="0" applyNumberFormat="1" applyFont="1" applyBorder="1" applyAlignment="1">
      <alignment horizontal="distributed"/>
    </xf>
    <xf numFmtId="0" fontId="5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4" fillId="0" borderId="0" xfId="68" applyFont="1" applyFill="1" applyAlignment="1">
      <alignment horizontal="center" vertical="center"/>
      <protection/>
    </xf>
    <xf numFmtId="0" fontId="55" fillId="0" borderId="0" xfId="68" applyFont="1" applyFill="1" applyAlignment="1">
      <alignment horizontal="left" vertical="center"/>
      <protection/>
    </xf>
    <xf numFmtId="0" fontId="55" fillId="0" borderId="0" xfId="68" applyFont="1" applyFill="1" applyAlignment="1">
      <alignment vertical="center"/>
      <protection/>
    </xf>
    <xf numFmtId="0" fontId="50" fillId="0" borderId="10" xfId="68" applyFont="1" applyFill="1" applyBorder="1" applyAlignment="1">
      <alignment vertical="center"/>
      <protection/>
    </xf>
    <xf numFmtId="0" fontId="50" fillId="0" borderId="10" xfId="68" applyFont="1" applyFill="1" applyBorder="1" applyAlignment="1">
      <alignment horizontal="right" vertical="center"/>
      <protection/>
    </xf>
    <xf numFmtId="0" fontId="50" fillId="0" borderId="0" xfId="68" applyFont="1" applyFill="1" applyAlignment="1">
      <alignment vertical="center"/>
      <protection/>
    </xf>
    <xf numFmtId="0" fontId="50" fillId="0" borderId="0" xfId="68" applyFont="1" applyFill="1" applyBorder="1" applyAlignment="1">
      <alignment vertical="center"/>
      <protection/>
    </xf>
    <xf numFmtId="0" fontId="50" fillId="0" borderId="12" xfId="68" applyFont="1" applyFill="1" applyBorder="1" applyAlignment="1">
      <alignment horizontal="centerContinuous" vertical="center"/>
      <protection/>
    </xf>
    <xf numFmtId="0" fontId="50" fillId="0" borderId="10" xfId="68" applyFont="1" applyFill="1" applyBorder="1" applyAlignment="1">
      <alignment horizontal="centerContinuous" vertical="center"/>
      <protection/>
    </xf>
    <xf numFmtId="0" fontId="50" fillId="0" borderId="13" xfId="68" applyFont="1" applyFill="1" applyBorder="1" applyAlignment="1">
      <alignment horizontal="centerContinuous" vertical="center"/>
      <protection/>
    </xf>
    <xf numFmtId="41" fontId="50" fillId="0" borderId="12" xfId="68" applyNumberFormat="1" applyFont="1" applyFill="1" applyBorder="1" applyAlignment="1">
      <alignment horizontal="centerContinuous" vertical="center"/>
      <protection/>
    </xf>
    <xf numFmtId="41" fontId="50" fillId="0" borderId="10" xfId="68" applyNumberFormat="1" applyFont="1" applyFill="1" applyBorder="1" applyAlignment="1">
      <alignment horizontal="centerContinuous" vertical="center"/>
      <protection/>
    </xf>
    <xf numFmtId="41" fontId="50" fillId="0" borderId="15" xfId="68" applyNumberFormat="1" applyFont="1" applyFill="1" applyBorder="1" applyAlignment="1">
      <alignment horizontal="centerContinuous" vertical="center"/>
      <protection/>
    </xf>
    <xf numFmtId="41" fontId="50" fillId="0" borderId="13" xfId="68" applyNumberFormat="1" applyFont="1" applyFill="1" applyBorder="1" applyAlignment="1">
      <alignment horizontal="centerContinuous" vertical="center"/>
      <protection/>
    </xf>
    <xf numFmtId="0" fontId="50" fillId="0" borderId="22" xfId="68" applyFont="1" applyFill="1" applyBorder="1" applyAlignment="1">
      <alignment horizontal="center"/>
      <protection/>
    </xf>
    <xf numFmtId="0" fontId="50" fillId="0" borderId="22" xfId="68" applyFont="1" applyFill="1" applyBorder="1" applyAlignment="1">
      <alignment horizontal="distributed" wrapText="1"/>
      <protection/>
    </xf>
    <xf numFmtId="0" fontId="50" fillId="0" borderId="14" xfId="68" applyFont="1" applyFill="1" applyBorder="1" applyAlignment="1">
      <alignment horizontal="centerContinuous" vertical="center"/>
      <protection/>
    </xf>
    <xf numFmtId="0" fontId="50" fillId="0" borderId="21" xfId="68" applyFont="1" applyFill="1" applyBorder="1" applyAlignment="1">
      <alignment horizontal="centerContinuous" vertical="center"/>
      <protection/>
    </xf>
    <xf numFmtId="0" fontId="50" fillId="0" borderId="22" xfId="68" applyFont="1" applyFill="1" applyBorder="1" applyAlignment="1">
      <alignment horizontal="distributed"/>
      <protection/>
    </xf>
    <xf numFmtId="0" fontId="50" fillId="0" borderId="18" xfId="68" applyFont="1" applyFill="1" applyBorder="1" applyAlignment="1">
      <alignment horizontal="distributed"/>
      <protection/>
    </xf>
    <xf numFmtId="0" fontId="50" fillId="0" borderId="23" xfId="68" applyFont="1" applyFill="1" applyBorder="1" applyAlignment="1">
      <alignment vertical="center"/>
      <protection/>
    </xf>
    <xf numFmtId="0" fontId="50" fillId="0" borderId="23" xfId="68" applyFont="1" applyFill="1" applyBorder="1" applyAlignment="1">
      <alignment horizontal="center" vertical="center"/>
      <protection/>
    </xf>
    <xf numFmtId="0" fontId="50" fillId="0" borderId="17" xfId="68" applyFont="1" applyFill="1" applyBorder="1" applyAlignment="1">
      <alignment horizontal="center" vertical="center"/>
      <protection/>
    </xf>
    <xf numFmtId="0" fontId="50" fillId="0" borderId="23" xfId="68" applyFont="1" applyFill="1" applyBorder="1" applyAlignment="1">
      <alignment horizontal="distributed" vertical="top"/>
      <protection/>
    </xf>
    <xf numFmtId="0" fontId="50" fillId="0" borderId="17" xfId="68" applyFont="1" applyFill="1" applyBorder="1" applyAlignment="1">
      <alignment horizontal="center" vertical="center" shrinkToFit="1"/>
      <protection/>
    </xf>
    <xf numFmtId="0" fontId="50" fillId="0" borderId="17" xfId="68" applyFont="1" applyFill="1" applyBorder="1" applyAlignment="1">
      <alignment horizontal="distributed" vertical="distributed" wrapText="1" shrinkToFit="1"/>
      <protection/>
    </xf>
    <xf numFmtId="0" fontId="50" fillId="0" borderId="12" xfId="68" applyFont="1" applyFill="1" applyBorder="1" applyAlignment="1">
      <alignment horizontal="distributed" vertical="top"/>
      <protection/>
    </xf>
    <xf numFmtId="0" fontId="50" fillId="0" borderId="18" xfId="68" applyFont="1" applyFill="1" applyBorder="1" applyAlignment="1">
      <alignment vertical="center"/>
      <protection/>
    </xf>
    <xf numFmtId="0" fontId="50" fillId="0" borderId="20" xfId="68" applyFont="1" applyFill="1" applyBorder="1" applyAlignment="1">
      <alignment vertical="center"/>
      <protection/>
    </xf>
    <xf numFmtId="0" fontId="50" fillId="0" borderId="16" xfId="68" applyFont="1" applyFill="1" applyBorder="1" applyAlignment="1">
      <alignment vertical="center"/>
      <protection/>
    </xf>
    <xf numFmtId="0" fontId="56" fillId="0" borderId="0" xfId="68" applyFont="1" applyFill="1" applyAlignment="1">
      <alignment vertical="center"/>
      <protection/>
    </xf>
    <xf numFmtId="186" fontId="50" fillId="0" borderId="16" xfId="51" applyNumberFormat="1" applyFont="1" applyFill="1" applyBorder="1" applyAlignment="1">
      <alignment vertical="center"/>
    </xf>
    <xf numFmtId="186" fontId="50" fillId="0" borderId="0" xfId="51" applyNumberFormat="1" applyFont="1" applyFill="1" applyAlignment="1">
      <alignment vertical="center"/>
    </xf>
    <xf numFmtId="186" fontId="50" fillId="0" borderId="0" xfId="68" applyNumberFormat="1" applyFont="1" applyFill="1" applyBorder="1" applyAlignment="1">
      <alignment/>
      <protection/>
    </xf>
    <xf numFmtId="177" fontId="50" fillId="0" borderId="0" xfId="51" applyNumberFormat="1" applyFont="1" applyFill="1" applyAlignment="1">
      <alignment vertical="center"/>
    </xf>
    <xf numFmtId="186" fontId="50" fillId="0" borderId="11" xfId="51" applyNumberFormat="1" applyFont="1" applyFill="1" applyBorder="1" applyAlignment="1">
      <alignment vertical="center"/>
    </xf>
    <xf numFmtId="187" fontId="56" fillId="0" borderId="0" xfId="68" applyNumberFormat="1" applyFont="1" applyFill="1" applyAlignment="1">
      <alignment vertical="center"/>
      <protection/>
    </xf>
    <xf numFmtId="188" fontId="50" fillId="0" borderId="11" xfId="51" applyNumberFormat="1" applyFont="1" applyFill="1" applyBorder="1" applyAlignment="1">
      <alignment vertical="center"/>
    </xf>
    <xf numFmtId="187" fontId="50" fillId="0" borderId="0" xfId="51" applyNumberFormat="1" applyFont="1" applyFill="1" applyAlignment="1">
      <alignment vertical="center"/>
    </xf>
    <xf numFmtId="189" fontId="50" fillId="0" borderId="0" xfId="51" applyNumberFormat="1" applyFont="1" applyFill="1" applyAlignment="1">
      <alignment vertical="center"/>
    </xf>
    <xf numFmtId="0" fontId="50" fillId="0" borderId="0" xfId="68" applyFont="1" applyFill="1" applyAlignment="1">
      <alignment/>
      <protection/>
    </xf>
    <xf numFmtId="186" fontId="50" fillId="0" borderId="16" xfId="68" applyNumberFormat="1" applyFont="1" applyFill="1" applyBorder="1" applyAlignment="1">
      <alignment/>
      <protection/>
    </xf>
    <xf numFmtId="186" fontId="50" fillId="0" borderId="0" xfId="68" applyNumberFormat="1" applyFont="1" applyFill="1" applyAlignment="1">
      <alignment/>
      <protection/>
    </xf>
    <xf numFmtId="177" fontId="50" fillId="0" borderId="0" xfId="51" applyNumberFormat="1" applyFont="1" applyFill="1" applyAlignment="1">
      <alignment/>
    </xf>
    <xf numFmtId="186" fontId="50" fillId="0" borderId="0" xfId="51" applyNumberFormat="1" applyFont="1" applyFill="1" applyAlignment="1">
      <alignment/>
    </xf>
    <xf numFmtId="187" fontId="50" fillId="0" borderId="0" xfId="68" applyNumberFormat="1" applyFont="1" applyFill="1" applyAlignment="1">
      <alignment/>
      <protection/>
    </xf>
    <xf numFmtId="187" fontId="50" fillId="0" borderId="16" xfId="68" applyNumberFormat="1" applyFont="1" applyFill="1" applyBorder="1" applyAlignment="1">
      <alignment/>
      <protection/>
    </xf>
    <xf numFmtId="188" fontId="50" fillId="0" borderId="11" xfId="51" applyNumberFormat="1" applyFont="1" applyFill="1" applyBorder="1" applyAlignment="1">
      <alignment horizontal="right"/>
    </xf>
    <xf numFmtId="188" fontId="50" fillId="0" borderId="11" xfId="51" applyNumberFormat="1" applyFont="1" applyFill="1" applyBorder="1" applyAlignment="1">
      <alignment/>
    </xf>
    <xf numFmtId="186" fontId="50" fillId="0" borderId="0" xfId="68" applyNumberFormat="1" applyFont="1" applyFill="1" applyAlignment="1">
      <alignment horizontal="right"/>
      <protection/>
    </xf>
    <xf numFmtId="190" fontId="50" fillId="0" borderId="11" xfId="68" applyNumberFormat="1" applyFont="1" applyFill="1" applyBorder="1" applyAlignment="1">
      <alignment horizontal="right"/>
      <protection/>
    </xf>
    <xf numFmtId="0" fontId="50" fillId="0" borderId="0" xfId="0" applyNumberFormat="1" applyFont="1" applyBorder="1" applyAlignment="1">
      <alignment horizontal="left" indent="1"/>
    </xf>
    <xf numFmtId="0" fontId="50" fillId="0" borderId="0" xfId="0" applyNumberFormat="1" applyFont="1" applyBorder="1" applyAlignment="1">
      <alignment horizontal="distributed"/>
    </xf>
    <xf numFmtId="189" fontId="50" fillId="0" borderId="0" xfId="68" applyNumberFormat="1" applyFont="1" applyFill="1" applyAlignment="1">
      <alignment/>
      <protection/>
    </xf>
    <xf numFmtId="0" fontId="50" fillId="33" borderId="0" xfId="68" applyFont="1" applyFill="1" applyAlignment="1">
      <alignment/>
      <protection/>
    </xf>
    <xf numFmtId="0" fontId="50" fillId="0" borderId="0" xfId="0" applyNumberFormat="1" applyFont="1" applyBorder="1" applyAlignment="1">
      <alignment horizontal="right"/>
    </xf>
    <xf numFmtId="176" fontId="50" fillId="0" borderId="11" xfId="68" applyNumberFormat="1" applyFont="1" applyFill="1" applyBorder="1" applyAlignment="1">
      <alignment horizontal="right"/>
      <protection/>
    </xf>
    <xf numFmtId="187" fontId="50" fillId="0" borderId="16" xfId="68" applyNumberFormat="1" applyFont="1" applyFill="1" applyBorder="1" applyAlignment="1">
      <alignment horizontal="right"/>
      <protection/>
    </xf>
    <xf numFmtId="187" fontId="50" fillId="0" borderId="0" xfId="68" applyNumberFormat="1" applyFont="1" applyFill="1" applyAlignment="1">
      <alignment horizontal="right"/>
      <protection/>
    </xf>
    <xf numFmtId="188" fontId="50" fillId="0" borderId="11" xfId="68" applyNumberFormat="1" applyFont="1" applyFill="1" applyBorder="1" applyAlignment="1">
      <alignment/>
      <protection/>
    </xf>
    <xf numFmtId="186" fontId="50" fillId="0" borderId="11" xfId="51" applyNumberFormat="1" applyFont="1" applyFill="1" applyBorder="1" applyAlignment="1">
      <alignment/>
    </xf>
    <xf numFmtId="41" fontId="50" fillId="0" borderId="12" xfId="68" applyNumberFormat="1" applyFont="1" applyFill="1" applyBorder="1" applyAlignment="1">
      <alignment vertical="center"/>
      <protection/>
    </xf>
    <xf numFmtId="41" fontId="50" fillId="0" borderId="10" xfId="68" applyNumberFormat="1" applyFont="1" applyFill="1" applyBorder="1" applyAlignment="1">
      <alignment vertical="center"/>
      <protection/>
    </xf>
    <xf numFmtId="41" fontId="50" fillId="0" borderId="15" xfId="68" applyNumberFormat="1" applyFont="1" applyFill="1" applyBorder="1" applyAlignment="1">
      <alignment vertical="center"/>
      <protection/>
    </xf>
    <xf numFmtId="41" fontId="50" fillId="0" borderId="0" xfId="68" applyNumberFormat="1" applyFont="1" applyFill="1" applyAlignment="1">
      <alignment vertical="center"/>
      <protection/>
    </xf>
    <xf numFmtId="41" fontId="50" fillId="0" borderId="10" xfId="68" applyNumberFormat="1" applyFont="1" applyFill="1" applyBorder="1" applyAlignment="1">
      <alignment horizontal="right" vertical="center"/>
      <protection/>
    </xf>
    <xf numFmtId="0" fontId="50" fillId="0" borderId="0" xfId="68" applyFont="1" applyFill="1" applyAlignment="1">
      <alignment horizontal="right" vertical="center"/>
      <protection/>
    </xf>
    <xf numFmtId="41" fontId="50" fillId="0" borderId="0" xfId="68" applyNumberFormat="1" applyFont="1" applyFill="1" applyAlignment="1">
      <alignment horizontal="right" vertical="center"/>
      <protection/>
    </xf>
    <xf numFmtId="0" fontId="50" fillId="0" borderId="0" xfId="68" applyFont="1" applyFill="1" applyBorder="1" applyAlignment="1">
      <alignment horizontal="right" vertical="center"/>
      <protection/>
    </xf>
    <xf numFmtId="41" fontId="50" fillId="0" borderId="0" xfId="68" applyNumberFormat="1" applyFont="1" applyFill="1" applyBorder="1" applyAlignment="1">
      <alignment vertical="center"/>
      <protection/>
    </xf>
    <xf numFmtId="0" fontId="50" fillId="0" borderId="19" xfId="68" applyFont="1" applyFill="1" applyBorder="1" applyAlignment="1">
      <alignment vertical="center"/>
      <protection/>
    </xf>
    <xf numFmtId="41" fontId="50" fillId="0" borderId="0" xfId="68" applyNumberFormat="1" applyFont="1" applyFill="1" applyBorder="1" applyAlignment="1">
      <alignment horizontal="right" vertical="center"/>
      <protection/>
    </xf>
    <xf numFmtId="0" fontId="50" fillId="0" borderId="0" xfId="68" applyNumberFormat="1" applyFont="1" applyFill="1" applyBorder="1" applyAlignment="1">
      <alignment horizontal="center" vertical="center"/>
      <protection/>
    </xf>
    <xf numFmtId="41" fontId="50" fillId="0" borderId="11" xfId="68" applyNumberFormat="1" applyFont="1" applyFill="1" applyBorder="1" applyAlignment="1">
      <alignment vertical="center"/>
      <protection/>
    </xf>
    <xf numFmtId="41" fontId="50" fillId="0" borderId="22" xfId="68" applyNumberFormat="1" applyFont="1" applyFill="1" applyBorder="1" applyAlignment="1">
      <alignment horizontal="center"/>
      <protection/>
    </xf>
    <xf numFmtId="0" fontId="50" fillId="0" borderId="22" xfId="68" applyNumberFormat="1" applyFont="1" applyFill="1" applyBorder="1" applyAlignment="1">
      <alignment horizontal="distributed"/>
      <protection/>
    </xf>
    <xf numFmtId="0" fontId="50" fillId="0" borderId="18" xfId="68" applyFont="1" applyFill="1" applyBorder="1" applyAlignment="1">
      <alignment horizontal="distributed" wrapText="1"/>
      <protection/>
    </xf>
    <xf numFmtId="41" fontId="50" fillId="0" borderId="16" xfId="68" applyNumberFormat="1" applyFont="1" applyFill="1" applyBorder="1" applyAlignment="1">
      <alignment horizontal="center"/>
      <protection/>
    </xf>
    <xf numFmtId="0" fontId="50" fillId="0" borderId="0" xfId="68" applyNumberFormat="1" applyFont="1" applyFill="1" applyBorder="1" applyAlignment="1">
      <alignment horizontal="distributed"/>
      <protection/>
    </xf>
    <xf numFmtId="0" fontId="50" fillId="0" borderId="0" xfId="68" applyFont="1" applyFill="1" applyBorder="1" applyAlignment="1">
      <alignment horizontal="distributed" wrapText="1"/>
      <protection/>
    </xf>
    <xf numFmtId="0" fontId="50" fillId="0" borderId="0" xfId="68" applyFont="1" applyFill="1" applyBorder="1" applyAlignment="1">
      <alignment horizontal="distributed"/>
      <protection/>
    </xf>
    <xf numFmtId="41" fontId="50" fillId="0" borderId="23" xfId="68" applyNumberFormat="1" applyFont="1" applyFill="1" applyBorder="1" applyAlignment="1">
      <alignment horizontal="center" vertical="center"/>
      <protection/>
    </xf>
    <xf numFmtId="0" fontId="50" fillId="0" borderId="23" xfId="68" applyNumberFormat="1" applyFont="1" applyFill="1" applyBorder="1" applyAlignment="1">
      <alignment horizontal="distributed" vertical="top"/>
      <protection/>
    </xf>
    <xf numFmtId="41" fontId="50" fillId="0" borderId="16" xfId="68" applyNumberFormat="1" applyFont="1" applyFill="1" applyBorder="1" applyAlignment="1">
      <alignment horizontal="center" vertical="center"/>
      <protection/>
    </xf>
    <xf numFmtId="0" fontId="50" fillId="0" borderId="0" xfId="68" applyNumberFormat="1" applyFont="1" applyFill="1" applyBorder="1" applyAlignment="1">
      <alignment horizontal="distributed" vertical="top"/>
      <protection/>
    </xf>
    <xf numFmtId="0" fontId="50" fillId="0" borderId="0" xfId="68" applyFont="1" applyFill="1" applyBorder="1" applyAlignment="1">
      <alignment horizontal="distributed" vertical="top"/>
      <protection/>
    </xf>
    <xf numFmtId="187" fontId="50" fillId="0" borderId="0" xfId="68" applyNumberFormat="1" applyFont="1" applyFill="1" applyAlignment="1">
      <alignment vertical="center"/>
      <protection/>
    </xf>
    <xf numFmtId="187" fontId="50" fillId="0" borderId="16" xfId="68" applyNumberFormat="1" applyFont="1" applyFill="1" applyBorder="1" applyAlignment="1">
      <alignment vertical="center"/>
      <protection/>
    </xf>
    <xf numFmtId="187" fontId="50" fillId="0" borderId="19" xfId="68" applyNumberFormat="1" applyFont="1" applyFill="1" applyBorder="1" applyAlignment="1">
      <alignment vertical="center"/>
      <protection/>
    </xf>
    <xf numFmtId="187" fontId="50" fillId="0" borderId="16" xfId="51" applyNumberFormat="1" applyFont="1" applyFill="1" applyBorder="1" applyAlignment="1">
      <alignment vertical="center"/>
    </xf>
    <xf numFmtId="0" fontId="56" fillId="0" borderId="0" xfId="68" applyFont="1" applyFill="1" applyBorder="1" applyAlignment="1">
      <alignment/>
      <protection/>
    </xf>
    <xf numFmtId="187" fontId="56" fillId="0" borderId="0" xfId="68" applyNumberFormat="1" applyFont="1" applyFill="1" applyAlignment="1">
      <alignment/>
      <protection/>
    </xf>
    <xf numFmtId="189" fontId="50" fillId="0" borderId="16" xfId="51" applyNumberFormat="1" applyFont="1" applyFill="1" applyBorder="1" applyAlignment="1">
      <alignment vertical="center"/>
    </xf>
    <xf numFmtId="189" fontId="50" fillId="0" borderId="0" xfId="51" applyNumberFormat="1" applyFont="1" applyFill="1" applyBorder="1" applyAlignment="1">
      <alignment vertical="center"/>
    </xf>
    <xf numFmtId="188" fontId="50" fillId="0" borderId="0" xfId="68" applyNumberFormat="1" applyFont="1" applyFill="1" applyBorder="1" applyAlignment="1">
      <alignment/>
      <protection/>
    </xf>
    <xf numFmtId="187" fontId="50" fillId="0" borderId="0" xfId="68" applyNumberFormat="1" applyFont="1" applyFill="1" applyBorder="1" applyAlignment="1">
      <alignment/>
      <protection/>
    </xf>
    <xf numFmtId="0" fontId="56" fillId="0" borderId="0" xfId="68" applyFont="1" applyFill="1" applyAlignment="1">
      <alignment/>
      <protection/>
    </xf>
    <xf numFmtId="190" fontId="50" fillId="0" borderId="0" xfId="68" applyNumberFormat="1" applyFont="1" applyFill="1" applyAlignment="1">
      <alignment horizontal="right"/>
      <protection/>
    </xf>
    <xf numFmtId="0" fontId="50" fillId="0" borderId="0" xfId="68" applyFont="1" applyFill="1" applyBorder="1" applyAlignment="1">
      <alignment/>
      <protection/>
    </xf>
    <xf numFmtId="188" fontId="50" fillId="0" borderId="0" xfId="51" applyNumberFormat="1" applyFont="1" applyFill="1" applyBorder="1" applyAlignment="1">
      <alignment/>
    </xf>
    <xf numFmtId="189" fontId="50" fillId="0" borderId="0" xfId="68" applyNumberFormat="1" applyFont="1" applyFill="1" applyBorder="1" applyAlignment="1">
      <alignment/>
      <protection/>
    </xf>
    <xf numFmtId="187" fontId="50" fillId="0" borderId="0" xfId="68" applyNumberFormat="1" applyFont="1" applyFill="1" applyBorder="1" applyAlignment="1">
      <alignment horizontal="right"/>
      <protection/>
    </xf>
    <xf numFmtId="187" fontId="50" fillId="0" borderId="11" xfId="68" applyNumberFormat="1" applyFont="1" applyFill="1" applyBorder="1" applyAlignment="1">
      <alignment horizontal="right"/>
      <protection/>
    </xf>
    <xf numFmtId="189" fontId="50" fillId="0" borderId="0" xfId="68" applyNumberFormat="1" applyFont="1" applyFill="1" applyBorder="1" applyAlignment="1">
      <alignment horizontal="right"/>
      <protection/>
    </xf>
    <xf numFmtId="188" fontId="50" fillId="0" borderId="0" xfId="68" applyNumberFormat="1" applyFont="1" applyFill="1" applyBorder="1" applyAlignment="1">
      <alignment horizontal="right"/>
      <protection/>
    </xf>
    <xf numFmtId="187" fontId="50" fillId="0" borderId="10" xfId="68" applyNumberFormat="1" applyFont="1" applyFill="1" applyBorder="1" applyAlignment="1">
      <alignment vertical="center"/>
      <protection/>
    </xf>
    <xf numFmtId="187" fontId="50" fillId="0" borderId="10" xfId="68" applyNumberFormat="1" applyFont="1" applyFill="1" applyBorder="1" applyAlignment="1">
      <alignment horizontal="right" vertical="center"/>
      <protection/>
    </xf>
    <xf numFmtId="187" fontId="50" fillId="0" borderId="12" xfId="68" applyNumberFormat="1" applyFont="1" applyFill="1" applyBorder="1" applyAlignment="1">
      <alignment vertical="center"/>
      <protection/>
    </xf>
    <xf numFmtId="41" fontId="50" fillId="0" borderId="16" xfId="68" applyNumberFormat="1" applyFont="1" applyFill="1" applyBorder="1" applyAlignment="1">
      <alignment vertical="center"/>
      <protection/>
    </xf>
    <xf numFmtId="0" fontId="52" fillId="0" borderId="0" xfId="68" applyFont="1" applyFill="1" applyAlignment="1">
      <alignment vertical="center"/>
      <protection/>
    </xf>
    <xf numFmtId="0" fontId="50" fillId="0" borderId="0" xfId="68" applyFont="1" applyFill="1" applyBorder="1" applyAlignment="1">
      <alignment horizontal="center" vertical="center"/>
      <protection/>
    </xf>
    <xf numFmtId="0" fontId="50" fillId="0" borderId="0" xfId="68" applyFont="1" applyFill="1" applyAlignment="1">
      <alignment horizontal="center" vertical="center"/>
      <protection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distributed"/>
    </xf>
    <xf numFmtId="0" fontId="50" fillId="0" borderId="12" xfId="0" applyFont="1" applyFill="1" applyBorder="1" applyAlignment="1">
      <alignment horizontal="centerContinuous" vertical="center"/>
    </xf>
    <xf numFmtId="0" fontId="50" fillId="0" borderId="13" xfId="0" applyFont="1" applyFill="1" applyBorder="1" applyAlignment="1">
      <alignment horizontal="centerContinuous" vertical="center"/>
    </xf>
    <xf numFmtId="0" fontId="50" fillId="0" borderId="15" xfId="0" applyFont="1" applyFill="1" applyBorder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distributed" vertical="top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18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centerContinuous"/>
    </xf>
    <xf numFmtId="0" fontId="50" fillId="0" borderId="11" xfId="0" applyFont="1" applyFill="1" applyBorder="1" applyAlignment="1">
      <alignment horizontal="centerContinuous"/>
    </xf>
    <xf numFmtId="186" fontId="50" fillId="0" borderId="16" xfId="52" applyNumberFormat="1" applyFont="1" applyFill="1" applyBorder="1" applyAlignment="1" applyProtection="1">
      <alignment horizontal="right"/>
      <protection locked="0"/>
    </xf>
    <xf numFmtId="186" fontId="50" fillId="0" borderId="0" xfId="52" applyNumberFormat="1" applyFont="1" applyFill="1" applyBorder="1" applyAlignment="1" applyProtection="1">
      <alignment horizontal="right"/>
      <protection locked="0"/>
    </xf>
    <xf numFmtId="186" fontId="50" fillId="0" borderId="0" xfId="52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86" fontId="50" fillId="0" borderId="16" xfId="52" applyNumberFormat="1" applyFont="1" applyFill="1" applyBorder="1" applyAlignment="1" applyProtection="1">
      <alignment/>
      <protection locked="0"/>
    </xf>
    <xf numFmtId="186" fontId="50" fillId="0" borderId="0" xfId="52" applyNumberFormat="1" applyFont="1" applyFill="1" applyAlignment="1" applyProtection="1">
      <alignment/>
      <protection locked="0"/>
    </xf>
    <xf numFmtId="186" fontId="50" fillId="0" borderId="0" xfId="52" applyNumberFormat="1" applyFont="1" applyFill="1" applyAlignment="1">
      <alignment/>
    </xf>
    <xf numFmtId="186" fontId="50" fillId="0" borderId="0" xfId="0" applyNumberFormat="1" applyFont="1" applyFill="1" applyAlignment="1">
      <alignment/>
    </xf>
    <xf numFmtId="182" fontId="50" fillId="0" borderId="0" xfId="52" applyNumberFormat="1" applyFont="1" applyFill="1" applyAlignment="1">
      <alignment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181" fontId="52" fillId="0" borderId="12" xfId="0" applyNumberFormat="1" applyFont="1" applyBorder="1" applyAlignment="1">
      <alignment horizontal="centerContinuous" vertical="center"/>
    </xf>
    <xf numFmtId="181" fontId="52" fillId="0" borderId="10" xfId="0" applyNumberFormat="1" applyFont="1" applyBorder="1" applyAlignment="1">
      <alignment horizontal="centerContinuous" vertical="center"/>
    </xf>
    <xf numFmtId="181" fontId="52" fillId="0" borderId="15" xfId="0" applyNumberFormat="1" applyFont="1" applyBorder="1" applyAlignment="1">
      <alignment horizontal="centerContinuous" vertical="center"/>
    </xf>
    <xf numFmtId="0" fontId="52" fillId="0" borderId="12" xfId="0" applyFont="1" applyBorder="1" applyAlignment="1">
      <alignment horizontal="centerContinuous" vertical="center"/>
    </xf>
    <xf numFmtId="0" fontId="52" fillId="0" borderId="15" xfId="0" applyFont="1" applyBorder="1" applyAlignment="1">
      <alignment horizontal="centerContinuous" vertical="center"/>
    </xf>
    <xf numFmtId="0" fontId="52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1" xfId="0" applyFont="1" applyBorder="1" applyAlignment="1">
      <alignment horizontal="distributed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2" fillId="0" borderId="12" xfId="0" applyFont="1" applyBorder="1" applyAlignment="1">
      <alignment horizontal="center" vertical="top"/>
    </xf>
    <xf numFmtId="0" fontId="52" fillId="0" borderId="23" xfId="0" applyFont="1" applyBorder="1" applyAlignment="1">
      <alignment vertical="center"/>
    </xf>
    <xf numFmtId="0" fontId="52" fillId="0" borderId="15" xfId="0" applyFont="1" applyBorder="1" applyAlignment="1">
      <alignment horizontal="distributed" vertical="top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8" fontId="50" fillId="0" borderId="16" xfId="52" applyFont="1" applyBorder="1" applyAlignment="1">
      <alignment/>
    </xf>
    <xf numFmtId="186" fontId="50" fillId="0" borderId="0" xfId="52" applyNumberFormat="1" applyFont="1" applyAlignment="1">
      <alignment/>
    </xf>
    <xf numFmtId="182" fontId="50" fillId="0" borderId="0" xfId="52" applyNumberFormat="1" applyFont="1" applyAlignment="1">
      <alignment/>
    </xf>
    <xf numFmtId="38" fontId="50" fillId="0" borderId="0" xfId="52" applyFont="1" applyAlignment="1">
      <alignment/>
    </xf>
    <xf numFmtId="186" fontId="50" fillId="0" borderId="0" xfId="52" applyNumberFormat="1" applyFont="1" applyAlignment="1">
      <alignment horizontal="right"/>
    </xf>
    <xf numFmtId="182" fontId="50" fillId="0" borderId="0" xfId="52" applyNumberFormat="1" applyFont="1" applyAlignment="1">
      <alignment horizontal="right"/>
    </xf>
    <xf numFmtId="38" fontId="50" fillId="0" borderId="0" xfId="52" applyFont="1" applyFill="1" applyAlignment="1">
      <alignment/>
    </xf>
    <xf numFmtId="0" fontId="50" fillId="0" borderId="12" xfId="0" applyFont="1" applyBorder="1" applyAlignment="1">
      <alignment vertical="center"/>
    </xf>
    <xf numFmtId="186" fontId="50" fillId="0" borderId="10" xfId="52" applyNumberFormat="1" applyFont="1" applyBorder="1" applyAlignment="1">
      <alignment/>
    </xf>
    <xf numFmtId="0" fontId="50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0" fontId="5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7" xfId="0" applyFont="1" applyBorder="1" applyAlignment="1">
      <alignment vertical="distributed" textRotation="255"/>
    </xf>
    <xf numFmtId="0" fontId="7" fillId="0" borderId="17" xfId="0" applyFont="1" applyBorder="1" applyAlignment="1">
      <alignment vertical="distributed" textRotation="255" wrapText="1"/>
    </xf>
    <xf numFmtId="0" fontId="7" fillId="0" borderId="17" xfId="0" applyFont="1" applyFill="1" applyBorder="1" applyAlignment="1">
      <alignment vertical="distributed" textRotation="255" wrapText="1"/>
    </xf>
    <xf numFmtId="0" fontId="0" fillId="0" borderId="20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/>
    </xf>
    <xf numFmtId="41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 textRotation="255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9" fontId="0" fillId="0" borderId="0" xfId="0" applyNumberFormat="1" applyFont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0" fillId="34" borderId="16" xfId="0" applyNumberFormat="1" applyFont="1" applyFill="1" applyBorder="1" applyAlignment="1">
      <alignment vertical="center"/>
    </xf>
    <xf numFmtId="179" fontId="0" fillId="0" borderId="16" xfId="51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0" xfId="0" applyNumberFormat="1" applyFont="1" applyBorder="1" applyAlignment="1">
      <alignment/>
    </xf>
    <xf numFmtId="1" fontId="9" fillId="0" borderId="0" xfId="66" applyNumberFormat="1" applyFont="1" applyFill="1" applyBorder="1" applyAlignment="1">
      <alignment horizontal="left" vertical="center"/>
      <protection/>
    </xf>
    <xf numFmtId="41" fontId="0" fillId="0" borderId="0" xfId="0" applyNumberFormat="1" applyFont="1" applyAlignment="1">
      <alignment vertical="center"/>
    </xf>
    <xf numFmtId="183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41" fontId="52" fillId="0" borderId="22" xfId="0" applyNumberFormat="1" applyFont="1" applyFill="1" applyBorder="1" applyAlignment="1">
      <alignment horizontal="center" vertical="center" wrapText="1"/>
    </xf>
    <xf numFmtId="41" fontId="52" fillId="0" borderId="24" xfId="0" applyNumberFormat="1" applyFont="1" applyFill="1" applyBorder="1" applyAlignment="1">
      <alignment horizontal="center" vertical="center" wrapText="1"/>
    </xf>
    <xf numFmtId="41" fontId="52" fillId="0" borderId="23" xfId="0" applyNumberFormat="1" applyFont="1" applyFill="1" applyBorder="1" applyAlignment="1">
      <alignment horizontal="center" vertical="center" wrapText="1"/>
    </xf>
    <xf numFmtId="41" fontId="52" fillId="0" borderId="14" xfId="0" applyNumberFormat="1" applyFont="1" applyBorder="1" applyAlignment="1">
      <alignment horizontal="center" vertical="center"/>
    </xf>
    <xf numFmtId="41" fontId="52" fillId="0" borderId="21" xfId="0" applyNumberFormat="1" applyFont="1" applyBorder="1" applyAlignment="1">
      <alignment horizontal="center" vertical="center"/>
    </xf>
    <xf numFmtId="41" fontId="52" fillId="0" borderId="13" xfId="0" applyNumberFormat="1" applyFont="1" applyBorder="1" applyAlignment="1">
      <alignment horizontal="center" vertical="center"/>
    </xf>
    <xf numFmtId="41" fontId="52" fillId="0" borderId="18" xfId="0" applyNumberFormat="1" applyFont="1" applyBorder="1" applyAlignment="1">
      <alignment horizontal="center" vertical="center"/>
    </xf>
    <xf numFmtId="41" fontId="52" fillId="0" borderId="20" xfId="0" applyNumberFormat="1" applyFont="1" applyBorder="1" applyAlignment="1">
      <alignment horizontal="center" vertical="center"/>
    </xf>
    <xf numFmtId="41" fontId="52" fillId="0" borderId="12" xfId="0" applyNumberFormat="1" applyFont="1" applyBorder="1" applyAlignment="1">
      <alignment horizontal="center" vertical="center"/>
    </xf>
    <xf numFmtId="41" fontId="52" fillId="0" borderId="15" xfId="0" applyNumberFormat="1" applyFont="1" applyBorder="1" applyAlignment="1">
      <alignment horizontal="center" vertical="center"/>
    </xf>
    <xf numFmtId="0" fontId="52" fillId="0" borderId="19" xfId="0" applyFont="1" applyFill="1" applyBorder="1" applyAlignment="1">
      <alignment horizontal="distributed"/>
    </xf>
    <xf numFmtId="0" fontId="52" fillId="0" borderId="0" xfId="0" applyFont="1" applyFill="1" applyAlignment="1">
      <alignment horizontal="distributed"/>
    </xf>
    <xf numFmtId="0" fontId="52" fillId="0" borderId="0" xfId="0" applyNumberFormat="1" applyFont="1" applyFill="1" applyAlignment="1">
      <alignment horizontal="distributed"/>
    </xf>
    <xf numFmtId="0" fontId="52" fillId="0" borderId="0" xfId="0" applyNumberFormat="1" applyFont="1" applyBorder="1" applyAlignment="1">
      <alignment horizontal="distributed"/>
    </xf>
    <xf numFmtId="0" fontId="52" fillId="0" borderId="0" xfId="0" applyNumberFormat="1" applyFont="1" applyAlignment="1">
      <alignment horizontal="distributed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distributed"/>
    </xf>
    <xf numFmtId="0" fontId="50" fillId="0" borderId="22" xfId="0" applyNumberFormat="1" applyFont="1" applyBorder="1" applyAlignment="1">
      <alignment horizontal="center" vertical="center" textRotation="255"/>
    </xf>
    <xf numFmtId="0" fontId="50" fillId="0" borderId="24" xfId="0" applyNumberFormat="1" applyFont="1" applyBorder="1" applyAlignment="1">
      <alignment horizontal="center" vertical="center" textRotation="255"/>
    </xf>
    <xf numFmtId="0" fontId="50" fillId="0" borderId="23" xfId="0" applyNumberFormat="1" applyFont="1" applyBorder="1" applyAlignment="1">
      <alignment horizontal="center" vertical="center" textRotation="255"/>
    </xf>
    <xf numFmtId="41" fontId="50" fillId="0" borderId="13" xfId="0" applyNumberFormat="1" applyFont="1" applyBorder="1" applyAlignment="1">
      <alignment horizontal="center" vertical="center"/>
    </xf>
    <xf numFmtId="41" fontId="50" fillId="0" borderId="17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distributed"/>
    </xf>
    <xf numFmtId="0" fontId="50" fillId="0" borderId="0" xfId="0" applyFont="1" applyFill="1" applyBorder="1" applyAlignment="1">
      <alignment horizontal="left"/>
    </xf>
    <xf numFmtId="41" fontId="50" fillId="0" borderId="0" xfId="0" applyNumberFormat="1" applyFont="1" applyAlignment="1">
      <alignment vertical="center" shrinkToFit="1"/>
    </xf>
    <xf numFmtId="0" fontId="50" fillId="0" borderId="10" xfId="0" applyFont="1" applyFill="1" applyBorder="1" applyAlignment="1">
      <alignment horizontal="distributed" vertical="center"/>
    </xf>
    <xf numFmtId="0" fontId="52" fillId="0" borderId="0" xfId="0" applyFont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2" fillId="0" borderId="0" xfId="0" applyFont="1" applyAlignment="1">
      <alignment vertical="center"/>
    </xf>
    <xf numFmtId="0" fontId="53" fillId="0" borderId="17" xfId="0" applyFont="1" applyBorder="1" applyAlignment="1">
      <alignment horizontal="center" vertical="distributed" textRotation="255" wrapText="1"/>
    </xf>
    <xf numFmtId="0" fontId="52" fillId="0" borderId="0" xfId="0" applyFont="1" applyFill="1" applyBorder="1" applyAlignment="1">
      <alignment horizontal="distributed" vertical="center"/>
    </xf>
    <xf numFmtId="0" fontId="53" fillId="0" borderId="22" xfId="0" applyFont="1" applyBorder="1" applyAlignment="1">
      <alignment vertical="distributed" textRotation="255"/>
    </xf>
    <xf numFmtId="0" fontId="52" fillId="0" borderId="23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distributed"/>
    </xf>
    <xf numFmtId="0" fontId="52" fillId="0" borderId="0" xfId="0" applyNumberFormat="1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distributed"/>
    </xf>
    <xf numFmtId="0" fontId="0" fillId="0" borderId="10" xfId="0" applyNumberFormat="1" applyFont="1" applyBorder="1" applyAlignment="1">
      <alignment horizontal="distributed"/>
    </xf>
    <xf numFmtId="0" fontId="50" fillId="0" borderId="18" xfId="68" applyFont="1" applyFill="1" applyBorder="1" applyAlignment="1">
      <alignment horizontal="center" vertical="center"/>
      <protection/>
    </xf>
    <xf numFmtId="0" fontId="50" fillId="0" borderId="20" xfId="68" applyFont="1" applyFill="1" applyBorder="1" applyAlignment="1">
      <alignment horizontal="center" vertical="center"/>
      <protection/>
    </xf>
    <xf numFmtId="0" fontId="50" fillId="0" borderId="22" xfId="68" applyFont="1" applyFill="1" applyBorder="1" applyAlignment="1">
      <alignment horizontal="distributed" vertical="center" wrapText="1"/>
      <protection/>
    </xf>
    <xf numFmtId="0" fontId="50" fillId="0" borderId="23" xfId="68" applyFont="1" applyFill="1" applyBorder="1" applyAlignment="1">
      <alignment horizontal="distributed" vertical="center" wrapText="1"/>
      <protection/>
    </xf>
    <xf numFmtId="0" fontId="50" fillId="0" borderId="23" xfId="68" applyFont="1" applyFill="1" applyBorder="1" applyAlignment="1">
      <alignment horizontal="distributed" vertical="center"/>
      <protection/>
    </xf>
    <xf numFmtId="0" fontId="50" fillId="0" borderId="0" xfId="68" applyFont="1" applyFill="1" applyAlignment="1">
      <alignment horizontal="distributed" vertical="center"/>
      <protection/>
    </xf>
    <xf numFmtId="0" fontId="50" fillId="0" borderId="0" xfId="0" applyNumberFormat="1" applyFont="1" applyBorder="1" applyAlignment="1">
      <alignment horizontal="distributed"/>
    </xf>
    <xf numFmtId="41" fontId="50" fillId="0" borderId="14" xfId="68" applyNumberFormat="1" applyFont="1" applyFill="1" applyBorder="1" applyAlignment="1">
      <alignment horizontal="center" vertical="center"/>
      <protection/>
    </xf>
    <xf numFmtId="41" fontId="50" fillId="0" borderId="21" xfId="68" applyNumberFormat="1" applyFont="1" applyFill="1" applyBorder="1" applyAlignment="1">
      <alignment horizontal="center" vertical="center"/>
      <protection/>
    </xf>
    <xf numFmtId="41" fontId="50" fillId="0" borderId="16" xfId="68" applyNumberFormat="1" applyFont="1" applyFill="1" applyBorder="1" applyAlignment="1">
      <alignment horizontal="center" vertical="center"/>
      <protection/>
    </xf>
    <xf numFmtId="41" fontId="50" fillId="0" borderId="0" xfId="68" applyNumberFormat="1" applyFont="1" applyFill="1" applyBorder="1" applyAlignment="1">
      <alignment horizontal="center" vertical="center"/>
      <protection/>
    </xf>
    <xf numFmtId="0" fontId="50" fillId="0" borderId="10" xfId="68" applyFont="1" applyFill="1" applyBorder="1" applyAlignment="1">
      <alignment horizontal="center" vertical="center"/>
      <protection/>
    </xf>
    <xf numFmtId="0" fontId="50" fillId="0" borderId="0" xfId="68" applyFont="1" applyFill="1" applyAlignment="1">
      <alignment horizontal="center" vertical="center"/>
      <protection/>
    </xf>
    <xf numFmtId="0" fontId="50" fillId="0" borderId="19" xfId="68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NumberFormat="1" applyFont="1" applyAlignment="1">
      <alignment horizontal="left"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3.10.1国発表" xfId="66"/>
    <cellStyle name="標準_2-10" xfId="67"/>
    <cellStyle name="標準_2-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Normal="80" zoomScaleSheetLayoutView="100" zoomScalePageLayoutView="0" workbookViewId="0" topLeftCell="A1">
      <pane xSplit="3" ySplit="5" topLeftCell="D6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A1" sqref="A1"/>
    </sheetView>
  </sheetViews>
  <sheetFormatPr defaultColWidth="9.00390625" defaultRowHeight="13.5"/>
  <cols>
    <col min="1" max="1" width="5.625" style="34" customWidth="1"/>
    <col min="2" max="2" width="4.625" style="34" customWidth="1"/>
    <col min="3" max="3" width="3.625" style="34" customWidth="1"/>
    <col min="4" max="4" width="12.625" style="35" customWidth="1"/>
    <col min="5" max="5" width="12.625" style="34" customWidth="1"/>
    <col min="6" max="6" width="12.625" style="35" customWidth="1"/>
    <col min="7" max="7" width="12.625" style="34" customWidth="1"/>
    <col min="8" max="8" width="12.625" style="35" customWidth="1"/>
    <col min="9" max="11" width="12.625" style="34" customWidth="1"/>
    <col min="12" max="12" width="12.625" style="35" customWidth="1"/>
    <col min="13" max="13" width="12.625" style="34" customWidth="1"/>
    <col min="14" max="14" width="12.625" style="35" customWidth="1"/>
    <col min="15" max="15" width="12.625" style="34" customWidth="1"/>
    <col min="16" max="16" width="5.625" style="34" customWidth="1"/>
    <col min="17" max="17" width="4.625" style="34" customWidth="1"/>
    <col min="18" max="18" width="3.625" style="34" customWidth="1"/>
    <col min="19" max="16384" width="9.00390625" style="34" customWidth="1"/>
  </cols>
  <sheetData>
    <row r="1" spans="2:18" s="1" customFormat="1" ht="14.25">
      <c r="B1" s="2"/>
      <c r="C1" s="2"/>
      <c r="D1" s="2" t="s">
        <v>13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2">
      <c r="A2" s="3"/>
      <c r="B2" s="3"/>
      <c r="C2" s="3"/>
      <c r="D2" s="4"/>
      <c r="E2" s="3"/>
      <c r="F2" s="4"/>
      <c r="G2" s="3"/>
      <c r="H2" s="4"/>
      <c r="I2" s="3"/>
      <c r="J2" s="3"/>
      <c r="K2" s="3"/>
      <c r="L2" s="4"/>
      <c r="M2" s="3"/>
      <c r="N2" s="4"/>
      <c r="O2" s="3"/>
      <c r="P2" s="3"/>
      <c r="Q2" s="3"/>
      <c r="R2" s="3"/>
    </row>
    <row r="3" spans="1:18" s="5" customFormat="1" ht="18" customHeight="1">
      <c r="A3" s="6"/>
      <c r="B3" s="6"/>
      <c r="C3" s="7"/>
      <c r="D3" s="8" t="s">
        <v>0</v>
      </c>
      <c r="E3" s="9"/>
      <c r="F3" s="10"/>
      <c r="G3" s="9"/>
      <c r="H3" s="10"/>
      <c r="I3" s="11"/>
      <c r="J3" s="12" t="s">
        <v>1</v>
      </c>
      <c r="K3" s="9"/>
      <c r="L3" s="10"/>
      <c r="M3" s="9"/>
      <c r="N3" s="10"/>
      <c r="O3" s="13"/>
      <c r="P3" s="14"/>
      <c r="Q3" s="6"/>
      <c r="R3" s="6"/>
    </row>
    <row r="4" spans="4:16" s="5" customFormat="1" ht="18" customHeight="1">
      <c r="D4" s="15" t="s">
        <v>2</v>
      </c>
      <c r="E4" s="11"/>
      <c r="F4" s="15" t="s">
        <v>3</v>
      </c>
      <c r="G4" s="11"/>
      <c r="H4" s="15" t="s">
        <v>4</v>
      </c>
      <c r="I4" s="11"/>
      <c r="J4" s="12" t="s">
        <v>2</v>
      </c>
      <c r="K4" s="11"/>
      <c r="L4" s="15" t="s">
        <v>3</v>
      </c>
      <c r="M4" s="11"/>
      <c r="N4" s="15" t="s">
        <v>4</v>
      </c>
      <c r="O4" s="11"/>
      <c r="P4" s="14"/>
    </row>
    <row r="5" spans="1:18" s="5" customFormat="1" ht="18" customHeight="1">
      <c r="A5" s="3"/>
      <c r="B5" s="3"/>
      <c r="C5" s="3"/>
      <c r="D5" s="16" t="s">
        <v>5</v>
      </c>
      <c r="E5" s="17" t="s">
        <v>6</v>
      </c>
      <c r="F5" s="16" t="s">
        <v>5</v>
      </c>
      <c r="G5" s="17" t="s">
        <v>6</v>
      </c>
      <c r="H5" s="16" t="s">
        <v>5</v>
      </c>
      <c r="I5" s="17" t="s">
        <v>6</v>
      </c>
      <c r="J5" s="17" t="s">
        <v>5</v>
      </c>
      <c r="K5" s="17" t="s">
        <v>6</v>
      </c>
      <c r="L5" s="16" t="s">
        <v>5</v>
      </c>
      <c r="M5" s="17" t="s">
        <v>6</v>
      </c>
      <c r="N5" s="16" t="s">
        <v>5</v>
      </c>
      <c r="O5" s="18" t="s">
        <v>6</v>
      </c>
      <c r="P5" s="19"/>
      <c r="Q5" s="3"/>
      <c r="R5" s="3"/>
    </row>
    <row r="6" spans="4:16" s="5" customFormat="1" ht="12">
      <c r="D6" s="20"/>
      <c r="F6" s="21"/>
      <c r="H6" s="21"/>
      <c r="I6" s="22"/>
      <c r="J6" s="22"/>
      <c r="L6" s="21"/>
      <c r="N6" s="21"/>
      <c r="P6" s="14"/>
    </row>
    <row r="7" spans="1:18" s="5" customFormat="1" ht="16.5" customHeight="1">
      <c r="A7" s="23" t="s">
        <v>7</v>
      </c>
      <c r="B7" s="24">
        <v>35</v>
      </c>
      <c r="C7" s="5" t="s">
        <v>8</v>
      </c>
      <c r="D7" s="25">
        <v>6094</v>
      </c>
      <c r="E7" s="26">
        <v>6.5</v>
      </c>
      <c r="F7" s="27">
        <v>59008</v>
      </c>
      <c r="G7" s="26">
        <v>63.2</v>
      </c>
      <c r="H7" s="27">
        <v>27020</v>
      </c>
      <c r="I7" s="28">
        <v>28.9</v>
      </c>
      <c r="J7" s="29">
        <v>168</v>
      </c>
      <c r="K7" s="26">
        <v>6.9</v>
      </c>
      <c r="L7" s="27">
        <v>1225</v>
      </c>
      <c r="M7" s="26">
        <v>50.4</v>
      </c>
      <c r="N7" s="27">
        <v>611</v>
      </c>
      <c r="O7" s="30">
        <v>25.1</v>
      </c>
      <c r="P7" s="31" t="s">
        <v>7</v>
      </c>
      <c r="Q7" s="24">
        <v>35</v>
      </c>
      <c r="R7" s="5" t="s">
        <v>8</v>
      </c>
    </row>
    <row r="8" spans="2:17" s="5" customFormat="1" ht="16.5" customHeight="1">
      <c r="B8" s="24">
        <v>40</v>
      </c>
      <c r="D8" s="25">
        <v>7047</v>
      </c>
      <c r="E8" s="26">
        <v>7.2</v>
      </c>
      <c r="F8" s="27">
        <v>64524</v>
      </c>
      <c r="G8" s="26">
        <v>65.7</v>
      </c>
      <c r="H8" s="27">
        <v>28602</v>
      </c>
      <c r="I8" s="28">
        <v>29.1</v>
      </c>
      <c r="J8" s="29">
        <v>193</v>
      </c>
      <c r="K8" s="26">
        <v>6.4</v>
      </c>
      <c r="L8" s="27">
        <v>1483</v>
      </c>
      <c r="M8" s="26">
        <v>49.2</v>
      </c>
      <c r="N8" s="27">
        <v>701</v>
      </c>
      <c r="O8" s="30">
        <v>23.3</v>
      </c>
      <c r="P8" s="14"/>
      <c r="Q8" s="24">
        <v>40</v>
      </c>
    </row>
    <row r="9" spans="2:17" s="5" customFormat="1" ht="16.5" customHeight="1">
      <c r="B9" s="24">
        <v>45</v>
      </c>
      <c r="D9" s="25">
        <v>7974</v>
      </c>
      <c r="E9" s="26">
        <v>7.7</v>
      </c>
      <c r="F9" s="27">
        <v>68997</v>
      </c>
      <c r="G9" s="26">
        <v>66.5</v>
      </c>
      <c r="H9" s="27">
        <v>29911</v>
      </c>
      <c r="I9" s="28">
        <v>28.8</v>
      </c>
      <c r="J9" s="29">
        <v>249</v>
      </c>
      <c r="K9" s="26">
        <v>6.4</v>
      </c>
      <c r="L9" s="27">
        <v>1763</v>
      </c>
      <c r="M9" s="26">
        <v>45.6</v>
      </c>
      <c r="N9" s="27">
        <v>845</v>
      </c>
      <c r="O9" s="30">
        <v>21.9</v>
      </c>
      <c r="P9" s="14"/>
      <c r="Q9" s="24">
        <v>45</v>
      </c>
    </row>
    <row r="10" spans="2:17" s="5" customFormat="1" ht="19.5" customHeight="1">
      <c r="B10" s="24">
        <v>50</v>
      </c>
      <c r="D10" s="25">
        <v>8294</v>
      </c>
      <c r="E10" s="26">
        <v>7.4</v>
      </c>
      <c r="F10" s="27">
        <v>73114</v>
      </c>
      <c r="G10" s="26">
        <v>65.3</v>
      </c>
      <c r="H10" s="27">
        <v>32565</v>
      </c>
      <c r="I10" s="28">
        <v>29.1</v>
      </c>
      <c r="J10" s="29">
        <v>269</v>
      </c>
      <c r="K10" s="26">
        <v>5.6</v>
      </c>
      <c r="L10" s="27">
        <v>2076</v>
      </c>
      <c r="M10" s="26">
        <v>43.1</v>
      </c>
      <c r="N10" s="27">
        <v>985</v>
      </c>
      <c r="O10" s="30">
        <v>20.4</v>
      </c>
      <c r="P10" s="14"/>
      <c r="Q10" s="24">
        <v>50</v>
      </c>
    </row>
    <row r="11" spans="2:17" s="5" customFormat="1" ht="19.5" customHeight="1" hidden="1">
      <c r="B11" s="24">
        <v>51</v>
      </c>
      <c r="D11" s="25">
        <v>8379</v>
      </c>
      <c r="E11" s="26">
        <v>7.4</v>
      </c>
      <c r="F11" s="27">
        <v>73915</v>
      </c>
      <c r="G11" s="26">
        <v>65.4</v>
      </c>
      <c r="H11" s="27">
        <v>33526</v>
      </c>
      <c r="I11" s="28">
        <v>29.6</v>
      </c>
      <c r="J11" s="29">
        <v>269</v>
      </c>
      <c r="K11" s="26">
        <v>5.4</v>
      </c>
      <c r="L11" s="27">
        <v>2159</v>
      </c>
      <c r="M11" s="26">
        <v>43.5</v>
      </c>
      <c r="N11" s="27">
        <v>1057</v>
      </c>
      <c r="O11" s="30">
        <v>21.3</v>
      </c>
      <c r="P11" s="14"/>
      <c r="Q11" s="24">
        <v>51</v>
      </c>
    </row>
    <row r="12" spans="2:17" s="5" customFormat="1" ht="19.5" customHeight="1" hidden="1">
      <c r="B12" s="24">
        <v>52</v>
      </c>
      <c r="D12" s="25">
        <v>8470</v>
      </c>
      <c r="E12" s="26">
        <v>7.4</v>
      </c>
      <c r="F12" s="27">
        <v>74894</v>
      </c>
      <c r="G12" s="26">
        <v>65.6</v>
      </c>
      <c r="H12" s="27">
        <v>34593</v>
      </c>
      <c r="I12" s="28">
        <v>30.3</v>
      </c>
      <c r="J12" s="29">
        <v>278</v>
      </c>
      <c r="K12" s="26">
        <v>5.5</v>
      </c>
      <c r="L12" s="27">
        <v>2232</v>
      </c>
      <c r="M12" s="26">
        <v>43.8</v>
      </c>
      <c r="N12" s="27">
        <v>1108</v>
      </c>
      <c r="O12" s="30">
        <v>21.8</v>
      </c>
      <c r="P12" s="14"/>
      <c r="Q12" s="24">
        <v>52</v>
      </c>
    </row>
    <row r="13" spans="2:17" s="5" customFormat="1" ht="19.5" customHeight="1" hidden="1">
      <c r="B13" s="24">
        <v>53</v>
      </c>
      <c r="D13" s="25">
        <v>8580</v>
      </c>
      <c r="E13" s="26">
        <v>7.4</v>
      </c>
      <c r="F13" s="27">
        <v>75479</v>
      </c>
      <c r="G13" s="26">
        <v>65.5</v>
      </c>
      <c r="H13" s="27">
        <v>35538</v>
      </c>
      <c r="I13" s="28">
        <v>30.9</v>
      </c>
      <c r="J13" s="29">
        <v>285</v>
      </c>
      <c r="K13" s="26">
        <v>5.5</v>
      </c>
      <c r="L13" s="27">
        <v>2296</v>
      </c>
      <c r="M13" s="26">
        <v>44.1</v>
      </c>
      <c r="N13" s="27">
        <v>1181</v>
      </c>
      <c r="O13" s="30">
        <v>22.7</v>
      </c>
      <c r="P13" s="14"/>
      <c r="Q13" s="24">
        <v>53</v>
      </c>
    </row>
    <row r="14" spans="2:17" s="5" customFormat="1" ht="19.5" customHeight="1" hidden="1">
      <c r="B14" s="24">
        <v>54</v>
      </c>
      <c r="D14" s="25">
        <v>8800</v>
      </c>
      <c r="E14" s="26">
        <v>7.6</v>
      </c>
      <c r="F14" s="27">
        <v>76730</v>
      </c>
      <c r="G14" s="26">
        <v>66.1</v>
      </c>
      <c r="H14" s="27">
        <v>37109</v>
      </c>
      <c r="I14" s="28">
        <v>32</v>
      </c>
      <c r="J14" s="29">
        <v>299</v>
      </c>
      <c r="K14" s="26">
        <v>5.6</v>
      </c>
      <c r="L14" s="27">
        <v>2351</v>
      </c>
      <c r="M14" s="26">
        <v>43.9</v>
      </c>
      <c r="N14" s="27">
        <v>1256</v>
      </c>
      <c r="O14" s="30">
        <v>23.7</v>
      </c>
      <c r="P14" s="14"/>
      <c r="Q14" s="24">
        <v>54</v>
      </c>
    </row>
    <row r="15" spans="2:17" s="5" customFormat="1" ht="19.5" customHeight="1">
      <c r="B15" s="24">
        <v>55</v>
      </c>
      <c r="D15" s="25">
        <v>9055</v>
      </c>
      <c r="E15" s="26">
        <v>7.7</v>
      </c>
      <c r="F15" s="27">
        <v>77611</v>
      </c>
      <c r="G15" s="26">
        <v>66.3</v>
      </c>
      <c r="H15" s="27">
        <v>38834</v>
      </c>
      <c r="I15" s="28">
        <v>33.2</v>
      </c>
      <c r="J15" s="29">
        <v>311</v>
      </c>
      <c r="K15" s="26">
        <v>5.8</v>
      </c>
      <c r="L15" s="27">
        <v>2405</v>
      </c>
      <c r="M15" s="26">
        <v>44.1</v>
      </c>
      <c r="N15" s="27">
        <v>1344</v>
      </c>
      <c r="O15" s="30">
        <v>24.9</v>
      </c>
      <c r="P15" s="14"/>
      <c r="Q15" s="24">
        <v>55</v>
      </c>
    </row>
    <row r="16" spans="2:17" s="5" customFormat="1" ht="19.5" customHeight="1">
      <c r="B16" s="24">
        <v>56</v>
      </c>
      <c r="D16" s="25">
        <v>9224</v>
      </c>
      <c r="E16" s="26">
        <v>7.8</v>
      </c>
      <c r="F16" s="27">
        <v>77909</v>
      </c>
      <c r="G16" s="26">
        <v>66.1</v>
      </c>
      <c r="H16" s="27">
        <v>40116</v>
      </c>
      <c r="I16" s="28">
        <v>34</v>
      </c>
      <c r="J16" s="29">
        <v>325</v>
      </c>
      <c r="K16" s="26">
        <v>5.9</v>
      </c>
      <c r="L16" s="27">
        <v>2416</v>
      </c>
      <c r="M16" s="26">
        <v>43.8</v>
      </c>
      <c r="N16" s="27">
        <v>1433</v>
      </c>
      <c r="O16" s="30">
        <v>26</v>
      </c>
      <c r="P16" s="14"/>
      <c r="Q16" s="24">
        <v>56</v>
      </c>
    </row>
    <row r="17" spans="2:17" s="5" customFormat="1" ht="19.5" customHeight="1">
      <c r="B17" s="24">
        <v>57</v>
      </c>
      <c r="D17" s="25">
        <v>9403</v>
      </c>
      <c r="E17" s="26">
        <v>7.9</v>
      </c>
      <c r="F17" s="27">
        <v>78554</v>
      </c>
      <c r="G17" s="26">
        <v>66.2</v>
      </c>
      <c r="H17" s="27">
        <v>41616</v>
      </c>
      <c r="I17" s="28">
        <v>35.1</v>
      </c>
      <c r="J17" s="29">
        <v>336</v>
      </c>
      <c r="K17" s="26">
        <v>6</v>
      </c>
      <c r="L17" s="27">
        <v>2479</v>
      </c>
      <c r="M17" s="26">
        <v>44.2</v>
      </c>
      <c r="N17" s="27">
        <v>1525</v>
      </c>
      <c r="O17" s="30">
        <v>27.2</v>
      </c>
      <c r="P17" s="14"/>
      <c r="Q17" s="24">
        <v>57</v>
      </c>
    </row>
    <row r="18" spans="2:17" s="5" customFormat="1" ht="19.5" customHeight="1">
      <c r="B18" s="24">
        <v>58</v>
      </c>
      <c r="D18" s="25">
        <v>9515</v>
      </c>
      <c r="E18" s="26">
        <v>8</v>
      </c>
      <c r="F18" s="27">
        <v>78991</v>
      </c>
      <c r="G18" s="26">
        <v>66.1</v>
      </c>
      <c r="H18" s="27">
        <v>43115</v>
      </c>
      <c r="I18" s="28">
        <v>36.1</v>
      </c>
      <c r="J18" s="29">
        <v>350</v>
      </c>
      <c r="K18" s="26">
        <v>6.1</v>
      </c>
      <c r="L18" s="27">
        <v>2528</v>
      </c>
      <c r="M18" s="26">
        <v>44.4</v>
      </c>
      <c r="N18" s="27">
        <v>1624</v>
      </c>
      <c r="O18" s="30">
        <v>28.5</v>
      </c>
      <c r="P18" s="14"/>
      <c r="Q18" s="24">
        <v>58</v>
      </c>
    </row>
    <row r="19" spans="2:17" s="5" customFormat="1" ht="19.5" customHeight="1">
      <c r="B19" s="24">
        <v>59</v>
      </c>
      <c r="D19" s="25">
        <v>9580</v>
      </c>
      <c r="E19" s="26">
        <v>8</v>
      </c>
      <c r="F19" s="27">
        <v>78549</v>
      </c>
      <c r="G19" s="26">
        <v>65.3</v>
      </c>
      <c r="H19" s="27">
        <v>44278</v>
      </c>
      <c r="I19" s="28">
        <v>36.8</v>
      </c>
      <c r="J19" s="29">
        <v>358</v>
      </c>
      <c r="K19" s="26">
        <v>6.2</v>
      </c>
      <c r="L19" s="27">
        <v>2538</v>
      </c>
      <c r="M19" s="26">
        <v>43.9</v>
      </c>
      <c r="N19" s="27">
        <v>1706</v>
      </c>
      <c r="O19" s="30">
        <v>29.5</v>
      </c>
      <c r="P19" s="14"/>
      <c r="Q19" s="24">
        <v>59</v>
      </c>
    </row>
    <row r="20" spans="2:17" s="5" customFormat="1" ht="19.5" customHeight="1">
      <c r="B20" s="24">
        <v>60</v>
      </c>
      <c r="D20" s="25">
        <v>9608</v>
      </c>
      <c r="E20" s="26">
        <v>7.9</v>
      </c>
      <c r="F20" s="27">
        <v>78927</v>
      </c>
      <c r="G20" s="26">
        <v>65.2</v>
      </c>
      <c r="H20" s="27">
        <v>45540</v>
      </c>
      <c r="I20" s="28">
        <v>37.6</v>
      </c>
      <c r="J20" s="29">
        <v>369</v>
      </c>
      <c r="K20" s="26">
        <v>6.3</v>
      </c>
      <c r="L20" s="27">
        <v>2566</v>
      </c>
      <c r="M20" s="26">
        <v>43.8</v>
      </c>
      <c r="N20" s="27">
        <v>1775</v>
      </c>
      <c r="O20" s="30">
        <v>30.3</v>
      </c>
      <c r="P20" s="14"/>
      <c r="Q20" s="24">
        <v>60</v>
      </c>
    </row>
    <row r="21" spans="2:17" s="5" customFormat="1" ht="19.5" customHeight="1">
      <c r="B21" s="24">
        <v>61</v>
      </c>
      <c r="D21" s="25">
        <v>9699</v>
      </c>
      <c r="E21" s="26">
        <v>8</v>
      </c>
      <c r="F21" s="27">
        <v>79369</v>
      </c>
      <c r="G21" s="26">
        <v>65.2</v>
      </c>
      <c r="H21" s="27">
        <v>47174</v>
      </c>
      <c r="I21" s="28">
        <v>38.8</v>
      </c>
      <c r="J21" s="29">
        <v>371</v>
      </c>
      <c r="K21" s="26">
        <v>6.2</v>
      </c>
      <c r="L21" s="27">
        <v>2604</v>
      </c>
      <c r="M21" s="26">
        <v>43.8</v>
      </c>
      <c r="N21" s="27">
        <v>1864</v>
      </c>
      <c r="O21" s="30">
        <v>31.3</v>
      </c>
      <c r="P21" s="14"/>
      <c r="Q21" s="24">
        <v>61</v>
      </c>
    </row>
    <row r="22" spans="2:17" s="5" customFormat="1" ht="19.5" customHeight="1">
      <c r="B22" s="24">
        <v>62</v>
      </c>
      <c r="D22" s="25">
        <v>9841</v>
      </c>
      <c r="E22" s="26">
        <v>8</v>
      </c>
      <c r="F22" s="27">
        <v>79134</v>
      </c>
      <c r="G22" s="26">
        <v>64.7</v>
      </c>
      <c r="H22" s="27">
        <v>48300</v>
      </c>
      <c r="I22" s="28">
        <v>39.5</v>
      </c>
      <c r="J22" s="29">
        <v>380</v>
      </c>
      <c r="K22" s="26">
        <v>6.3</v>
      </c>
      <c r="L22" s="27">
        <v>2643</v>
      </c>
      <c r="M22" s="26">
        <v>43.6</v>
      </c>
      <c r="N22" s="27">
        <v>1950</v>
      </c>
      <c r="O22" s="30">
        <v>32.2</v>
      </c>
      <c r="P22" s="14"/>
      <c r="Q22" s="24">
        <v>62</v>
      </c>
    </row>
    <row r="23" spans="2:17" s="5" customFormat="1" ht="19.5" customHeight="1">
      <c r="B23" s="24">
        <v>63</v>
      </c>
      <c r="D23" s="25">
        <v>10034</v>
      </c>
      <c r="E23" s="26">
        <v>8.2</v>
      </c>
      <c r="F23" s="27">
        <v>79752</v>
      </c>
      <c r="G23" s="26">
        <v>65</v>
      </c>
      <c r="H23" s="27">
        <v>49756</v>
      </c>
      <c r="I23" s="28">
        <v>40.5</v>
      </c>
      <c r="J23" s="29">
        <v>390</v>
      </c>
      <c r="K23" s="26">
        <v>6.3</v>
      </c>
      <c r="L23" s="27">
        <v>2683</v>
      </c>
      <c r="M23" s="26">
        <v>43.4</v>
      </c>
      <c r="N23" s="27">
        <v>2039</v>
      </c>
      <c r="O23" s="30">
        <v>33</v>
      </c>
      <c r="P23" s="14"/>
      <c r="Q23" s="24">
        <v>63</v>
      </c>
    </row>
    <row r="24" spans="1:18" s="5" customFormat="1" ht="19.5" customHeight="1">
      <c r="A24" s="23" t="s">
        <v>9</v>
      </c>
      <c r="B24" s="24" t="s">
        <v>10</v>
      </c>
      <c r="C24" s="5" t="s">
        <v>8</v>
      </c>
      <c r="D24" s="25">
        <v>10081</v>
      </c>
      <c r="E24" s="26">
        <v>8.2</v>
      </c>
      <c r="F24" s="27">
        <v>80572</v>
      </c>
      <c r="G24" s="26">
        <v>65.4</v>
      </c>
      <c r="H24" s="27">
        <v>51196</v>
      </c>
      <c r="I24" s="28">
        <v>41.5</v>
      </c>
      <c r="J24" s="29">
        <v>398</v>
      </c>
      <c r="K24" s="26">
        <v>6.3</v>
      </c>
      <c r="L24" s="27">
        <v>2774</v>
      </c>
      <c r="M24" s="26">
        <v>44.1</v>
      </c>
      <c r="N24" s="27">
        <v>2117</v>
      </c>
      <c r="O24" s="30">
        <v>33.7</v>
      </c>
      <c r="P24" s="31" t="s">
        <v>9</v>
      </c>
      <c r="Q24" s="24" t="s">
        <v>10</v>
      </c>
      <c r="R24" s="5" t="s">
        <v>8</v>
      </c>
    </row>
    <row r="25" spans="2:17" s="5" customFormat="1" ht="19.5" customHeight="1">
      <c r="B25" s="24">
        <v>2</v>
      </c>
      <c r="D25" s="25">
        <v>10096</v>
      </c>
      <c r="E25" s="26">
        <v>8.2</v>
      </c>
      <c r="F25" s="27">
        <v>80852</v>
      </c>
      <c r="G25" s="26">
        <v>65.4</v>
      </c>
      <c r="H25" s="27">
        <v>52216</v>
      </c>
      <c r="I25" s="28">
        <v>42.2</v>
      </c>
      <c r="J25" s="29">
        <v>397</v>
      </c>
      <c r="K25" s="26">
        <v>6.2</v>
      </c>
      <c r="L25" s="27">
        <v>2849</v>
      </c>
      <c r="M25" s="26">
        <v>44.5</v>
      </c>
      <c r="N25" s="27">
        <v>2183</v>
      </c>
      <c r="O25" s="30">
        <v>34.1</v>
      </c>
      <c r="P25" s="14"/>
      <c r="Q25" s="24">
        <v>2</v>
      </c>
    </row>
    <row r="26" spans="2:17" s="5" customFormat="1" ht="19.5" customHeight="1">
      <c r="B26" s="24">
        <v>3</v>
      </c>
      <c r="D26" s="25">
        <v>10066</v>
      </c>
      <c r="E26" s="26">
        <v>8.1</v>
      </c>
      <c r="F26" s="27">
        <v>82118</v>
      </c>
      <c r="G26" s="26">
        <v>66.2</v>
      </c>
      <c r="H26" s="27">
        <v>53633</v>
      </c>
      <c r="I26" s="28">
        <v>43.2</v>
      </c>
      <c r="J26" s="29">
        <v>396</v>
      </c>
      <c r="K26" s="26">
        <v>6.1</v>
      </c>
      <c r="L26" s="27">
        <v>2915</v>
      </c>
      <c r="M26" s="26">
        <v>45</v>
      </c>
      <c r="N26" s="27">
        <v>2252</v>
      </c>
      <c r="O26" s="30">
        <v>34.7</v>
      </c>
      <c r="P26" s="14"/>
      <c r="Q26" s="24">
        <v>3</v>
      </c>
    </row>
    <row r="27" spans="2:17" s="5" customFormat="1" ht="19.5" customHeight="1">
      <c r="B27" s="24">
        <v>4</v>
      </c>
      <c r="D27" s="25">
        <v>9963</v>
      </c>
      <c r="E27" s="26">
        <v>8</v>
      </c>
      <c r="F27" s="27">
        <v>83394</v>
      </c>
      <c r="G27" s="26">
        <v>67</v>
      </c>
      <c r="H27" s="27">
        <v>55002</v>
      </c>
      <c r="I27" s="28">
        <v>44.2</v>
      </c>
      <c r="J27" s="29">
        <v>389</v>
      </c>
      <c r="K27" s="26">
        <v>5.9</v>
      </c>
      <c r="L27" s="27">
        <v>2989</v>
      </c>
      <c r="M27" s="26">
        <v>45.6</v>
      </c>
      <c r="N27" s="27">
        <v>2319</v>
      </c>
      <c r="O27" s="30">
        <v>35.3</v>
      </c>
      <c r="P27" s="14"/>
      <c r="Q27" s="24">
        <v>4</v>
      </c>
    </row>
    <row r="28" spans="2:17" s="5" customFormat="1" ht="19.5" customHeight="1">
      <c r="B28" s="24">
        <v>5</v>
      </c>
      <c r="D28" s="25">
        <v>9844</v>
      </c>
      <c r="E28" s="26">
        <v>7.9</v>
      </c>
      <c r="F28" s="27">
        <v>84128</v>
      </c>
      <c r="G28" s="26">
        <v>67.4</v>
      </c>
      <c r="H28" s="27">
        <v>55906</v>
      </c>
      <c r="I28" s="28">
        <v>44.8</v>
      </c>
      <c r="J28" s="29">
        <v>387</v>
      </c>
      <c r="K28" s="26">
        <v>5.8</v>
      </c>
      <c r="L28" s="27">
        <v>3026</v>
      </c>
      <c r="M28" s="26">
        <v>45.6</v>
      </c>
      <c r="N28" s="27">
        <v>2375</v>
      </c>
      <c r="O28" s="30">
        <v>35.8</v>
      </c>
      <c r="P28" s="14"/>
      <c r="Q28" s="24">
        <v>5</v>
      </c>
    </row>
    <row r="29" spans="2:17" s="5" customFormat="1" ht="19.5" customHeight="1">
      <c r="B29" s="24">
        <v>6</v>
      </c>
      <c r="D29" s="25">
        <v>9731</v>
      </c>
      <c r="E29" s="26">
        <v>7.8</v>
      </c>
      <c r="F29" s="27">
        <v>85588</v>
      </c>
      <c r="G29" s="26">
        <v>68.5</v>
      </c>
      <c r="H29" s="27">
        <v>57213</v>
      </c>
      <c r="I29" s="28">
        <v>45.8</v>
      </c>
      <c r="J29" s="29">
        <v>385</v>
      </c>
      <c r="K29" s="26">
        <v>5.8</v>
      </c>
      <c r="L29" s="27">
        <v>3096</v>
      </c>
      <c r="M29" s="26">
        <v>46.3</v>
      </c>
      <c r="N29" s="27">
        <v>2436</v>
      </c>
      <c r="O29" s="30">
        <v>36.4</v>
      </c>
      <c r="P29" s="14"/>
      <c r="Q29" s="24">
        <v>6</v>
      </c>
    </row>
    <row r="30" spans="2:17" s="5" customFormat="1" ht="19.5" customHeight="1">
      <c r="B30" s="24">
        <v>7</v>
      </c>
      <c r="D30" s="25">
        <v>9606</v>
      </c>
      <c r="E30" s="26">
        <v>7.6</v>
      </c>
      <c r="F30" s="27">
        <v>87069</v>
      </c>
      <c r="G30" s="26">
        <v>69.3</v>
      </c>
      <c r="H30" s="27">
        <v>58407</v>
      </c>
      <c r="I30" s="28">
        <v>46.5</v>
      </c>
      <c r="J30" s="29">
        <v>377</v>
      </c>
      <c r="K30" s="26">
        <v>5.6</v>
      </c>
      <c r="L30" s="27">
        <v>3188</v>
      </c>
      <c r="M30" s="26">
        <v>47.2</v>
      </c>
      <c r="N30" s="27">
        <v>2522</v>
      </c>
      <c r="O30" s="30">
        <v>37.3</v>
      </c>
      <c r="P30" s="14"/>
      <c r="Q30" s="24">
        <v>7</v>
      </c>
    </row>
    <row r="31" spans="2:17" s="5" customFormat="1" ht="19.5" customHeight="1">
      <c r="B31" s="24">
        <v>8</v>
      </c>
      <c r="D31" s="25">
        <v>9490</v>
      </c>
      <c r="E31" s="26">
        <v>7.5</v>
      </c>
      <c r="F31" s="27">
        <v>87909</v>
      </c>
      <c r="G31" s="26">
        <v>69.8</v>
      </c>
      <c r="H31" s="27">
        <v>59357</v>
      </c>
      <c r="I31" s="28">
        <v>47.2</v>
      </c>
      <c r="J31" s="29">
        <v>371</v>
      </c>
      <c r="K31" s="26">
        <v>5.4</v>
      </c>
      <c r="L31" s="27">
        <v>3232</v>
      </c>
      <c r="M31" s="26">
        <v>47.5</v>
      </c>
      <c r="N31" s="27">
        <v>2606</v>
      </c>
      <c r="O31" s="30">
        <v>38.5</v>
      </c>
      <c r="P31" s="14"/>
      <c r="Q31" s="24">
        <v>8</v>
      </c>
    </row>
    <row r="32" spans="2:17" s="5" customFormat="1" ht="19.5" customHeight="1">
      <c r="B32" s="24">
        <v>9</v>
      </c>
      <c r="D32" s="25">
        <v>9413</v>
      </c>
      <c r="E32" s="26">
        <v>7.5</v>
      </c>
      <c r="F32" s="27">
        <v>89292</v>
      </c>
      <c r="G32" s="26">
        <v>70.8</v>
      </c>
      <c r="H32" s="27">
        <v>60579</v>
      </c>
      <c r="I32" s="28">
        <v>48</v>
      </c>
      <c r="J32" s="29">
        <v>370</v>
      </c>
      <c r="K32" s="26">
        <v>5.4</v>
      </c>
      <c r="L32" s="27">
        <v>3329</v>
      </c>
      <c r="M32" s="26">
        <v>48.6</v>
      </c>
      <c r="N32" s="27">
        <v>2678</v>
      </c>
      <c r="O32" s="30">
        <v>39.1</v>
      </c>
      <c r="P32" s="14"/>
      <c r="Q32" s="24">
        <v>9</v>
      </c>
    </row>
    <row r="33" spans="2:17" s="5" customFormat="1" ht="19.5" customHeight="1">
      <c r="B33" s="24">
        <v>10</v>
      </c>
      <c r="D33" s="25">
        <v>9333</v>
      </c>
      <c r="E33" s="26">
        <v>7.4</v>
      </c>
      <c r="F33" s="27">
        <v>90556</v>
      </c>
      <c r="G33" s="26">
        <v>71.6</v>
      </c>
      <c r="H33" s="27">
        <v>61651</v>
      </c>
      <c r="I33" s="28">
        <v>48.7</v>
      </c>
      <c r="J33" s="29">
        <v>368</v>
      </c>
      <c r="K33" s="26">
        <v>5.3</v>
      </c>
      <c r="L33" s="27">
        <v>3388</v>
      </c>
      <c r="M33" s="26">
        <v>49.1</v>
      </c>
      <c r="N33" s="27">
        <v>2758</v>
      </c>
      <c r="O33" s="30">
        <v>40</v>
      </c>
      <c r="P33" s="14"/>
      <c r="Q33" s="24">
        <v>10</v>
      </c>
    </row>
    <row r="34" spans="2:17" s="5" customFormat="1" ht="19.5" customHeight="1">
      <c r="B34" s="24">
        <v>11</v>
      </c>
      <c r="D34" s="25">
        <v>9286</v>
      </c>
      <c r="E34" s="26">
        <v>7.3</v>
      </c>
      <c r="F34" s="27">
        <v>91500</v>
      </c>
      <c r="G34" s="26">
        <v>72.2</v>
      </c>
      <c r="H34" s="27">
        <v>62484</v>
      </c>
      <c r="I34" s="28">
        <v>49.3</v>
      </c>
      <c r="J34" s="29">
        <v>366</v>
      </c>
      <c r="K34" s="26">
        <v>5.3</v>
      </c>
      <c r="L34" s="27">
        <v>3443</v>
      </c>
      <c r="M34" s="26">
        <v>49.7</v>
      </c>
      <c r="N34" s="27">
        <v>2816</v>
      </c>
      <c r="O34" s="30">
        <v>40.6</v>
      </c>
      <c r="P34" s="14"/>
      <c r="Q34" s="24">
        <v>11</v>
      </c>
    </row>
    <row r="35" spans="2:17" s="5" customFormat="1" ht="19.5" customHeight="1">
      <c r="B35" s="24">
        <v>12</v>
      </c>
      <c r="D35" s="25">
        <v>9266</v>
      </c>
      <c r="E35" s="26">
        <v>7.3</v>
      </c>
      <c r="F35" s="27">
        <v>92824</v>
      </c>
      <c r="G35" s="26">
        <v>73.1</v>
      </c>
      <c r="H35" s="27">
        <v>63361</v>
      </c>
      <c r="I35" s="28">
        <v>49.9</v>
      </c>
      <c r="J35" s="29">
        <v>367</v>
      </c>
      <c r="K35" s="26">
        <v>5.3</v>
      </c>
      <c r="L35" s="27">
        <v>3525</v>
      </c>
      <c r="M35" s="26">
        <v>50.8</v>
      </c>
      <c r="N35" s="27">
        <v>2874</v>
      </c>
      <c r="O35" s="30">
        <v>41.4</v>
      </c>
      <c r="P35" s="14"/>
      <c r="Q35" s="24">
        <v>12</v>
      </c>
    </row>
    <row r="36" spans="2:17" s="5" customFormat="1" ht="19.5" customHeight="1">
      <c r="B36" s="24">
        <v>13</v>
      </c>
      <c r="D36" s="25">
        <v>9239</v>
      </c>
      <c r="E36" s="26">
        <v>7.3</v>
      </c>
      <c r="F36" s="27">
        <v>94019</v>
      </c>
      <c r="G36" s="26">
        <v>73.9</v>
      </c>
      <c r="H36" s="27">
        <v>64297</v>
      </c>
      <c r="I36" s="28">
        <v>50.5</v>
      </c>
      <c r="J36" s="29">
        <v>366</v>
      </c>
      <c r="K36" s="26">
        <v>5.2</v>
      </c>
      <c r="L36" s="27">
        <v>3566</v>
      </c>
      <c r="M36" s="26">
        <v>51.1</v>
      </c>
      <c r="N36" s="27">
        <v>2966</v>
      </c>
      <c r="O36" s="30">
        <v>42.5</v>
      </c>
      <c r="P36" s="14"/>
      <c r="Q36" s="24">
        <v>13</v>
      </c>
    </row>
    <row r="37" spans="2:17" s="5" customFormat="1" ht="19.5" customHeight="1">
      <c r="B37" s="24">
        <v>14</v>
      </c>
      <c r="D37" s="25">
        <v>9187</v>
      </c>
      <c r="E37" s="26">
        <v>7.2</v>
      </c>
      <c r="F37" s="27">
        <v>94819</v>
      </c>
      <c r="G37" s="26">
        <v>74.4</v>
      </c>
      <c r="H37" s="27">
        <v>65073</v>
      </c>
      <c r="I37" s="28">
        <v>51.1</v>
      </c>
      <c r="J37" s="29">
        <v>367</v>
      </c>
      <c r="K37" s="26">
        <v>5.2</v>
      </c>
      <c r="L37" s="27">
        <v>3590</v>
      </c>
      <c r="M37" s="26">
        <v>51.3</v>
      </c>
      <c r="N37" s="27">
        <v>3034</v>
      </c>
      <c r="O37" s="30">
        <v>43.3</v>
      </c>
      <c r="P37" s="14"/>
      <c r="Q37" s="24">
        <v>14</v>
      </c>
    </row>
    <row r="38" spans="2:17" s="5" customFormat="1" ht="19.5" customHeight="1">
      <c r="B38" s="24">
        <v>15</v>
      </c>
      <c r="D38" s="25">
        <v>9122</v>
      </c>
      <c r="E38" s="26">
        <v>7.1</v>
      </c>
      <c r="F38" s="27">
        <v>96050</v>
      </c>
      <c r="G38" s="26">
        <v>75.3</v>
      </c>
      <c r="H38" s="27">
        <v>65828</v>
      </c>
      <c r="I38" s="28">
        <v>51.6</v>
      </c>
      <c r="J38" s="29">
        <v>364</v>
      </c>
      <c r="K38" s="26">
        <v>5.2</v>
      </c>
      <c r="L38" s="27">
        <v>3668</v>
      </c>
      <c r="M38" s="26">
        <v>52.2</v>
      </c>
      <c r="N38" s="27">
        <v>3099</v>
      </c>
      <c r="O38" s="30">
        <v>44.1</v>
      </c>
      <c r="P38" s="14"/>
      <c r="Q38" s="24">
        <v>15</v>
      </c>
    </row>
    <row r="39" spans="2:17" s="5" customFormat="1" ht="19.5" customHeight="1">
      <c r="B39" s="24">
        <v>16</v>
      </c>
      <c r="D39" s="25">
        <v>9077</v>
      </c>
      <c r="E39" s="26">
        <v>7.1</v>
      </c>
      <c r="F39" s="27">
        <v>97051</v>
      </c>
      <c r="G39" s="26">
        <v>76</v>
      </c>
      <c r="H39" s="27">
        <v>66557</v>
      </c>
      <c r="I39" s="28">
        <v>52.1</v>
      </c>
      <c r="J39" s="29">
        <v>363</v>
      </c>
      <c r="K39" s="26">
        <v>5.2</v>
      </c>
      <c r="L39" s="27">
        <v>3738</v>
      </c>
      <c r="M39" s="26">
        <v>53</v>
      </c>
      <c r="N39" s="27">
        <v>3162</v>
      </c>
      <c r="O39" s="30">
        <v>44.9</v>
      </c>
      <c r="P39" s="14"/>
      <c r="Q39" s="24">
        <v>16</v>
      </c>
    </row>
    <row r="40" spans="2:17" s="5" customFormat="1" ht="19.5" customHeight="1">
      <c r="B40" s="24">
        <v>17</v>
      </c>
      <c r="D40" s="25">
        <v>9026</v>
      </c>
      <c r="E40" s="26">
        <v>7.1</v>
      </c>
      <c r="F40" s="27">
        <v>97442</v>
      </c>
      <c r="G40" s="26">
        <v>76.3</v>
      </c>
      <c r="H40" s="27">
        <v>66732</v>
      </c>
      <c r="I40" s="28">
        <v>52.2</v>
      </c>
      <c r="J40" s="29">
        <v>361</v>
      </c>
      <c r="K40" s="26">
        <v>5.1</v>
      </c>
      <c r="L40" s="27">
        <v>3778</v>
      </c>
      <c r="M40" s="26">
        <v>53.6</v>
      </c>
      <c r="N40" s="27">
        <v>3212</v>
      </c>
      <c r="O40" s="30">
        <v>45.5</v>
      </c>
      <c r="P40" s="14"/>
      <c r="Q40" s="24">
        <v>17</v>
      </c>
    </row>
    <row r="41" spans="2:17" s="5" customFormat="1" ht="19.5" customHeight="1">
      <c r="B41" s="24">
        <v>18</v>
      </c>
      <c r="D41" s="25">
        <v>8943</v>
      </c>
      <c r="E41" s="26">
        <v>7</v>
      </c>
      <c r="F41" s="27">
        <v>98609</v>
      </c>
      <c r="G41" s="26">
        <v>77.2</v>
      </c>
      <c r="H41" s="27">
        <v>67392</v>
      </c>
      <c r="I41" s="28">
        <v>52.7</v>
      </c>
      <c r="J41" s="29">
        <v>359</v>
      </c>
      <c r="K41" s="26">
        <v>5.1</v>
      </c>
      <c r="L41" s="27">
        <v>3865</v>
      </c>
      <c r="M41" s="26">
        <v>54.7</v>
      </c>
      <c r="N41" s="27">
        <v>3273</v>
      </c>
      <c r="O41" s="30">
        <v>46.3</v>
      </c>
      <c r="P41" s="14"/>
      <c r="Q41" s="24">
        <v>18</v>
      </c>
    </row>
    <row r="42" spans="2:17" s="5" customFormat="1" ht="19.5" customHeight="1">
      <c r="B42" s="24">
        <v>19</v>
      </c>
      <c r="D42" s="25">
        <v>8862</v>
      </c>
      <c r="E42" s="26">
        <v>6.9</v>
      </c>
      <c r="F42" s="27">
        <v>99532</v>
      </c>
      <c r="G42" s="26">
        <v>77.9</v>
      </c>
      <c r="H42" s="27">
        <v>67798</v>
      </c>
      <c r="I42" s="28">
        <v>53.1</v>
      </c>
      <c r="J42" s="29">
        <v>356</v>
      </c>
      <c r="K42" s="26">
        <v>5</v>
      </c>
      <c r="L42" s="27">
        <v>3930</v>
      </c>
      <c r="M42" s="26">
        <v>55.4</v>
      </c>
      <c r="N42" s="27">
        <v>3307</v>
      </c>
      <c r="O42" s="30">
        <v>46.6</v>
      </c>
      <c r="P42" s="14"/>
      <c r="Q42" s="24">
        <v>19</v>
      </c>
    </row>
    <row r="43" spans="2:17" s="5" customFormat="1" ht="19.5" customHeight="1">
      <c r="B43" s="24">
        <v>20</v>
      </c>
      <c r="D43" s="25">
        <v>8794</v>
      </c>
      <c r="E43" s="26">
        <v>6.9</v>
      </c>
      <c r="F43" s="27">
        <v>99083</v>
      </c>
      <c r="G43" s="26">
        <v>77.6</v>
      </c>
      <c r="H43" s="27">
        <v>67779</v>
      </c>
      <c r="I43" s="28">
        <v>53.1</v>
      </c>
      <c r="J43" s="29">
        <v>355</v>
      </c>
      <c r="K43" s="26">
        <v>5</v>
      </c>
      <c r="L43" s="27">
        <v>3960</v>
      </c>
      <c r="M43" s="26">
        <v>55.7</v>
      </c>
      <c r="N43" s="27">
        <v>3338</v>
      </c>
      <c r="O43" s="30">
        <v>46.9</v>
      </c>
      <c r="P43" s="14"/>
      <c r="Q43" s="24">
        <v>20</v>
      </c>
    </row>
    <row r="44" spans="2:17" s="5" customFormat="1" ht="19.5" customHeight="1">
      <c r="B44" s="24">
        <v>21</v>
      </c>
      <c r="D44" s="25">
        <v>8739</v>
      </c>
      <c r="E44" s="26">
        <v>6.9</v>
      </c>
      <c r="F44" s="27">
        <v>99635</v>
      </c>
      <c r="G44" s="26">
        <v>78.1</v>
      </c>
      <c r="H44" s="27">
        <v>68097</v>
      </c>
      <c r="I44" s="28">
        <v>53.4</v>
      </c>
      <c r="J44" s="29">
        <v>353</v>
      </c>
      <c r="K44" s="26">
        <v>5</v>
      </c>
      <c r="L44" s="27">
        <v>4004</v>
      </c>
      <c r="M44" s="26">
        <v>56.2</v>
      </c>
      <c r="N44" s="27">
        <v>3383</v>
      </c>
      <c r="O44" s="30">
        <v>47.4</v>
      </c>
      <c r="P44" s="14"/>
      <c r="Q44" s="24">
        <v>21</v>
      </c>
    </row>
    <row r="45" spans="2:17" s="5" customFormat="1" ht="19.5" customHeight="1">
      <c r="B45" s="24">
        <v>22</v>
      </c>
      <c r="D45" s="25">
        <v>8670</v>
      </c>
      <c r="E45" s="26">
        <v>6.8</v>
      </c>
      <c r="F45" s="27">
        <v>99824</v>
      </c>
      <c r="G45" s="26">
        <v>78</v>
      </c>
      <c r="H45" s="27">
        <v>68384</v>
      </c>
      <c r="I45" s="28">
        <v>53.4</v>
      </c>
      <c r="J45" s="29">
        <v>348</v>
      </c>
      <c r="K45" s="26">
        <v>4.8</v>
      </c>
      <c r="L45" s="27">
        <v>4055</v>
      </c>
      <c r="M45" s="26">
        <v>56.4</v>
      </c>
      <c r="N45" s="27">
        <v>3407</v>
      </c>
      <c r="O45" s="30">
        <v>47.4</v>
      </c>
      <c r="P45" s="14"/>
      <c r="Q45" s="24">
        <v>22</v>
      </c>
    </row>
    <row r="46" spans="2:17" s="5" customFormat="1" ht="19.5" customHeight="1">
      <c r="B46" s="24">
        <v>23</v>
      </c>
      <c r="D46" s="25">
        <v>8605</v>
      </c>
      <c r="E46" s="26">
        <v>6.7</v>
      </c>
      <c r="F46" s="27">
        <v>99547</v>
      </c>
      <c r="G46" s="26">
        <v>77.9</v>
      </c>
      <c r="H46" s="27">
        <v>68156</v>
      </c>
      <c r="I46" s="28">
        <v>53.3</v>
      </c>
      <c r="J46" s="29">
        <v>346</v>
      </c>
      <c r="K46" s="26">
        <v>4.8</v>
      </c>
      <c r="L46" s="27">
        <v>4081</v>
      </c>
      <c r="M46" s="26">
        <v>56.6</v>
      </c>
      <c r="N46" s="27">
        <v>3418</v>
      </c>
      <c r="O46" s="30">
        <v>47.4</v>
      </c>
      <c r="P46" s="14"/>
      <c r="Q46" s="24">
        <v>23</v>
      </c>
    </row>
    <row r="47" spans="1:18" s="5" customFormat="1" ht="12">
      <c r="A47" s="3"/>
      <c r="B47" s="3"/>
      <c r="C47" s="3"/>
      <c r="D47" s="32"/>
      <c r="E47" s="3"/>
      <c r="F47" s="4"/>
      <c r="G47" s="3"/>
      <c r="H47" s="4"/>
      <c r="I47" s="3"/>
      <c r="J47" s="3"/>
      <c r="K47" s="3"/>
      <c r="L47" s="4"/>
      <c r="M47" s="3"/>
      <c r="N47" s="4"/>
      <c r="O47" s="3"/>
      <c r="P47" s="19"/>
      <c r="Q47" s="3"/>
      <c r="R47" s="3"/>
    </row>
    <row r="48" spans="1:17" s="5" customFormat="1" ht="12">
      <c r="A48" s="5" t="s">
        <v>11</v>
      </c>
      <c r="D48" s="21"/>
      <c r="F48" s="21"/>
      <c r="H48" s="21"/>
      <c r="K48" s="21"/>
      <c r="L48" s="21"/>
      <c r="M48" s="21"/>
      <c r="N48" s="21"/>
      <c r="O48" s="21"/>
      <c r="P48" s="21"/>
      <c r="Q48" s="21"/>
    </row>
    <row r="49" spans="4:18" s="5" customFormat="1" ht="12">
      <c r="D49" s="21"/>
      <c r="F49" s="21"/>
      <c r="H49" s="21"/>
      <c r="L49" s="21"/>
      <c r="N49" s="21"/>
      <c r="R49" s="33" t="s">
        <v>12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Normal="70" zoomScaleSheetLayoutView="100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B1" sqref="B1"/>
    </sheetView>
  </sheetViews>
  <sheetFormatPr defaultColWidth="9.00390625" defaultRowHeight="13.5"/>
  <cols>
    <col min="1" max="1" width="1.625" style="36" customWidth="1"/>
    <col min="2" max="2" width="2.625" style="36" customWidth="1"/>
    <col min="3" max="3" width="18.375" style="36" customWidth="1"/>
    <col min="4" max="4" width="1.625" style="36" customWidth="1"/>
    <col min="5" max="5" width="12.25390625" style="37" customWidth="1"/>
    <col min="6" max="6" width="12.25390625" style="36" customWidth="1"/>
    <col min="7" max="7" width="12.25390625" style="38" customWidth="1"/>
    <col min="8" max="8" width="12.25390625" style="36" customWidth="1"/>
    <col min="9" max="9" width="12.25390625" style="38" customWidth="1"/>
    <col min="10" max="10" width="12.25390625" style="36" customWidth="1"/>
    <col min="11" max="11" width="12.25390625" style="38" customWidth="1"/>
    <col min="12" max="12" width="12.25390625" style="36" customWidth="1"/>
    <col min="13" max="13" width="12.25390625" style="38" customWidth="1"/>
    <col min="14" max="14" width="12.25390625" style="36" customWidth="1"/>
    <col min="15" max="15" width="12.25390625" style="38" customWidth="1"/>
    <col min="16" max="16" width="12.25390625" style="36" customWidth="1"/>
    <col min="17" max="17" width="12.25390625" style="38" customWidth="1"/>
    <col min="18" max="18" width="12.25390625" style="36" customWidth="1"/>
    <col min="19" max="19" width="12.25390625" style="38" customWidth="1"/>
    <col min="20" max="16384" width="9.00390625" style="36" customWidth="1"/>
  </cols>
  <sheetData>
    <row r="1" spans="6:19" ht="13.5">
      <c r="F1" s="36" t="s">
        <v>14</v>
      </c>
      <c r="S1" s="39"/>
    </row>
    <row r="2" spans="5:19" ht="13.5">
      <c r="E2" s="40"/>
      <c r="S2" s="39" t="s">
        <v>289</v>
      </c>
    </row>
    <row r="3" spans="1:19" ht="27" customHeight="1">
      <c r="A3" s="41"/>
      <c r="B3" s="41"/>
      <c r="C3" s="41"/>
      <c r="D3" s="42"/>
      <c r="E3" s="379" t="s">
        <v>15</v>
      </c>
      <c r="F3" s="43" t="s">
        <v>16</v>
      </c>
      <c r="G3" s="44"/>
      <c r="H3" s="45"/>
      <c r="I3" s="44"/>
      <c r="J3" s="45"/>
      <c r="K3" s="44"/>
      <c r="L3" s="45"/>
      <c r="M3" s="46"/>
      <c r="N3" s="382" t="s">
        <v>17</v>
      </c>
      <c r="O3" s="383"/>
      <c r="P3" s="383"/>
      <c r="Q3" s="384"/>
      <c r="R3" s="382" t="s">
        <v>18</v>
      </c>
      <c r="S3" s="384"/>
    </row>
    <row r="4" spans="1:19" ht="13.5" customHeight="1">
      <c r="A4" s="47"/>
      <c r="B4" s="47"/>
      <c r="C4" s="47"/>
      <c r="D4" s="48"/>
      <c r="E4" s="380"/>
      <c r="F4" s="385" t="s">
        <v>19</v>
      </c>
      <c r="G4" s="386"/>
      <c r="H4" s="43" t="s">
        <v>20</v>
      </c>
      <c r="I4" s="45"/>
      <c r="J4" s="45"/>
      <c r="K4" s="45"/>
      <c r="L4" s="45"/>
      <c r="M4" s="49"/>
      <c r="N4" s="385" t="s">
        <v>19</v>
      </c>
      <c r="O4" s="386"/>
      <c r="P4" s="385" t="s">
        <v>21</v>
      </c>
      <c r="Q4" s="386"/>
      <c r="R4" s="385" t="s">
        <v>19</v>
      </c>
      <c r="S4" s="386"/>
    </row>
    <row r="5" spans="1:19" ht="13.5">
      <c r="A5" s="47"/>
      <c r="B5" s="47"/>
      <c r="C5" s="47"/>
      <c r="D5" s="48"/>
      <c r="E5" s="380"/>
      <c r="F5" s="387"/>
      <c r="G5" s="388"/>
      <c r="H5" s="382" t="s">
        <v>22</v>
      </c>
      <c r="I5" s="384"/>
      <c r="J5" s="382" t="s">
        <v>23</v>
      </c>
      <c r="K5" s="384"/>
      <c r="L5" s="382" t="s">
        <v>24</v>
      </c>
      <c r="M5" s="384"/>
      <c r="N5" s="387"/>
      <c r="O5" s="388"/>
      <c r="P5" s="387"/>
      <c r="Q5" s="388"/>
      <c r="R5" s="387"/>
      <c r="S5" s="388"/>
    </row>
    <row r="6" spans="1:19" ht="13.5">
      <c r="A6" s="50"/>
      <c r="B6" s="50"/>
      <c r="C6" s="50"/>
      <c r="D6" s="51"/>
      <c r="E6" s="381"/>
      <c r="F6" s="52" t="s">
        <v>25</v>
      </c>
      <c r="G6" s="53" t="s">
        <v>26</v>
      </c>
      <c r="H6" s="52" t="s">
        <v>25</v>
      </c>
      <c r="I6" s="53" t="s">
        <v>26</v>
      </c>
      <c r="J6" s="52" t="s">
        <v>25</v>
      </c>
      <c r="K6" s="53" t="s">
        <v>26</v>
      </c>
      <c r="L6" s="52" t="s">
        <v>25</v>
      </c>
      <c r="M6" s="53" t="s">
        <v>26</v>
      </c>
      <c r="N6" s="52" t="s">
        <v>25</v>
      </c>
      <c r="O6" s="53" t="s">
        <v>26</v>
      </c>
      <c r="P6" s="52" t="s">
        <v>25</v>
      </c>
      <c r="Q6" s="53" t="s">
        <v>26</v>
      </c>
      <c r="R6" s="52" t="s">
        <v>25</v>
      </c>
      <c r="S6" s="53" t="s">
        <v>26</v>
      </c>
    </row>
    <row r="7" spans="2:19" s="54" customFormat="1" ht="25.5" customHeight="1">
      <c r="B7" s="389" t="s">
        <v>27</v>
      </c>
      <c r="C7" s="389"/>
      <c r="D7" s="55"/>
      <c r="E7" s="361">
        <v>7207000</v>
      </c>
      <c r="F7" s="361">
        <f>+F8+F19+F21+F26+F34+F90+F40+F49+F55+F60+F64+F68+F85+F72+F79</f>
        <v>346</v>
      </c>
      <c r="G7" s="370">
        <f aca="true" t="shared" si="0" ref="G7:G70">F7/E7*100000</f>
        <v>4.800888025530734</v>
      </c>
      <c r="H7" s="361">
        <f>+H8+H19+H21+H26+H34+H90+H40+H49+H55+H60+H64+H68+H85+H72+H79</f>
        <v>62475</v>
      </c>
      <c r="I7" s="371">
        <f>+H7/E7*100000</f>
        <v>866.8655473844874</v>
      </c>
      <c r="J7" s="361">
        <f>+J8+J19+J21+J26+J34+J90+J40+J49+J55+J60+J64+J68+J85+J72+J79</f>
        <v>34784</v>
      </c>
      <c r="K7" s="371">
        <f>J7/E7*100000</f>
        <v>482.64187595393366</v>
      </c>
      <c r="L7" s="361">
        <f>+L8+L19+L21+L26+L34+L90+L40+L49+L55+L60+L64+L68+L85+L72+L79</f>
        <v>27691</v>
      </c>
      <c r="M7" s="371">
        <f>L7/E7*100000</f>
        <v>384.2236714305536</v>
      </c>
      <c r="N7" s="361">
        <f>+N8+N19+N21+N26+N34+N90+N40+N49+N55+N60+N64+N68+N85+N72+N79</f>
        <v>4081</v>
      </c>
      <c r="O7" s="370">
        <f>N7/E7*100000</f>
        <v>56.62550298321077</v>
      </c>
      <c r="P7" s="361">
        <f>+P8+P19+P21+P26+P34+P90+P40+P49+P55+P60+P64+P68+P85+P72+P79</f>
        <v>3645</v>
      </c>
      <c r="Q7" s="370">
        <f>P7/E7*100000</f>
        <v>50.575829055085336</v>
      </c>
      <c r="R7" s="361">
        <f>+R8+R19+R21+R26+R34+R90+R40+R49+R55+R60+R64+R68+R85+R72+R79</f>
        <v>3418</v>
      </c>
      <c r="S7" s="370">
        <f>R7/E7*100000</f>
        <v>47.426113500763144</v>
      </c>
    </row>
    <row r="8" spans="2:19" s="56" customFormat="1" ht="25.5" customHeight="1">
      <c r="B8" s="390" t="s">
        <v>28</v>
      </c>
      <c r="C8" s="390"/>
      <c r="D8" s="57"/>
      <c r="E8" s="361">
        <f>SUM(E9:E18)</f>
        <v>1229479</v>
      </c>
      <c r="F8" s="361">
        <f>SUM(F9:F18)</f>
        <v>39</v>
      </c>
      <c r="G8" s="370">
        <f t="shared" si="0"/>
        <v>3.172075326215413</v>
      </c>
      <c r="H8" s="361">
        <f>SUM(H9:H18)</f>
        <v>7952</v>
      </c>
      <c r="I8" s="371">
        <f aca="true" t="shared" si="1" ref="I8:I71">+H8/E8*100000</f>
        <v>646.7780254888453</v>
      </c>
      <c r="J8" s="361">
        <f>SUM(J9:J18)</f>
        <v>5165</v>
      </c>
      <c r="K8" s="371">
        <f aca="true" t="shared" si="2" ref="K8:K71">J8/E8*100000</f>
        <v>420.09664256160534</v>
      </c>
      <c r="L8" s="361">
        <f>SUM(L9:L18)</f>
        <v>2787</v>
      </c>
      <c r="M8" s="371">
        <f aca="true" t="shared" si="3" ref="M8:M71">L8/E8*100000</f>
        <v>226.6813829272399</v>
      </c>
      <c r="N8" s="361">
        <f>SUM(N9:N18)</f>
        <v>848</v>
      </c>
      <c r="O8" s="370">
        <f aca="true" t="shared" si="4" ref="O8:O71">N8/E8*100000</f>
        <v>68.97230452899156</v>
      </c>
      <c r="P8" s="361">
        <f>SUM(P9:P18)</f>
        <v>520</v>
      </c>
      <c r="Q8" s="370">
        <f aca="true" t="shared" si="5" ref="Q8:Q71">P8/E8*100000</f>
        <v>42.294337682872175</v>
      </c>
      <c r="R8" s="361">
        <f>SUM(R9:R18)</f>
        <v>646</v>
      </c>
      <c r="S8" s="370">
        <f aca="true" t="shared" si="6" ref="S8:S71">R8/E8*100000</f>
        <v>52.54258104449121</v>
      </c>
    </row>
    <row r="9" spans="2:19" ht="13.5">
      <c r="B9" s="58"/>
      <c r="C9" s="59" t="s">
        <v>29</v>
      </c>
      <c r="D9" s="60"/>
      <c r="E9" s="362">
        <v>84710</v>
      </c>
      <c r="F9" s="320">
        <v>4</v>
      </c>
      <c r="G9" s="370">
        <f t="shared" si="0"/>
        <v>4.721992680911344</v>
      </c>
      <c r="H9" s="372">
        <v>937</v>
      </c>
      <c r="I9" s="371">
        <f t="shared" si="1"/>
        <v>1106.1267855034826</v>
      </c>
      <c r="J9" s="372">
        <v>404</v>
      </c>
      <c r="K9" s="371">
        <f t="shared" si="2"/>
        <v>476.9212607720458</v>
      </c>
      <c r="L9" s="320">
        <f>+H9-J9</f>
        <v>533</v>
      </c>
      <c r="M9" s="371">
        <f t="shared" si="3"/>
        <v>629.2055247314366</v>
      </c>
      <c r="N9" s="320">
        <v>39</v>
      </c>
      <c r="O9" s="370">
        <f t="shared" si="4"/>
        <v>46.03942863888561</v>
      </c>
      <c r="P9" s="320">
        <v>21</v>
      </c>
      <c r="Q9" s="370">
        <f t="shared" si="5"/>
        <v>24.79046157478456</v>
      </c>
      <c r="R9" s="320">
        <v>27</v>
      </c>
      <c r="S9" s="370">
        <f t="shared" si="6"/>
        <v>31.873450596151578</v>
      </c>
    </row>
    <row r="10" spans="2:19" ht="13.5">
      <c r="B10" s="58"/>
      <c r="C10" s="59" t="s">
        <v>30</v>
      </c>
      <c r="D10" s="60"/>
      <c r="E10" s="362">
        <v>140488</v>
      </c>
      <c r="F10" s="320">
        <v>2</v>
      </c>
      <c r="G10" s="370">
        <f t="shared" si="0"/>
        <v>1.423609133876203</v>
      </c>
      <c r="H10" s="372">
        <v>429</v>
      </c>
      <c r="I10" s="371">
        <f t="shared" si="1"/>
        <v>305.3641592164455</v>
      </c>
      <c r="J10" s="372">
        <v>429</v>
      </c>
      <c r="K10" s="371">
        <f t="shared" si="2"/>
        <v>305.3641592164455</v>
      </c>
      <c r="L10" s="320">
        <f aca="true" t="shared" si="7" ref="L10:L18">+H10-J10</f>
        <v>0</v>
      </c>
      <c r="M10" s="371">
        <f t="shared" si="3"/>
        <v>0</v>
      </c>
      <c r="N10" s="320">
        <v>88</v>
      </c>
      <c r="O10" s="370">
        <f t="shared" si="4"/>
        <v>62.638801890552934</v>
      </c>
      <c r="P10" s="320">
        <v>70</v>
      </c>
      <c r="Q10" s="370">
        <f t="shared" si="5"/>
        <v>49.8263196856671</v>
      </c>
      <c r="R10" s="320">
        <v>72</v>
      </c>
      <c r="S10" s="370">
        <f t="shared" si="6"/>
        <v>51.24992881954331</v>
      </c>
    </row>
    <row r="11" spans="2:19" ht="13.5">
      <c r="B11" s="58"/>
      <c r="C11" s="59" t="s">
        <v>31</v>
      </c>
      <c r="D11" s="60"/>
      <c r="E11" s="362">
        <v>109655</v>
      </c>
      <c r="F11" s="320">
        <v>7</v>
      </c>
      <c r="G11" s="370">
        <f t="shared" si="0"/>
        <v>6.383657835939994</v>
      </c>
      <c r="H11" s="372">
        <v>1056</v>
      </c>
      <c r="I11" s="371">
        <f t="shared" si="1"/>
        <v>963.0203821075191</v>
      </c>
      <c r="J11" s="372">
        <v>920</v>
      </c>
      <c r="K11" s="371">
        <f t="shared" si="2"/>
        <v>838.9950298663991</v>
      </c>
      <c r="L11" s="320">
        <f>+H11-J11</f>
        <v>136</v>
      </c>
      <c r="M11" s="371">
        <f t="shared" si="3"/>
        <v>124.02535224111988</v>
      </c>
      <c r="N11" s="320">
        <v>151</v>
      </c>
      <c r="O11" s="370">
        <f t="shared" si="4"/>
        <v>137.70461903241988</v>
      </c>
      <c r="P11" s="320">
        <v>94</v>
      </c>
      <c r="Q11" s="370">
        <f t="shared" si="5"/>
        <v>85.72340522547991</v>
      </c>
      <c r="R11" s="320">
        <v>89</v>
      </c>
      <c r="S11" s="370">
        <f t="shared" si="6"/>
        <v>81.16364962837993</v>
      </c>
    </row>
    <row r="12" spans="2:19" ht="13.5">
      <c r="B12" s="58"/>
      <c r="C12" s="59" t="s">
        <v>32</v>
      </c>
      <c r="D12" s="60"/>
      <c r="E12" s="362">
        <v>158239</v>
      </c>
      <c r="F12" s="320">
        <v>5</v>
      </c>
      <c r="G12" s="370">
        <f t="shared" si="0"/>
        <v>3.1597772988959734</v>
      </c>
      <c r="H12" s="372">
        <v>1408</v>
      </c>
      <c r="I12" s="371">
        <f t="shared" si="1"/>
        <v>889.7932873691063</v>
      </c>
      <c r="J12" s="372">
        <v>534</v>
      </c>
      <c r="K12" s="371">
        <f t="shared" si="2"/>
        <v>337.46421552209</v>
      </c>
      <c r="L12" s="320">
        <f t="shared" si="7"/>
        <v>874</v>
      </c>
      <c r="M12" s="371">
        <f t="shared" si="3"/>
        <v>552.3290718470162</v>
      </c>
      <c r="N12" s="320">
        <v>74</v>
      </c>
      <c r="O12" s="370">
        <f t="shared" si="4"/>
        <v>46.76470402366041</v>
      </c>
      <c r="P12" s="320">
        <v>25</v>
      </c>
      <c r="Q12" s="370">
        <f t="shared" si="5"/>
        <v>15.79888649447987</v>
      </c>
      <c r="R12" s="320">
        <v>69</v>
      </c>
      <c r="S12" s="370">
        <f t="shared" si="6"/>
        <v>43.60492672476444</v>
      </c>
    </row>
    <row r="13" spans="2:19" ht="13.5">
      <c r="B13" s="58"/>
      <c r="C13" s="59" t="s">
        <v>33</v>
      </c>
      <c r="D13" s="60"/>
      <c r="E13" s="362">
        <v>96503</v>
      </c>
      <c r="F13" s="320">
        <v>2</v>
      </c>
      <c r="G13" s="370">
        <f t="shared" si="0"/>
        <v>2.0724744308467096</v>
      </c>
      <c r="H13" s="372">
        <v>966</v>
      </c>
      <c r="I13" s="371">
        <f t="shared" si="1"/>
        <v>1001.0051500989606</v>
      </c>
      <c r="J13" s="372">
        <v>721</v>
      </c>
      <c r="K13" s="371">
        <f t="shared" si="2"/>
        <v>747.1270323202388</v>
      </c>
      <c r="L13" s="320">
        <f t="shared" si="7"/>
        <v>245</v>
      </c>
      <c r="M13" s="371">
        <f t="shared" si="3"/>
        <v>253.8781177787219</v>
      </c>
      <c r="N13" s="320">
        <v>85</v>
      </c>
      <c r="O13" s="370">
        <f t="shared" si="4"/>
        <v>88.08016331098516</v>
      </c>
      <c r="P13" s="320">
        <v>27</v>
      </c>
      <c r="Q13" s="370">
        <f t="shared" si="5"/>
        <v>27.978404816430576</v>
      </c>
      <c r="R13" s="320">
        <v>58</v>
      </c>
      <c r="S13" s="370">
        <f t="shared" si="6"/>
        <v>60.101758494554566</v>
      </c>
    </row>
    <row r="14" spans="2:19" ht="13.5">
      <c r="B14" s="58"/>
      <c r="C14" s="59" t="s">
        <v>34</v>
      </c>
      <c r="D14" s="60"/>
      <c r="E14" s="362">
        <v>96706</v>
      </c>
      <c r="F14" s="320">
        <v>3</v>
      </c>
      <c r="G14" s="370">
        <f t="shared" si="0"/>
        <v>3.102186007072984</v>
      </c>
      <c r="H14" s="372">
        <v>524</v>
      </c>
      <c r="I14" s="371">
        <f t="shared" si="1"/>
        <v>541.8484892354146</v>
      </c>
      <c r="J14" s="372">
        <v>274</v>
      </c>
      <c r="K14" s="371">
        <f t="shared" si="2"/>
        <v>283.3329886459992</v>
      </c>
      <c r="L14" s="320">
        <f t="shared" si="7"/>
        <v>250</v>
      </c>
      <c r="M14" s="371">
        <f t="shared" si="3"/>
        <v>258.5155005894153</v>
      </c>
      <c r="N14" s="320">
        <v>36</v>
      </c>
      <c r="O14" s="370">
        <f t="shared" si="4"/>
        <v>37.22623208487581</v>
      </c>
      <c r="P14" s="320">
        <v>4</v>
      </c>
      <c r="Q14" s="370">
        <f t="shared" si="5"/>
        <v>4.136248009430646</v>
      </c>
      <c r="R14" s="320">
        <v>37</v>
      </c>
      <c r="S14" s="370">
        <f t="shared" si="6"/>
        <v>38.26029408723347</v>
      </c>
    </row>
    <row r="15" spans="2:19" ht="13.5">
      <c r="B15" s="58"/>
      <c r="C15" s="59" t="s">
        <v>35</v>
      </c>
      <c r="D15" s="60"/>
      <c r="E15" s="362">
        <v>145237</v>
      </c>
      <c r="F15" s="320">
        <v>4</v>
      </c>
      <c r="G15" s="370">
        <f t="shared" si="0"/>
        <v>2.7541191294229432</v>
      </c>
      <c r="H15" s="372">
        <v>560</v>
      </c>
      <c r="I15" s="371">
        <f t="shared" si="1"/>
        <v>385.57667811921203</v>
      </c>
      <c r="J15" s="372">
        <v>560</v>
      </c>
      <c r="K15" s="371">
        <f t="shared" si="2"/>
        <v>385.57667811921203</v>
      </c>
      <c r="L15" s="320">
        <f t="shared" si="7"/>
        <v>0</v>
      </c>
      <c r="M15" s="371">
        <f t="shared" si="3"/>
        <v>0</v>
      </c>
      <c r="N15" s="320">
        <v>176</v>
      </c>
      <c r="O15" s="370">
        <f t="shared" si="4"/>
        <v>121.18124169460951</v>
      </c>
      <c r="P15" s="320">
        <v>162</v>
      </c>
      <c r="Q15" s="370">
        <f t="shared" si="5"/>
        <v>111.54182474162921</v>
      </c>
      <c r="R15" s="320">
        <v>126</v>
      </c>
      <c r="S15" s="370">
        <f t="shared" si="6"/>
        <v>86.75475257682271</v>
      </c>
    </row>
    <row r="16" spans="2:19" ht="13.5">
      <c r="B16" s="58"/>
      <c r="C16" s="59" t="s">
        <v>36</v>
      </c>
      <c r="D16" s="60"/>
      <c r="E16" s="362">
        <v>175702</v>
      </c>
      <c r="F16" s="320">
        <v>4</v>
      </c>
      <c r="G16" s="370">
        <f t="shared" si="0"/>
        <v>2.276581939875471</v>
      </c>
      <c r="H16" s="372">
        <v>473</v>
      </c>
      <c r="I16" s="371">
        <f t="shared" si="1"/>
        <v>269.20581439027444</v>
      </c>
      <c r="J16" s="372">
        <v>88</v>
      </c>
      <c r="K16" s="371">
        <f t="shared" si="2"/>
        <v>50.084802677260356</v>
      </c>
      <c r="L16" s="320">
        <f t="shared" si="7"/>
        <v>385</v>
      </c>
      <c r="M16" s="371">
        <f t="shared" si="3"/>
        <v>219.1210117130141</v>
      </c>
      <c r="N16" s="320">
        <v>94</v>
      </c>
      <c r="O16" s="370">
        <f t="shared" si="4"/>
        <v>53.499675587073575</v>
      </c>
      <c r="P16" s="320">
        <v>49</v>
      </c>
      <c r="Q16" s="370">
        <f t="shared" si="5"/>
        <v>27.88812876347452</v>
      </c>
      <c r="R16" s="320">
        <v>79</v>
      </c>
      <c r="S16" s="370">
        <f t="shared" si="6"/>
        <v>44.96249331254055</v>
      </c>
    </row>
    <row r="17" spans="2:19" ht="13.5">
      <c r="B17" s="58"/>
      <c r="C17" s="59" t="s">
        <v>37</v>
      </c>
      <c r="D17" s="60"/>
      <c r="E17" s="362">
        <v>111185</v>
      </c>
      <c r="F17" s="320">
        <v>3</v>
      </c>
      <c r="G17" s="370">
        <f t="shared" si="0"/>
        <v>2.6982056932140126</v>
      </c>
      <c r="H17" s="372">
        <v>745</v>
      </c>
      <c r="I17" s="371">
        <f t="shared" si="1"/>
        <v>670.0544138148131</v>
      </c>
      <c r="J17" s="372">
        <v>633</v>
      </c>
      <c r="K17" s="371">
        <f t="shared" si="2"/>
        <v>569.3214012681567</v>
      </c>
      <c r="L17" s="320">
        <f t="shared" si="7"/>
        <v>112</v>
      </c>
      <c r="M17" s="371">
        <f t="shared" si="3"/>
        <v>100.73301254665647</v>
      </c>
      <c r="N17" s="320">
        <v>53</v>
      </c>
      <c r="O17" s="370">
        <f t="shared" si="4"/>
        <v>47.66830058011422</v>
      </c>
      <c r="P17" s="320">
        <v>27</v>
      </c>
      <c r="Q17" s="370">
        <f t="shared" si="5"/>
        <v>24.283851238926115</v>
      </c>
      <c r="R17" s="320">
        <v>47</v>
      </c>
      <c r="S17" s="370">
        <f t="shared" si="6"/>
        <v>42.2718891936862</v>
      </c>
    </row>
    <row r="18" spans="2:19" ht="13.5">
      <c r="B18" s="58"/>
      <c r="C18" s="59" t="s">
        <v>38</v>
      </c>
      <c r="D18" s="60"/>
      <c r="E18" s="362">
        <v>111054</v>
      </c>
      <c r="F18" s="320">
        <v>5</v>
      </c>
      <c r="G18" s="370">
        <f t="shared" si="0"/>
        <v>4.502314189493399</v>
      </c>
      <c r="H18" s="372">
        <v>854</v>
      </c>
      <c r="I18" s="371">
        <f t="shared" si="1"/>
        <v>768.9952635654727</v>
      </c>
      <c r="J18" s="372">
        <v>602</v>
      </c>
      <c r="K18" s="371">
        <f t="shared" si="2"/>
        <v>542.0786284150053</v>
      </c>
      <c r="L18" s="320">
        <f t="shared" si="7"/>
        <v>252</v>
      </c>
      <c r="M18" s="371">
        <f t="shared" si="3"/>
        <v>226.91663515046736</v>
      </c>
      <c r="N18" s="320">
        <v>52</v>
      </c>
      <c r="O18" s="370">
        <f t="shared" si="4"/>
        <v>46.82406757073135</v>
      </c>
      <c r="P18" s="320">
        <v>41</v>
      </c>
      <c r="Q18" s="370">
        <f t="shared" si="5"/>
        <v>36.91897635384588</v>
      </c>
      <c r="R18" s="320">
        <v>42</v>
      </c>
      <c r="S18" s="370">
        <f t="shared" si="6"/>
        <v>37.81943919174456</v>
      </c>
    </row>
    <row r="19" spans="2:19" s="56" customFormat="1" ht="25.5" customHeight="1">
      <c r="B19" s="390" t="s">
        <v>314</v>
      </c>
      <c r="C19" s="390"/>
      <c r="D19" s="57"/>
      <c r="E19" s="361">
        <f>+E20</f>
        <v>344797</v>
      </c>
      <c r="F19" s="361">
        <f>+F20</f>
        <v>26</v>
      </c>
      <c r="G19" s="370">
        <f t="shared" si="0"/>
        <v>7.540668857327645</v>
      </c>
      <c r="H19" s="361">
        <f>+H20</f>
        <v>4365</v>
      </c>
      <c r="I19" s="371">
        <f t="shared" si="1"/>
        <v>1265.9622908551987</v>
      </c>
      <c r="J19" s="361">
        <f>+J20</f>
        <v>2256</v>
      </c>
      <c r="K19" s="371">
        <f t="shared" si="2"/>
        <v>654.2980362358142</v>
      </c>
      <c r="L19" s="361">
        <f>+L20</f>
        <v>2109</v>
      </c>
      <c r="M19" s="371">
        <f t="shared" si="3"/>
        <v>611.6642546193848</v>
      </c>
      <c r="N19" s="361">
        <f>+N20</f>
        <v>194</v>
      </c>
      <c r="O19" s="370">
        <f t="shared" si="4"/>
        <v>56.2649907046755</v>
      </c>
      <c r="P19" s="361">
        <f>+P20</f>
        <v>186</v>
      </c>
      <c r="Q19" s="370">
        <f t="shared" si="5"/>
        <v>53.94478490242084</v>
      </c>
      <c r="R19" s="361">
        <f>+R20</f>
        <v>181</v>
      </c>
      <c r="S19" s="370">
        <f t="shared" si="6"/>
        <v>52.49465627601168</v>
      </c>
    </row>
    <row r="20" spans="2:19" s="37" customFormat="1" ht="13.5">
      <c r="B20" s="58"/>
      <c r="C20" s="58" t="s">
        <v>39</v>
      </c>
      <c r="D20" s="57"/>
      <c r="E20" s="363">
        <v>344797</v>
      </c>
      <c r="F20" s="373">
        <v>26</v>
      </c>
      <c r="G20" s="370">
        <f t="shared" si="0"/>
        <v>7.540668857327645</v>
      </c>
      <c r="H20" s="372">
        <v>4365</v>
      </c>
      <c r="I20" s="371">
        <f t="shared" si="1"/>
        <v>1265.9622908551987</v>
      </c>
      <c r="J20" s="374">
        <v>2256</v>
      </c>
      <c r="K20" s="371">
        <f t="shared" si="2"/>
        <v>654.2980362358142</v>
      </c>
      <c r="L20" s="374">
        <f>+H20-J20</f>
        <v>2109</v>
      </c>
      <c r="M20" s="371">
        <f t="shared" si="3"/>
        <v>611.6642546193848</v>
      </c>
      <c r="N20" s="373">
        <v>194</v>
      </c>
      <c r="O20" s="370">
        <f t="shared" si="4"/>
        <v>56.2649907046755</v>
      </c>
      <c r="P20" s="373">
        <v>186</v>
      </c>
      <c r="Q20" s="370">
        <f t="shared" si="5"/>
        <v>53.94478490242084</v>
      </c>
      <c r="R20" s="373">
        <v>181</v>
      </c>
      <c r="S20" s="370">
        <f t="shared" si="6"/>
        <v>52.49465627601168</v>
      </c>
    </row>
    <row r="21" spans="2:19" s="54" customFormat="1" ht="25.5" customHeight="1">
      <c r="B21" s="391" t="s">
        <v>40</v>
      </c>
      <c r="C21" s="391"/>
      <c r="D21" s="57"/>
      <c r="E21" s="361">
        <f>SUM(E22:E25)</f>
        <v>757367</v>
      </c>
      <c r="F21" s="361">
        <f>SUM(F22:F25)</f>
        <v>29</v>
      </c>
      <c r="G21" s="370">
        <f t="shared" si="0"/>
        <v>3.8290551344328443</v>
      </c>
      <c r="H21" s="361">
        <f>SUM(H22:H25)</f>
        <v>5101</v>
      </c>
      <c r="I21" s="371">
        <f t="shared" si="1"/>
        <v>673.5175945083427</v>
      </c>
      <c r="J21" s="361">
        <f>SUM(J22:J25)</f>
        <v>3081</v>
      </c>
      <c r="K21" s="371">
        <f t="shared" si="2"/>
        <v>406.80409893750317</v>
      </c>
      <c r="L21" s="361">
        <f>SUM(L22:L25)</f>
        <v>2020</v>
      </c>
      <c r="M21" s="371">
        <f t="shared" si="3"/>
        <v>266.7134955708395</v>
      </c>
      <c r="N21" s="361">
        <f>SUM(N22:N25)</f>
        <v>402</v>
      </c>
      <c r="O21" s="370">
        <f t="shared" si="4"/>
        <v>53.07862634627598</v>
      </c>
      <c r="P21" s="361">
        <f>SUM(P22:P25)</f>
        <v>339</v>
      </c>
      <c r="Q21" s="370">
        <f t="shared" si="5"/>
        <v>44.76033415768049</v>
      </c>
      <c r="R21" s="361">
        <f>SUM(R22:R25)</f>
        <v>375</v>
      </c>
      <c r="S21" s="370">
        <f t="shared" si="6"/>
        <v>49.51364397973505</v>
      </c>
    </row>
    <row r="22" spans="3:19" ht="13.5">
      <c r="C22" s="58" t="s">
        <v>41</v>
      </c>
      <c r="D22" s="57"/>
      <c r="E22" s="364">
        <v>500813</v>
      </c>
      <c r="F22" s="320">
        <v>17</v>
      </c>
      <c r="G22" s="370">
        <f t="shared" si="0"/>
        <v>3.3944805745857236</v>
      </c>
      <c r="H22" s="372">
        <v>3133</v>
      </c>
      <c r="I22" s="371">
        <f t="shared" si="1"/>
        <v>625.5828023633571</v>
      </c>
      <c r="J22" s="372">
        <v>2231</v>
      </c>
      <c r="K22" s="371">
        <f t="shared" si="2"/>
        <v>445.475656582397</v>
      </c>
      <c r="L22" s="320">
        <f>+H22-J22</f>
        <v>902</v>
      </c>
      <c r="M22" s="371">
        <f t="shared" si="3"/>
        <v>180.10714578096017</v>
      </c>
      <c r="N22" s="320">
        <v>261</v>
      </c>
      <c r="O22" s="370">
        <f t="shared" si="4"/>
        <v>52.1152605862867</v>
      </c>
      <c r="P22" s="320">
        <v>225</v>
      </c>
      <c r="Q22" s="370">
        <f t="shared" si="5"/>
        <v>44.92694878128164</v>
      </c>
      <c r="R22" s="320">
        <v>240</v>
      </c>
      <c r="S22" s="370">
        <f t="shared" si="6"/>
        <v>47.922078700033744</v>
      </c>
    </row>
    <row r="23" spans="3:19" ht="13.5">
      <c r="C23" s="58" t="s">
        <v>42</v>
      </c>
      <c r="D23" s="57"/>
      <c r="E23" s="362">
        <v>71796</v>
      </c>
      <c r="F23" s="320">
        <v>3</v>
      </c>
      <c r="G23" s="370">
        <f t="shared" si="0"/>
        <v>4.178505766337958</v>
      </c>
      <c r="H23" s="372">
        <v>236</v>
      </c>
      <c r="I23" s="371">
        <f t="shared" si="1"/>
        <v>328.70912028525265</v>
      </c>
      <c r="J23" s="372">
        <v>130</v>
      </c>
      <c r="K23" s="371">
        <f t="shared" si="2"/>
        <v>181.06858320797815</v>
      </c>
      <c r="L23" s="320">
        <f>+H23-J23</f>
        <v>106</v>
      </c>
      <c r="M23" s="371">
        <f t="shared" si="3"/>
        <v>147.6405370772745</v>
      </c>
      <c r="N23" s="320">
        <v>46</v>
      </c>
      <c r="O23" s="370">
        <f t="shared" si="4"/>
        <v>64.07042175051535</v>
      </c>
      <c r="P23" s="320">
        <v>0</v>
      </c>
      <c r="Q23" s="370">
        <f t="shared" si="5"/>
        <v>0</v>
      </c>
      <c r="R23" s="320">
        <v>44</v>
      </c>
      <c r="S23" s="370">
        <f t="shared" si="6"/>
        <v>61.284751239623375</v>
      </c>
    </row>
    <row r="24" spans="3:19" ht="13.5">
      <c r="C24" s="58" t="s">
        <v>43</v>
      </c>
      <c r="D24" s="57"/>
      <c r="E24" s="362">
        <v>123909</v>
      </c>
      <c r="F24" s="320">
        <v>6</v>
      </c>
      <c r="G24" s="370">
        <f t="shared" si="0"/>
        <v>4.842263273854199</v>
      </c>
      <c r="H24" s="372">
        <v>1347</v>
      </c>
      <c r="I24" s="371">
        <f t="shared" si="1"/>
        <v>1087.0881049802679</v>
      </c>
      <c r="J24" s="372">
        <v>625</v>
      </c>
      <c r="K24" s="371">
        <f t="shared" si="2"/>
        <v>504.40242435981247</v>
      </c>
      <c r="L24" s="320">
        <f>+H24-J24</f>
        <v>722</v>
      </c>
      <c r="M24" s="371">
        <f t="shared" si="3"/>
        <v>582.6856806204554</v>
      </c>
      <c r="N24" s="320">
        <v>67</v>
      </c>
      <c r="O24" s="370">
        <f t="shared" si="4"/>
        <v>54.0719398913719</v>
      </c>
      <c r="P24" s="320">
        <v>69</v>
      </c>
      <c r="Q24" s="370">
        <f t="shared" si="5"/>
        <v>55.6860276493233</v>
      </c>
      <c r="R24" s="320">
        <v>56</v>
      </c>
      <c r="S24" s="370">
        <f t="shared" si="6"/>
        <v>45.194457222639194</v>
      </c>
    </row>
    <row r="25" spans="3:19" ht="13.5">
      <c r="C25" s="58" t="s">
        <v>44</v>
      </c>
      <c r="D25" s="57"/>
      <c r="E25" s="362">
        <v>60849</v>
      </c>
      <c r="F25" s="320">
        <v>3</v>
      </c>
      <c r="G25" s="370">
        <f t="shared" si="0"/>
        <v>4.930237144406646</v>
      </c>
      <c r="H25" s="372">
        <v>385</v>
      </c>
      <c r="I25" s="371">
        <f t="shared" si="1"/>
        <v>632.7137668655196</v>
      </c>
      <c r="J25" s="372">
        <v>95</v>
      </c>
      <c r="K25" s="371">
        <f t="shared" si="2"/>
        <v>156.1241762395438</v>
      </c>
      <c r="L25" s="320">
        <f>+H25-J25</f>
        <v>290</v>
      </c>
      <c r="M25" s="371">
        <f t="shared" si="3"/>
        <v>476.58959062597575</v>
      </c>
      <c r="N25" s="320">
        <v>28</v>
      </c>
      <c r="O25" s="370">
        <f t="shared" si="4"/>
        <v>46.0155466811287</v>
      </c>
      <c r="P25" s="320">
        <v>45</v>
      </c>
      <c r="Q25" s="370">
        <f t="shared" si="5"/>
        <v>73.95355716609969</v>
      </c>
      <c r="R25" s="320">
        <v>35</v>
      </c>
      <c r="S25" s="370">
        <f t="shared" si="6"/>
        <v>57.51943335141087</v>
      </c>
    </row>
    <row r="26" spans="2:19" s="54" customFormat="1" ht="25.5" customHeight="1">
      <c r="B26" s="390" t="s">
        <v>45</v>
      </c>
      <c r="C26" s="390"/>
      <c r="D26" s="57"/>
      <c r="E26" s="361">
        <f>SUM(E27:E33)</f>
        <v>693475</v>
      </c>
      <c r="F26" s="361">
        <f>SUM(F27:F33)</f>
        <v>29</v>
      </c>
      <c r="G26" s="370">
        <f t="shared" si="0"/>
        <v>4.1818378456325025</v>
      </c>
      <c r="H26" s="361">
        <f>SUM(H27:H33)</f>
        <v>4882</v>
      </c>
      <c r="I26" s="371">
        <f t="shared" si="1"/>
        <v>703.9907711164785</v>
      </c>
      <c r="J26" s="361">
        <f>SUM(J27:J33)</f>
        <v>2791</v>
      </c>
      <c r="K26" s="371">
        <f t="shared" si="2"/>
        <v>402.465842315873</v>
      </c>
      <c r="L26" s="361">
        <f>SUM(L27:L33)</f>
        <v>2091</v>
      </c>
      <c r="M26" s="371">
        <f t="shared" si="3"/>
        <v>301.5249288006056</v>
      </c>
      <c r="N26" s="361">
        <f>SUM(N27:N33)</f>
        <v>335</v>
      </c>
      <c r="O26" s="370">
        <f t="shared" si="4"/>
        <v>48.3074371823065</v>
      </c>
      <c r="P26" s="361">
        <f>SUM(P27:P33)</f>
        <v>215</v>
      </c>
      <c r="Q26" s="370">
        <f t="shared" si="5"/>
        <v>31.003280579689246</v>
      </c>
      <c r="R26" s="361">
        <f>SUM(R27:R33)</f>
        <v>292</v>
      </c>
      <c r="S26" s="370">
        <f t="shared" si="6"/>
        <v>42.106781066368654</v>
      </c>
    </row>
    <row r="27" spans="2:19" ht="13.5">
      <c r="B27" s="58"/>
      <c r="C27" s="58" t="s">
        <v>46</v>
      </c>
      <c r="D27" s="57"/>
      <c r="E27" s="362">
        <v>130824</v>
      </c>
      <c r="F27" s="320">
        <v>4</v>
      </c>
      <c r="G27" s="370">
        <f t="shared" si="0"/>
        <v>3.0575429584785665</v>
      </c>
      <c r="H27" s="372">
        <v>572</v>
      </c>
      <c r="I27" s="371">
        <f t="shared" si="1"/>
        <v>437.22864306243497</v>
      </c>
      <c r="J27" s="372">
        <v>447</v>
      </c>
      <c r="K27" s="371">
        <f t="shared" si="2"/>
        <v>341.6804256099798</v>
      </c>
      <c r="L27" s="320">
        <f aca="true" t="shared" si="8" ref="L27:L33">+H27-J27</f>
        <v>125</v>
      </c>
      <c r="M27" s="371">
        <f t="shared" si="3"/>
        <v>95.5482174524552</v>
      </c>
      <c r="N27" s="320">
        <v>69</v>
      </c>
      <c r="O27" s="370">
        <f t="shared" si="4"/>
        <v>52.74261603375527</v>
      </c>
      <c r="P27" s="320">
        <v>41</v>
      </c>
      <c r="Q27" s="370">
        <f t="shared" si="5"/>
        <v>31.339815324405308</v>
      </c>
      <c r="R27" s="320">
        <v>64</v>
      </c>
      <c r="S27" s="370">
        <f t="shared" si="6"/>
        <v>48.920687335657064</v>
      </c>
    </row>
    <row r="28" spans="2:19" ht="13.5">
      <c r="B28" s="58"/>
      <c r="C28" s="58" t="s">
        <v>47</v>
      </c>
      <c r="D28" s="57"/>
      <c r="E28" s="362">
        <v>69694</v>
      </c>
      <c r="F28" s="320">
        <v>2</v>
      </c>
      <c r="G28" s="370">
        <f t="shared" si="0"/>
        <v>2.8696874910322263</v>
      </c>
      <c r="H28" s="372">
        <v>198</v>
      </c>
      <c r="I28" s="371">
        <f t="shared" si="1"/>
        <v>284.09906161219044</v>
      </c>
      <c r="J28" s="372">
        <v>100</v>
      </c>
      <c r="K28" s="371">
        <f t="shared" si="2"/>
        <v>143.48437455161132</v>
      </c>
      <c r="L28" s="320">
        <f t="shared" si="8"/>
        <v>98</v>
      </c>
      <c r="M28" s="371">
        <f t="shared" si="3"/>
        <v>140.61468706057912</v>
      </c>
      <c r="N28" s="320">
        <v>30</v>
      </c>
      <c r="O28" s="370">
        <f t="shared" si="4"/>
        <v>43.0453123654834</v>
      </c>
      <c r="P28" s="320">
        <v>10</v>
      </c>
      <c r="Q28" s="370">
        <f t="shared" si="5"/>
        <v>14.348437455161134</v>
      </c>
      <c r="R28" s="320">
        <v>31</v>
      </c>
      <c r="S28" s="370">
        <f t="shared" si="6"/>
        <v>44.48015611099951</v>
      </c>
    </row>
    <row r="29" spans="2:19" ht="13.5">
      <c r="B29" s="58"/>
      <c r="C29" s="58" t="s">
        <v>48</v>
      </c>
      <c r="D29" s="57"/>
      <c r="E29" s="362">
        <v>80933</v>
      </c>
      <c r="F29" s="320">
        <v>5</v>
      </c>
      <c r="G29" s="370">
        <f t="shared" si="0"/>
        <v>6.177949662066154</v>
      </c>
      <c r="H29" s="372">
        <v>1102</v>
      </c>
      <c r="I29" s="371">
        <f t="shared" si="1"/>
        <v>1361.6201055193803</v>
      </c>
      <c r="J29" s="372">
        <v>427</v>
      </c>
      <c r="K29" s="371">
        <f t="shared" si="2"/>
        <v>527.5969011404495</v>
      </c>
      <c r="L29" s="320">
        <f t="shared" si="8"/>
        <v>675</v>
      </c>
      <c r="M29" s="371">
        <f t="shared" si="3"/>
        <v>834.0232043789307</v>
      </c>
      <c r="N29" s="320">
        <v>29</v>
      </c>
      <c r="O29" s="370">
        <f t="shared" si="4"/>
        <v>35.83210803998369</v>
      </c>
      <c r="P29" s="320">
        <v>7</v>
      </c>
      <c r="Q29" s="370">
        <f t="shared" si="5"/>
        <v>8.649129526892615</v>
      </c>
      <c r="R29" s="320">
        <v>28</v>
      </c>
      <c r="S29" s="370">
        <f t="shared" si="6"/>
        <v>34.59651810757046</v>
      </c>
    </row>
    <row r="30" spans="2:19" ht="13.5">
      <c r="B30" s="58"/>
      <c r="C30" s="58" t="s">
        <v>49</v>
      </c>
      <c r="D30" s="57"/>
      <c r="E30" s="362">
        <v>160054</v>
      </c>
      <c r="F30" s="320">
        <v>6</v>
      </c>
      <c r="G30" s="370">
        <f t="shared" si="0"/>
        <v>3.748734802004323</v>
      </c>
      <c r="H30" s="372">
        <v>937</v>
      </c>
      <c r="I30" s="371">
        <f t="shared" si="1"/>
        <v>585.4274182463419</v>
      </c>
      <c r="J30" s="372">
        <v>671</v>
      </c>
      <c r="K30" s="371">
        <f t="shared" si="2"/>
        <v>419.23350869081685</v>
      </c>
      <c r="L30" s="320">
        <f t="shared" si="8"/>
        <v>266</v>
      </c>
      <c r="M30" s="371">
        <f t="shared" si="3"/>
        <v>166.193909555525</v>
      </c>
      <c r="N30" s="320">
        <v>64</v>
      </c>
      <c r="O30" s="370">
        <f t="shared" si="4"/>
        <v>39.98650455471278</v>
      </c>
      <c r="P30" s="320">
        <v>31</v>
      </c>
      <c r="Q30" s="370">
        <f t="shared" si="5"/>
        <v>19.368463143689002</v>
      </c>
      <c r="R30" s="320">
        <v>60</v>
      </c>
      <c r="S30" s="370">
        <f t="shared" si="6"/>
        <v>37.487348020043235</v>
      </c>
    </row>
    <row r="31" spans="3:19" ht="13.5">
      <c r="C31" s="58" t="s">
        <v>50</v>
      </c>
      <c r="D31" s="57"/>
      <c r="E31" s="362">
        <v>107037</v>
      </c>
      <c r="F31" s="320">
        <v>5</v>
      </c>
      <c r="G31" s="370">
        <f t="shared" si="0"/>
        <v>4.671281893177126</v>
      </c>
      <c r="H31" s="361">
        <v>517</v>
      </c>
      <c r="I31" s="371">
        <f t="shared" si="1"/>
        <v>483.0105477545148</v>
      </c>
      <c r="J31" s="372">
        <v>517</v>
      </c>
      <c r="K31" s="371">
        <f t="shared" si="2"/>
        <v>483.0105477545148</v>
      </c>
      <c r="L31" s="320">
        <f t="shared" si="8"/>
        <v>0</v>
      </c>
      <c r="M31" s="371">
        <f t="shared" si="3"/>
        <v>0</v>
      </c>
      <c r="N31" s="320">
        <v>55</v>
      </c>
      <c r="O31" s="370">
        <f t="shared" si="4"/>
        <v>51.384100824948376</v>
      </c>
      <c r="P31" s="320">
        <v>94</v>
      </c>
      <c r="Q31" s="370">
        <f t="shared" si="5"/>
        <v>87.82009959172996</v>
      </c>
      <c r="R31" s="320">
        <v>49</v>
      </c>
      <c r="S31" s="370">
        <f t="shared" si="6"/>
        <v>45.778562553135835</v>
      </c>
    </row>
    <row r="32" spans="3:19" ht="13.5">
      <c r="C32" s="58" t="s">
        <v>51</v>
      </c>
      <c r="D32" s="57"/>
      <c r="E32" s="362">
        <v>106240</v>
      </c>
      <c r="F32" s="320">
        <v>3</v>
      </c>
      <c r="G32" s="370">
        <f t="shared" si="0"/>
        <v>2.823795180722892</v>
      </c>
      <c r="H32" s="361">
        <v>531</v>
      </c>
      <c r="I32" s="371">
        <f t="shared" si="1"/>
        <v>499.8117469879518</v>
      </c>
      <c r="J32" s="372">
        <v>340</v>
      </c>
      <c r="K32" s="371">
        <f t="shared" si="2"/>
        <v>320.0301204819277</v>
      </c>
      <c r="L32" s="320">
        <f t="shared" si="8"/>
        <v>191</v>
      </c>
      <c r="M32" s="371">
        <f t="shared" si="3"/>
        <v>179.78162650602408</v>
      </c>
      <c r="N32" s="320">
        <v>71</v>
      </c>
      <c r="O32" s="370">
        <f t="shared" si="4"/>
        <v>66.82981927710844</v>
      </c>
      <c r="P32" s="320">
        <v>32</v>
      </c>
      <c r="Q32" s="370">
        <f t="shared" si="5"/>
        <v>30.120481927710845</v>
      </c>
      <c r="R32" s="320">
        <v>48</v>
      </c>
      <c r="S32" s="370">
        <f t="shared" si="6"/>
        <v>45.18072289156627</v>
      </c>
    </row>
    <row r="33" spans="3:19" ht="13.5">
      <c r="C33" s="58" t="s">
        <v>52</v>
      </c>
      <c r="D33" s="57"/>
      <c r="E33" s="362">
        <v>38693</v>
      </c>
      <c r="F33" s="320">
        <v>4</v>
      </c>
      <c r="G33" s="370">
        <f t="shared" si="0"/>
        <v>10.337787196650558</v>
      </c>
      <c r="H33" s="361">
        <v>1025</v>
      </c>
      <c r="I33" s="371">
        <f t="shared" si="1"/>
        <v>2649.057969141705</v>
      </c>
      <c r="J33" s="372">
        <v>289</v>
      </c>
      <c r="K33" s="371">
        <f t="shared" si="2"/>
        <v>746.9051249580027</v>
      </c>
      <c r="L33" s="320">
        <f t="shared" si="8"/>
        <v>736</v>
      </c>
      <c r="M33" s="371">
        <f t="shared" si="3"/>
        <v>1902.1528441837024</v>
      </c>
      <c r="N33" s="320">
        <v>17</v>
      </c>
      <c r="O33" s="370">
        <f t="shared" si="4"/>
        <v>43.935595585764865</v>
      </c>
      <c r="P33" s="320">
        <v>0</v>
      </c>
      <c r="Q33" s="370">
        <f t="shared" si="5"/>
        <v>0</v>
      </c>
      <c r="R33" s="320">
        <v>12</v>
      </c>
      <c r="S33" s="370">
        <f t="shared" si="6"/>
        <v>31.01336158995167</v>
      </c>
    </row>
    <row r="34" spans="2:19" s="54" customFormat="1" ht="25.5" customHeight="1">
      <c r="B34" s="390" t="s">
        <v>53</v>
      </c>
      <c r="C34" s="390"/>
      <c r="D34" s="57"/>
      <c r="E34" s="361">
        <f>SUM(E35:E39)</f>
        <v>529754</v>
      </c>
      <c r="F34" s="361">
        <f>SUM(F35:F39)</f>
        <v>19</v>
      </c>
      <c r="G34" s="370">
        <f t="shared" si="0"/>
        <v>3.586570370398336</v>
      </c>
      <c r="H34" s="361">
        <f>SUM(H35:H39)</f>
        <v>3901</v>
      </c>
      <c r="I34" s="371">
        <f t="shared" si="1"/>
        <v>736.3795271012583</v>
      </c>
      <c r="J34" s="361">
        <f>SUM(J35:J39)</f>
        <v>2348</v>
      </c>
      <c r="K34" s="371">
        <f t="shared" si="2"/>
        <v>443.22459103659435</v>
      </c>
      <c r="L34" s="361">
        <f>SUM(L35:L39)</f>
        <v>1553</v>
      </c>
      <c r="M34" s="371">
        <f t="shared" si="3"/>
        <v>293.15493606466396</v>
      </c>
      <c r="N34" s="361">
        <f>SUM(N35:N39)</f>
        <v>277</v>
      </c>
      <c r="O34" s="370">
        <f t="shared" si="4"/>
        <v>52.28842066317574</v>
      </c>
      <c r="P34" s="361">
        <f>SUM(P35:P39)</f>
        <v>368</v>
      </c>
      <c r="Q34" s="370">
        <f t="shared" si="5"/>
        <v>69.46620506876776</v>
      </c>
      <c r="R34" s="361">
        <f>SUM(R35:R39)</f>
        <v>235</v>
      </c>
      <c r="S34" s="370">
        <f t="shared" si="6"/>
        <v>44.36021247597942</v>
      </c>
    </row>
    <row r="35" spans="2:19" ht="13.5">
      <c r="B35" s="58"/>
      <c r="C35" s="58" t="s">
        <v>54</v>
      </c>
      <c r="D35" s="57"/>
      <c r="E35" s="362">
        <v>119287</v>
      </c>
      <c r="F35" s="320">
        <v>4</v>
      </c>
      <c r="G35" s="370">
        <f t="shared" si="0"/>
        <v>3.353257270280919</v>
      </c>
      <c r="H35" s="372">
        <v>810</v>
      </c>
      <c r="I35" s="371">
        <f t="shared" si="1"/>
        <v>679.0345972318861</v>
      </c>
      <c r="J35" s="372">
        <v>255</v>
      </c>
      <c r="K35" s="371">
        <f t="shared" si="2"/>
        <v>213.77015098040857</v>
      </c>
      <c r="L35" s="320">
        <f>+H35-J35</f>
        <v>555</v>
      </c>
      <c r="M35" s="371">
        <f t="shared" si="3"/>
        <v>465.2644462514776</v>
      </c>
      <c r="N35" s="320">
        <v>69</v>
      </c>
      <c r="O35" s="370">
        <f t="shared" si="4"/>
        <v>57.84368791234586</v>
      </c>
      <c r="P35" s="320">
        <v>88</v>
      </c>
      <c r="Q35" s="370">
        <f t="shared" si="5"/>
        <v>73.77165994618022</v>
      </c>
      <c r="R35" s="320">
        <v>59</v>
      </c>
      <c r="S35" s="370">
        <f t="shared" si="6"/>
        <v>49.460544736643556</v>
      </c>
    </row>
    <row r="36" spans="2:19" ht="13.5">
      <c r="B36" s="58"/>
      <c r="C36" s="58" t="s">
        <v>55</v>
      </c>
      <c r="D36" s="57"/>
      <c r="E36" s="362">
        <v>224249</v>
      </c>
      <c r="F36" s="320">
        <v>5</v>
      </c>
      <c r="G36" s="370">
        <f t="shared" si="0"/>
        <v>2.2296643463293035</v>
      </c>
      <c r="H36" s="372">
        <v>1341</v>
      </c>
      <c r="I36" s="371">
        <f t="shared" si="1"/>
        <v>597.9959776855192</v>
      </c>
      <c r="J36" s="372">
        <v>964</v>
      </c>
      <c r="K36" s="371">
        <f t="shared" si="2"/>
        <v>429.8792859722897</v>
      </c>
      <c r="L36" s="320">
        <f>+H36-J36</f>
        <v>377</v>
      </c>
      <c r="M36" s="371">
        <f t="shared" si="3"/>
        <v>168.11669171322947</v>
      </c>
      <c r="N36" s="320">
        <v>108</v>
      </c>
      <c r="O36" s="370">
        <f t="shared" si="4"/>
        <v>48.160749880712956</v>
      </c>
      <c r="P36" s="320">
        <v>106</v>
      </c>
      <c r="Q36" s="370">
        <f t="shared" si="5"/>
        <v>47.268884142181236</v>
      </c>
      <c r="R36" s="320">
        <v>93</v>
      </c>
      <c r="S36" s="370">
        <f t="shared" si="6"/>
        <v>41.471756841725046</v>
      </c>
    </row>
    <row r="37" spans="2:19" ht="13.5">
      <c r="B37" s="58"/>
      <c r="C37" s="58" t="s">
        <v>56</v>
      </c>
      <c r="D37" s="57"/>
      <c r="E37" s="362">
        <v>74584</v>
      </c>
      <c r="F37" s="320">
        <v>2</v>
      </c>
      <c r="G37" s="370">
        <f t="shared" si="0"/>
        <v>2.6815402767349568</v>
      </c>
      <c r="H37" s="372">
        <v>264</v>
      </c>
      <c r="I37" s="371">
        <f t="shared" si="1"/>
        <v>353.96331652901426</v>
      </c>
      <c r="J37" s="372">
        <v>128</v>
      </c>
      <c r="K37" s="371">
        <f t="shared" si="2"/>
        <v>171.61857771103723</v>
      </c>
      <c r="L37" s="320">
        <f>+H37-J37</f>
        <v>136</v>
      </c>
      <c r="M37" s="371">
        <f t="shared" si="3"/>
        <v>182.34473881797703</v>
      </c>
      <c r="N37" s="320">
        <v>45</v>
      </c>
      <c r="O37" s="370">
        <f t="shared" si="4"/>
        <v>60.33465622653652</v>
      </c>
      <c r="P37" s="320">
        <v>82</v>
      </c>
      <c r="Q37" s="370">
        <f t="shared" si="5"/>
        <v>109.94315134613322</v>
      </c>
      <c r="R37" s="320">
        <v>31</v>
      </c>
      <c r="S37" s="370">
        <f t="shared" si="6"/>
        <v>41.563874289391826</v>
      </c>
    </row>
    <row r="38" spans="2:19" ht="13.5">
      <c r="B38" s="58"/>
      <c r="C38" s="58" t="s">
        <v>57</v>
      </c>
      <c r="D38" s="57"/>
      <c r="E38" s="362">
        <v>68657</v>
      </c>
      <c r="F38" s="320">
        <v>3</v>
      </c>
      <c r="G38" s="370">
        <f t="shared" si="0"/>
        <v>4.369547169261692</v>
      </c>
      <c r="H38" s="372">
        <v>629</v>
      </c>
      <c r="I38" s="371">
        <f t="shared" si="1"/>
        <v>916.1483898218681</v>
      </c>
      <c r="J38" s="372">
        <v>433</v>
      </c>
      <c r="K38" s="371">
        <f t="shared" si="2"/>
        <v>630.671308096771</v>
      </c>
      <c r="L38" s="320">
        <f>+H38-J38</f>
        <v>196</v>
      </c>
      <c r="M38" s="371">
        <f t="shared" si="3"/>
        <v>285.4770817250972</v>
      </c>
      <c r="N38" s="320">
        <v>43</v>
      </c>
      <c r="O38" s="370">
        <f t="shared" si="4"/>
        <v>62.630176092750915</v>
      </c>
      <c r="P38" s="320">
        <v>73</v>
      </c>
      <c r="Q38" s="370">
        <f t="shared" si="5"/>
        <v>106.32564778536783</v>
      </c>
      <c r="R38" s="320">
        <v>37</v>
      </c>
      <c r="S38" s="370">
        <f t="shared" si="6"/>
        <v>53.89108175422754</v>
      </c>
    </row>
    <row r="39" spans="2:19" ht="13.5">
      <c r="B39" s="58"/>
      <c r="C39" s="58" t="s">
        <v>58</v>
      </c>
      <c r="D39" s="57"/>
      <c r="E39" s="362">
        <v>42977</v>
      </c>
      <c r="F39" s="320">
        <v>5</v>
      </c>
      <c r="G39" s="370">
        <f t="shared" si="0"/>
        <v>11.634129883426018</v>
      </c>
      <c r="H39" s="372">
        <v>857</v>
      </c>
      <c r="I39" s="371">
        <f t="shared" si="1"/>
        <v>1994.0898620192195</v>
      </c>
      <c r="J39" s="372">
        <v>568</v>
      </c>
      <c r="K39" s="371">
        <f t="shared" si="2"/>
        <v>1321.6371547571957</v>
      </c>
      <c r="L39" s="320">
        <f>+H39-J39</f>
        <v>289</v>
      </c>
      <c r="M39" s="371">
        <f t="shared" si="3"/>
        <v>672.4527072620239</v>
      </c>
      <c r="N39" s="320">
        <v>12</v>
      </c>
      <c r="O39" s="370">
        <f t="shared" si="4"/>
        <v>27.921911720222447</v>
      </c>
      <c r="P39" s="320">
        <v>19</v>
      </c>
      <c r="Q39" s="370">
        <f t="shared" si="5"/>
        <v>44.20969355701887</v>
      </c>
      <c r="R39" s="320">
        <v>15</v>
      </c>
      <c r="S39" s="370">
        <f t="shared" si="6"/>
        <v>34.90238965027805</v>
      </c>
    </row>
    <row r="40" spans="2:19" s="54" customFormat="1" ht="25.5" customHeight="1">
      <c r="B40" s="390" t="s">
        <v>59</v>
      </c>
      <c r="C40" s="390"/>
      <c r="D40" s="57"/>
      <c r="E40" s="361">
        <f>SUM(E41:E48)</f>
        <v>217520</v>
      </c>
      <c r="F40" s="361">
        <f>SUM(F41:F48)</f>
        <v>12</v>
      </c>
      <c r="G40" s="370">
        <f t="shared" si="0"/>
        <v>5.516734093416697</v>
      </c>
      <c r="H40" s="361">
        <f>SUM(H41:H48)</f>
        <v>2175</v>
      </c>
      <c r="I40" s="371">
        <f t="shared" si="1"/>
        <v>999.9080544317763</v>
      </c>
      <c r="J40" s="361">
        <f>SUM(J41:J48)</f>
        <v>961</v>
      </c>
      <c r="K40" s="371">
        <f t="shared" si="2"/>
        <v>441.79845531445386</v>
      </c>
      <c r="L40" s="361">
        <f>SUM(L41:L48)</f>
        <v>1214</v>
      </c>
      <c r="M40" s="371">
        <f t="shared" si="3"/>
        <v>558.1095991173225</v>
      </c>
      <c r="N40" s="361">
        <f>SUM(N41:N48)</f>
        <v>136</v>
      </c>
      <c r="O40" s="370">
        <f t="shared" si="4"/>
        <v>62.522986392055905</v>
      </c>
      <c r="P40" s="361">
        <f>SUM(P41:P48)</f>
        <v>137</v>
      </c>
      <c r="Q40" s="370">
        <f t="shared" si="5"/>
        <v>62.98271423317396</v>
      </c>
      <c r="R40" s="361">
        <f>SUM(R41:R48)</f>
        <v>94</v>
      </c>
      <c r="S40" s="370">
        <f t="shared" si="6"/>
        <v>43.21441706509746</v>
      </c>
    </row>
    <row r="41" spans="2:19" ht="13.5">
      <c r="B41" s="58"/>
      <c r="C41" s="58" t="s">
        <v>60</v>
      </c>
      <c r="D41" s="57"/>
      <c r="E41" s="362">
        <v>90369</v>
      </c>
      <c r="F41" s="320">
        <v>5</v>
      </c>
      <c r="G41" s="370">
        <f t="shared" si="0"/>
        <v>5.532870785335679</v>
      </c>
      <c r="H41" s="372">
        <v>1042</v>
      </c>
      <c r="I41" s="371">
        <f t="shared" si="1"/>
        <v>1153.0502716639555</v>
      </c>
      <c r="J41" s="372">
        <v>532</v>
      </c>
      <c r="K41" s="371">
        <f t="shared" si="2"/>
        <v>588.6974515597162</v>
      </c>
      <c r="L41" s="320">
        <f aca="true" t="shared" si="9" ref="L41:L84">+H41-J41</f>
        <v>510</v>
      </c>
      <c r="M41" s="371">
        <f t="shared" si="3"/>
        <v>564.3528201042393</v>
      </c>
      <c r="N41" s="320">
        <v>65</v>
      </c>
      <c r="O41" s="370">
        <f t="shared" si="4"/>
        <v>71.92732020936384</v>
      </c>
      <c r="P41" s="320">
        <v>96</v>
      </c>
      <c r="Q41" s="370">
        <f t="shared" si="5"/>
        <v>106.23111907844503</v>
      </c>
      <c r="R41" s="320">
        <v>42</v>
      </c>
      <c r="S41" s="370">
        <f t="shared" si="6"/>
        <v>46.476114596819706</v>
      </c>
    </row>
    <row r="42" spans="2:19" ht="13.5">
      <c r="B42" s="58"/>
      <c r="C42" s="58" t="s">
        <v>61</v>
      </c>
      <c r="D42" s="57"/>
      <c r="E42" s="362">
        <v>17473</v>
      </c>
      <c r="F42" s="320">
        <v>1</v>
      </c>
      <c r="G42" s="370">
        <f t="shared" si="0"/>
        <v>5.7231156641675724</v>
      </c>
      <c r="H42" s="372">
        <v>296</v>
      </c>
      <c r="I42" s="371">
        <f t="shared" si="1"/>
        <v>1694.0422365936015</v>
      </c>
      <c r="J42" s="320">
        <v>0</v>
      </c>
      <c r="K42" s="371">
        <f t="shared" si="2"/>
        <v>0</v>
      </c>
      <c r="L42" s="320">
        <f t="shared" si="9"/>
        <v>296</v>
      </c>
      <c r="M42" s="371">
        <f t="shared" si="3"/>
        <v>1694.0422365936015</v>
      </c>
      <c r="N42" s="320">
        <v>7</v>
      </c>
      <c r="O42" s="370">
        <f t="shared" si="4"/>
        <v>40.06180964917301</v>
      </c>
      <c r="P42" s="320">
        <v>1</v>
      </c>
      <c r="Q42" s="370">
        <f t="shared" si="5"/>
        <v>5.7231156641675724</v>
      </c>
      <c r="R42" s="320">
        <v>8</v>
      </c>
      <c r="S42" s="370">
        <f t="shared" si="6"/>
        <v>45.78492531334058</v>
      </c>
    </row>
    <row r="43" spans="2:19" ht="13.5">
      <c r="B43" s="58"/>
      <c r="C43" s="58" t="s">
        <v>62</v>
      </c>
      <c r="D43" s="57"/>
      <c r="E43" s="362">
        <v>18705</v>
      </c>
      <c r="F43" s="320">
        <v>2</v>
      </c>
      <c r="G43" s="370">
        <f t="shared" si="0"/>
        <v>10.692328254477413</v>
      </c>
      <c r="H43" s="372">
        <v>222</v>
      </c>
      <c r="I43" s="371">
        <f t="shared" si="1"/>
        <v>1186.8484362469928</v>
      </c>
      <c r="J43" s="320">
        <v>102</v>
      </c>
      <c r="K43" s="371">
        <f t="shared" si="2"/>
        <v>545.308740978348</v>
      </c>
      <c r="L43" s="320">
        <f t="shared" si="9"/>
        <v>120</v>
      </c>
      <c r="M43" s="371">
        <f t="shared" si="3"/>
        <v>641.5396952686448</v>
      </c>
      <c r="N43" s="320">
        <v>13</v>
      </c>
      <c r="O43" s="370">
        <f t="shared" si="4"/>
        <v>69.50013365410318</v>
      </c>
      <c r="P43" s="320">
        <v>8</v>
      </c>
      <c r="Q43" s="370">
        <f t="shared" si="5"/>
        <v>42.76931301790965</v>
      </c>
      <c r="R43" s="320">
        <v>7</v>
      </c>
      <c r="S43" s="370">
        <f t="shared" si="6"/>
        <v>37.423148890670944</v>
      </c>
    </row>
    <row r="44" spans="2:19" ht="13.5">
      <c r="B44" s="58"/>
      <c r="C44" s="58" t="s">
        <v>63</v>
      </c>
      <c r="D44" s="57"/>
      <c r="E44" s="362">
        <v>32734</v>
      </c>
      <c r="F44" s="320">
        <v>3</v>
      </c>
      <c r="G44" s="370">
        <f t="shared" si="0"/>
        <v>9.164782794647767</v>
      </c>
      <c r="H44" s="372">
        <v>377</v>
      </c>
      <c r="I44" s="371">
        <f t="shared" si="1"/>
        <v>1151.7077045274027</v>
      </c>
      <c r="J44" s="320">
        <v>327</v>
      </c>
      <c r="K44" s="371">
        <f t="shared" si="2"/>
        <v>998.9613246166066</v>
      </c>
      <c r="L44" s="320">
        <f t="shared" si="9"/>
        <v>50</v>
      </c>
      <c r="M44" s="371">
        <f t="shared" si="3"/>
        <v>152.74637991079612</v>
      </c>
      <c r="N44" s="320">
        <v>27</v>
      </c>
      <c r="O44" s="370">
        <f t="shared" si="4"/>
        <v>82.4830451518299</v>
      </c>
      <c r="P44" s="320">
        <v>32</v>
      </c>
      <c r="Q44" s="370">
        <f t="shared" si="5"/>
        <v>97.7576831429095</v>
      </c>
      <c r="R44" s="320">
        <v>16</v>
      </c>
      <c r="S44" s="370">
        <f t="shared" si="6"/>
        <v>48.87884157145475</v>
      </c>
    </row>
    <row r="45" spans="3:19" ht="13.5">
      <c r="C45" s="58" t="s">
        <v>64</v>
      </c>
      <c r="D45" s="57"/>
      <c r="E45" s="362">
        <v>21896</v>
      </c>
      <c r="F45" s="320">
        <v>1</v>
      </c>
      <c r="G45" s="370">
        <f t="shared" si="0"/>
        <v>4.567044208987943</v>
      </c>
      <c r="H45" s="372">
        <v>238</v>
      </c>
      <c r="I45" s="371">
        <f t="shared" si="1"/>
        <v>1086.9565217391305</v>
      </c>
      <c r="J45" s="320">
        <v>0</v>
      </c>
      <c r="K45" s="371">
        <f t="shared" si="2"/>
        <v>0</v>
      </c>
      <c r="L45" s="320">
        <f t="shared" si="9"/>
        <v>238</v>
      </c>
      <c r="M45" s="371">
        <f t="shared" si="3"/>
        <v>1086.9565217391305</v>
      </c>
      <c r="N45" s="320">
        <v>11</v>
      </c>
      <c r="O45" s="370">
        <f t="shared" si="4"/>
        <v>50.23748629886738</v>
      </c>
      <c r="P45" s="320">
        <v>0</v>
      </c>
      <c r="Q45" s="370">
        <f t="shared" si="5"/>
        <v>0</v>
      </c>
      <c r="R45" s="320">
        <v>9</v>
      </c>
      <c r="S45" s="370">
        <f t="shared" si="6"/>
        <v>41.103397880891485</v>
      </c>
    </row>
    <row r="46" spans="3:19" ht="13.5">
      <c r="C46" s="58" t="s">
        <v>65</v>
      </c>
      <c r="D46" s="57"/>
      <c r="E46" s="362">
        <v>20813</v>
      </c>
      <c r="F46" s="320">
        <v>0</v>
      </c>
      <c r="G46" s="370">
        <f t="shared" si="0"/>
        <v>0</v>
      </c>
      <c r="H46" s="320">
        <v>0</v>
      </c>
      <c r="I46" s="371">
        <f t="shared" si="1"/>
        <v>0</v>
      </c>
      <c r="J46" s="320">
        <v>0</v>
      </c>
      <c r="K46" s="371">
        <f t="shared" si="2"/>
        <v>0</v>
      </c>
      <c r="L46" s="320">
        <f t="shared" si="9"/>
        <v>0</v>
      </c>
      <c r="M46" s="371">
        <f t="shared" si="3"/>
        <v>0</v>
      </c>
      <c r="N46" s="320">
        <v>5</v>
      </c>
      <c r="O46" s="370">
        <f t="shared" si="4"/>
        <v>24.02344688415894</v>
      </c>
      <c r="P46" s="320">
        <v>0</v>
      </c>
      <c r="Q46" s="370">
        <f t="shared" si="5"/>
        <v>0</v>
      </c>
      <c r="R46" s="320">
        <v>7</v>
      </c>
      <c r="S46" s="370">
        <f t="shared" si="6"/>
        <v>33.63282563782251</v>
      </c>
    </row>
    <row r="47" spans="3:19" ht="13.5">
      <c r="C47" s="58" t="s">
        <v>66</v>
      </c>
      <c r="D47" s="57"/>
      <c r="E47" s="362">
        <v>12252</v>
      </c>
      <c r="F47" s="320">
        <v>0</v>
      </c>
      <c r="G47" s="370">
        <f t="shared" si="0"/>
        <v>0</v>
      </c>
      <c r="H47" s="320">
        <v>0</v>
      </c>
      <c r="I47" s="371">
        <f t="shared" si="1"/>
        <v>0</v>
      </c>
      <c r="J47" s="320">
        <v>0</v>
      </c>
      <c r="K47" s="371">
        <f t="shared" si="2"/>
        <v>0</v>
      </c>
      <c r="L47" s="320">
        <f t="shared" si="9"/>
        <v>0</v>
      </c>
      <c r="M47" s="371">
        <f t="shared" si="3"/>
        <v>0</v>
      </c>
      <c r="N47" s="320">
        <v>7</v>
      </c>
      <c r="O47" s="370">
        <f t="shared" si="4"/>
        <v>57.13352921971923</v>
      </c>
      <c r="P47" s="320">
        <v>0</v>
      </c>
      <c r="Q47" s="370">
        <f t="shared" si="5"/>
        <v>0</v>
      </c>
      <c r="R47" s="320">
        <v>5</v>
      </c>
      <c r="S47" s="370">
        <f t="shared" si="6"/>
        <v>40.80966372837088</v>
      </c>
    </row>
    <row r="48" spans="3:19" ht="13.5">
      <c r="C48" s="58" t="s">
        <v>67</v>
      </c>
      <c r="D48" s="57"/>
      <c r="E48" s="362">
        <v>3278</v>
      </c>
      <c r="F48" s="320">
        <v>0</v>
      </c>
      <c r="G48" s="370">
        <f t="shared" si="0"/>
        <v>0</v>
      </c>
      <c r="H48" s="320">
        <v>0</v>
      </c>
      <c r="I48" s="371">
        <f t="shared" si="1"/>
        <v>0</v>
      </c>
      <c r="J48" s="320">
        <v>0</v>
      </c>
      <c r="K48" s="371">
        <f t="shared" si="2"/>
        <v>0</v>
      </c>
      <c r="L48" s="320">
        <f t="shared" si="9"/>
        <v>0</v>
      </c>
      <c r="M48" s="371">
        <f t="shared" si="3"/>
        <v>0</v>
      </c>
      <c r="N48" s="320">
        <v>1</v>
      </c>
      <c r="O48" s="370">
        <f t="shared" si="4"/>
        <v>30.50640634533252</v>
      </c>
      <c r="P48" s="320">
        <v>0</v>
      </c>
      <c r="Q48" s="370">
        <f t="shared" si="5"/>
        <v>0</v>
      </c>
      <c r="R48" s="365">
        <v>0</v>
      </c>
      <c r="S48" s="370">
        <f t="shared" si="6"/>
        <v>0</v>
      </c>
    </row>
    <row r="49" spans="2:19" s="54" customFormat="1" ht="25.5" customHeight="1">
      <c r="B49" s="390" t="s">
        <v>68</v>
      </c>
      <c r="C49" s="390"/>
      <c r="D49" s="57"/>
      <c r="E49" s="361">
        <f>SUM(E50:E54)</f>
        <v>106833</v>
      </c>
      <c r="F49" s="361">
        <f>SUM(F50:F54)</f>
        <v>9</v>
      </c>
      <c r="G49" s="370">
        <f t="shared" si="0"/>
        <v>8.424363258543709</v>
      </c>
      <c r="H49" s="361">
        <f>SUM(H50:H54)</f>
        <v>877</v>
      </c>
      <c r="I49" s="371">
        <f t="shared" si="1"/>
        <v>820.9073975269814</v>
      </c>
      <c r="J49" s="361">
        <f>SUM(J50:J54)</f>
        <v>457</v>
      </c>
      <c r="K49" s="371">
        <f t="shared" si="2"/>
        <v>427.7704454616083</v>
      </c>
      <c r="L49" s="361">
        <f>SUM(L50:L54)</f>
        <v>420</v>
      </c>
      <c r="M49" s="371">
        <f t="shared" si="3"/>
        <v>393.13695206537307</v>
      </c>
      <c r="N49" s="361">
        <f>SUM(N50:N54)</f>
        <v>87</v>
      </c>
      <c r="O49" s="370">
        <f t="shared" si="4"/>
        <v>81.43551149925584</v>
      </c>
      <c r="P49" s="361">
        <f>SUM(P50:P54)</f>
        <v>126</v>
      </c>
      <c r="Q49" s="370">
        <f t="shared" si="5"/>
        <v>117.94108561961191</v>
      </c>
      <c r="R49" s="361">
        <f>SUM(R50:R54)</f>
        <v>50</v>
      </c>
      <c r="S49" s="370">
        <f t="shared" si="6"/>
        <v>46.8020181030206</v>
      </c>
    </row>
    <row r="50" spans="2:19" ht="13.5">
      <c r="B50" s="58"/>
      <c r="C50" s="58" t="s">
        <v>69</v>
      </c>
      <c r="D50" s="57"/>
      <c r="E50" s="362">
        <v>66110</v>
      </c>
      <c r="F50" s="320">
        <v>6</v>
      </c>
      <c r="G50" s="370">
        <f t="shared" si="0"/>
        <v>9.075782786265316</v>
      </c>
      <c r="H50" s="320">
        <v>572</v>
      </c>
      <c r="I50" s="371">
        <f t="shared" si="1"/>
        <v>865.2246256239602</v>
      </c>
      <c r="J50" s="320">
        <v>352</v>
      </c>
      <c r="K50" s="371">
        <f t="shared" si="2"/>
        <v>532.4459234608985</v>
      </c>
      <c r="L50" s="320">
        <f t="shared" si="9"/>
        <v>220</v>
      </c>
      <c r="M50" s="371">
        <f t="shared" si="3"/>
        <v>332.77870216306155</v>
      </c>
      <c r="N50" s="320">
        <v>61</v>
      </c>
      <c r="O50" s="370">
        <f t="shared" si="4"/>
        <v>92.27045832703071</v>
      </c>
      <c r="P50" s="320">
        <v>100</v>
      </c>
      <c r="Q50" s="370">
        <f t="shared" si="5"/>
        <v>151.26304643775526</v>
      </c>
      <c r="R50" s="311">
        <v>35</v>
      </c>
      <c r="S50" s="370">
        <f t="shared" si="6"/>
        <v>52.942066253214335</v>
      </c>
    </row>
    <row r="51" spans="2:19" ht="13.5">
      <c r="B51" s="58"/>
      <c r="C51" s="58" t="s">
        <v>70</v>
      </c>
      <c r="D51" s="57"/>
      <c r="E51" s="362">
        <v>8901</v>
      </c>
      <c r="F51" s="320">
        <v>0</v>
      </c>
      <c r="G51" s="370">
        <f t="shared" si="0"/>
        <v>0</v>
      </c>
      <c r="H51" s="320">
        <v>0</v>
      </c>
      <c r="I51" s="371">
        <f t="shared" si="1"/>
        <v>0</v>
      </c>
      <c r="J51" s="320">
        <v>0</v>
      </c>
      <c r="K51" s="371">
        <f t="shared" si="2"/>
        <v>0</v>
      </c>
      <c r="L51" s="320">
        <f t="shared" si="9"/>
        <v>0</v>
      </c>
      <c r="M51" s="371">
        <f t="shared" si="3"/>
        <v>0</v>
      </c>
      <c r="N51" s="320">
        <v>5</v>
      </c>
      <c r="O51" s="370">
        <f t="shared" si="4"/>
        <v>56.17346365576902</v>
      </c>
      <c r="P51" s="320">
        <v>0</v>
      </c>
      <c r="Q51" s="370">
        <f t="shared" si="5"/>
        <v>0</v>
      </c>
      <c r="R51" s="320">
        <v>2</v>
      </c>
      <c r="S51" s="370">
        <f t="shared" si="6"/>
        <v>22.469385462307606</v>
      </c>
    </row>
    <row r="52" spans="2:19" ht="13.5">
      <c r="B52" s="58"/>
      <c r="C52" s="58" t="s">
        <v>71</v>
      </c>
      <c r="D52" s="57"/>
      <c r="E52" s="362">
        <v>10805</v>
      </c>
      <c r="F52" s="320">
        <v>2</v>
      </c>
      <c r="G52" s="370">
        <f t="shared" si="0"/>
        <v>18.509949097639982</v>
      </c>
      <c r="H52" s="320">
        <v>210</v>
      </c>
      <c r="I52" s="371">
        <f t="shared" si="1"/>
        <v>1943.5446552521983</v>
      </c>
      <c r="J52" s="320">
        <v>60</v>
      </c>
      <c r="K52" s="371">
        <f t="shared" si="2"/>
        <v>555.2984729291994</v>
      </c>
      <c r="L52" s="320">
        <f t="shared" si="9"/>
        <v>150</v>
      </c>
      <c r="M52" s="371">
        <f t="shared" si="3"/>
        <v>1388.2461823229987</v>
      </c>
      <c r="N52" s="320">
        <v>6</v>
      </c>
      <c r="O52" s="370">
        <f t="shared" si="4"/>
        <v>55.529847292919946</v>
      </c>
      <c r="P52" s="320">
        <v>0</v>
      </c>
      <c r="Q52" s="370">
        <f t="shared" si="5"/>
        <v>0</v>
      </c>
      <c r="R52" s="320">
        <v>6</v>
      </c>
      <c r="S52" s="370">
        <f t="shared" si="6"/>
        <v>55.529847292919946</v>
      </c>
    </row>
    <row r="53" spans="2:19" ht="13.5">
      <c r="B53" s="58"/>
      <c r="C53" s="58" t="s">
        <v>72</v>
      </c>
      <c r="D53" s="57"/>
      <c r="E53" s="362">
        <v>7800</v>
      </c>
      <c r="F53" s="320">
        <v>0</v>
      </c>
      <c r="G53" s="370">
        <f t="shared" si="0"/>
        <v>0</v>
      </c>
      <c r="H53" s="320">
        <v>0</v>
      </c>
      <c r="I53" s="371">
        <f t="shared" si="1"/>
        <v>0</v>
      </c>
      <c r="J53" s="320">
        <v>0</v>
      </c>
      <c r="K53" s="371">
        <f t="shared" si="2"/>
        <v>0</v>
      </c>
      <c r="L53" s="320">
        <f t="shared" si="9"/>
        <v>0</v>
      </c>
      <c r="M53" s="371">
        <f t="shared" si="3"/>
        <v>0</v>
      </c>
      <c r="N53" s="320">
        <v>5</v>
      </c>
      <c r="O53" s="370">
        <f t="shared" si="4"/>
        <v>64.1025641025641</v>
      </c>
      <c r="P53" s="320">
        <v>26</v>
      </c>
      <c r="Q53" s="370">
        <f t="shared" si="5"/>
        <v>333.33333333333337</v>
      </c>
      <c r="R53" s="320">
        <v>2</v>
      </c>
      <c r="S53" s="370">
        <f t="shared" si="6"/>
        <v>25.641025641025642</v>
      </c>
    </row>
    <row r="54" spans="2:19" ht="13.5">
      <c r="B54" s="58"/>
      <c r="C54" s="58" t="s">
        <v>73</v>
      </c>
      <c r="D54" s="57"/>
      <c r="E54" s="362">
        <v>13217</v>
      </c>
      <c r="F54" s="320">
        <v>1</v>
      </c>
      <c r="G54" s="370">
        <f t="shared" si="0"/>
        <v>7.566013467503972</v>
      </c>
      <c r="H54" s="372">
        <v>95</v>
      </c>
      <c r="I54" s="371">
        <f t="shared" si="1"/>
        <v>718.7712794128773</v>
      </c>
      <c r="J54" s="320">
        <v>45</v>
      </c>
      <c r="K54" s="371">
        <f t="shared" si="2"/>
        <v>340.47060603767875</v>
      </c>
      <c r="L54" s="320">
        <f t="shared" si="9"/>
        <v>50</v>
      </c>
      <c r="M54" s="371">
        <f t="shared" si="3"/>
        <v>378.3006733751986</v>
      </c>
      <c r="N54" s="320">
        <v>10</v>
      </c>
      <c r="O54" s="370">
        <f t="shared" si="4"/>
        <v>75.66013467503973</v>
      </c>
      <c r="P54" s="320">
        <v>0</v>
      </c>
      <c r="Q54" s="370">
        <f t="shared" si="5"/>
        <v>0</v>
      </c>
      <c r="R54" s="320">
        <v>5</v>
      </c>
      <c r="S54" s="370">
        <f t="shared" si="6"/>
        <v>37.830067337519864</v>
      </c>
    </row>
    <row r="55" spans="2:19" s="54" customFormat="1" ht="25.5" customHeight="1">
      <c r="B55" s="390" t="s">
        <v>74</v>
      </c>
      <c r="C55" s="390"/>
      <c r="D55" s="57"/>
      <c r="E55" s="361">
        <f>SUM(E56:E59)</f>
        <v>138187</v>
      </c>
      <c r="F55" s="361">
        <f>SUM(F56:F59)</f>
        <v>11</v>
      </c>
      <c r="G55" s="370">
        <f t="shared" si="0"/>
        <v>7.960227807246702</v>
      </c>
      <c r="H55" s="361">
        <f>SUM(H56:H59)</f>
        <v>1403</v>
      </c>
      <c r="I55" s="371">
        <f t="shared" si="1"/>
        <v>1015.2908739606476</v>
      </c>
      <c r="J55" s="361">
        <f>SUM(J56:J59)</f>
        <v>481</v>
      </c>
      <c r="K55" s="371">
        <f t="shared" si="2"/>
        <v>348.0790522986967</v>
      </c>
      <c r="L55" s="361">
        <f>SUM(L56:L59)</f>
        <v>922</v>
      </c>
      <c r="M55" s="371">
        <f t="shared" si="3"/>
        <v>667.2118216619508</v>
      </c>
      <c r="N55" s="361">
        <f>SUM(N56:N59)</f>
        <v>90</v>
      </c>
      <c r="O55" s="370">
        <f t="shared" si="4"/>
        <v>65.12913660474574</v>
      </c>
      <c r="P55" s="361">
        <f>SUM(P56:P59)</f>
        <v>109</v>
      </c>
      <c r="Q55" s="370">
        <f t="shared" si="5"/>
        <v>78.87862099908095</v>
      </c>
      <c r="R55" s="361">
        <f>SUM(R56:R59)</f>
        <v>67</v>
      </c>
      <c r="S55" s="370">
        <f t="shared" si="6"/>
        <v>48.485023916866275</v>
      </c>
    </row>
    <row r="56" spans="2:19" ht="13.5">
      <c r="B56" s="58"/>
      <c r="C56" s="58" t="s">
        <v>75</v>
      </c>
      <c r="D56" s="57"/>
      <c r="E56" s="362">
        <v>81292</v>
      </c>
      <c r="F56" s="320">
        <v>11</v>
      </c>
      <c r="G56" s="370">
        <f t="shared" si="0"/>
        <v>13.531466811002312</v>
      </c>
      <c r="H56" s="372">
        <v>1403</v>
      </c>
      <c r="I56" s="371">
        <f t="shared" si="1"/>
        <v>1725.8770850760222</v>
      </c>
      <c r="J56" s="320">
        <v>481</v>
      </c>
      <c r="K56" s="371">
        <f t="shared" si="2"/>
        <v>591.6941396447376</v>
      </c>
      <c r="L56" s="320">
        <f t="shared" si="9"/>
        <v>922</v>
      </c>
      <c r="M56" s="371">
        <f t="shared" si="3"/>
        <v>1134.1829454312847</v>
      </c>
      <c r="N56" s="320">
        <v>52</v>
      </c>
      <c r="O56" s="370">
        <f t="shared" si="4"/>
        <v>63.96693401564729</v>
      </c>
      <c r="P56" s="320">
        <v>90</v>
      </c>
      <c r="Q56" s="370">
        <f t="shared" si="5"/>
        <v>110.71200118092801</v>
      </c>
      <c r="R56" s="311">
        <v>45</v>
      </c>
      <c r="S56" s="370">
        <f t="shared" si="6"/>
        <v>55.35600059046401</v>
      </c>
    </row>
    <row r="57" spans="2:19" ht="13.5">
      <c r="B57" s="58"/>
      <c r="C57" s="58" t="s">
        <v>76</v>
      </c>
      <c r="D57" s="57"/>
      <c r="E57" s="362">
        <v>11634</v>
      </c>
      <c r="F57" s="320">
        <v>0</v>
      </c>
      <c r="G57" s="370">
        <f t="shared" si="0"/>
        <v>0</v>
      </c>
      <c r="H57" s="320">
        <v>0</v>
      </c>
      <c r="I57" s="371">
        <f t="shared" si="1"/>
        <v>0</v>
      </c>
      <c r="J57" s="320">
        <v>0</v>
      </c>
      <c r="K57" s="371">
        <f t="shared" si="2"/>
        <v>0</v>
      </c>
      <c r="L57" s="320">
        <f t="shared" si="9"/>
        <v>0</v>
      </c>
      <c r="M57" s="371">
        <f t="shared" si="3"/>
        <v>0</v>
      </c>
      <c r="N57" s="320">
        <v>9</v>
      </c>
      <c r="O57" s="370">
        <f t="shared" si="4"/>
        <v>77.35946364105209</v>
      </c>
      <c r="P57" s="320">
        <v>19</v>
      </c>
      <c r="Q57" s="370">
        <f t="shared" si="5"/>
        <v>163.31442324222107</v>
      </c>
      <c r="R57" s="320">
        <v>5</v>
      </c>
      <c r="S57" s="370">
        <f t="shared" si="6"/>
        <v>42.9774798005845</v>
      </c>
    </row>
    <row r="58" spans="3:19" ht="13.5">
      <c r="C58" s="58" t="s">
        <v>77</v>
      </c>
      <c r="D58" s="57"/>
      <c r="E58" s="362">
        <v>14365</v>
      </c>
      <c r="F58" s="320">
        <v>0</v>
      </c>
      <c r="G58" s="370">
        <f t="shared" si="0"/>
        <v>0</v>
      </c>
      <c r="H58" s="320">
        <v>0</v>
      </c>
      <c r="I58" s="371">
        <f t="shared" si="1"/>
        <v>0</v>
      </c>
      <c r="J58" s="320">
        <v>0</v>
      </c>
      <c r="K58" s="371">
        <f t="shared" si="2"/>
        <v>0</v>
      </c>
      <c r="L58" s="320">
        <f t="shared" si="9"/>
        <v>0</v>
      </c>
      <c r="M58" s="371">
        <f t="shared" si="3"/>
        <v>0</v>
      </c>
      <c r="N58" s="320">
        <v>8</v>
      </c>
      <c r="O58" s="370">
        <f t="shared" si="4"/>
        <v>55.690915419422204</v>
      </c>
      <c r="P58" s="320">
        <v>0</v>
      </c>
      <c r="Q58" s="370">
        <f t="shared" si="5"/>
        <v>0</v>
      </c>
      <c r="R58" s="320">
        <v>5</v>
      </c>
      <c r="S58" s="370">
        <f t="shared" si="6"/>
        <v>34.80682213713888</v>
      </c>
    </row>
    <row r="59" spans="3:19" ht="13.5">
      <c r="C59" s="58" t="s">
        <v>78</v>
      </c>
      <c r="D59" s="57"/>
      <c r="E59" s="362">
        <v>30896</v>
      </c>
      <c r="F59" s="320">
        <v>0</v>
      </c>
      <c r="G59" s="370">
        <f t="shared" si="0"/>
        <v>0</v>
      </c>
      <c r="H59" s="320">
        <v>0</v>
      </c>
      <c r="I59" s="371">
        <f t="shared" si="1"/>
        <v>0</v>
      </c>
      <c r="J59" s="320">
        <v>0</v>
      </c>
      <c r="K59" s="371">
        <f t="shared" si="2"/>
        <v>0</v>
      </c>
      <c r="L59" s="320">
        <f t="shared" si="9"/>
        <v>0</v>
      </c>
      <c r="M59" s="371">
        <f t="shared" si="3"/>
        <v>0</v>
      </c>
      <c r="N59" s="320">
        <v>21</v>
      </c>
      <c r="O59" s="370">
        <f t="shared" si="4"/>
        <v>67.96996374935267</v>
      </c>
      <c r="P59" s="320">
        <v>0</v>
      </c>
      <c r="Q59" s="370">
        <f t="shared" si="5"/>
        <v>0</v>
      </c>
      <c r="R59" s="320">
        <v>12</v>
      </c>
      <c r="S59" s="370">
        <f t="shared" si="6"/>
        <v>38.839979285344384</v>
      </c>
    </row>
    <row r="60" spans="2:19" s="54" customFormat="1" ht="25.5" customHeight="1">
      <c r="B60" s="390" t="s">
        <v>79</v>
      </c>
      <c r="C60" s="390"/>
      <c r="D60" s="57"/>
      <c r="E60" s="361">
        <f>SUM(E61:E63)</f>
        <v>381610</v>
      </c>
      <c r="F60" s="361">
        <f>SUM(F61:F63)</f>
        <v>23</v>
      </c>
      <c r="G60" s="370">
        <f t="shared" si="0"/>
        <v>6.027095726002988</v>
      </c>
      <c r="H60" s="361">
        <f>SUM(H61:H63)</f>
        <v>3900</v>
      </c>
      <c r="I60" s="371">
        <f t="shared" si="1"/>
        <v>1021.9857970178978</v>
      </c>
      <c r="J60" s="361">
        <f>SUM(J61:J63)</f>
        <v>2178</v>
      </c>
      <c r="K60" s="371">
        <f t="shared" si="2"/>
        <v>570.7397604884568</v>
      </c>
      <c r="L60" s="361">
        <f>SUM(L61:L63)</f>
        <v>1722</v>
      </c>
      <c r="M60" s="371">
        <f t="shared" si="3"/>
        <v>451.246036529441</v>
      </c>
      <c r="N60" s="361">
        <f>SUM(N61:N63)</f>
        <v>280</v>
      </c>
      <c r="O60" s="370">
        <f t="shared" si="4"/>
        <v>73.37333927307985</v>
      </c>
      <c r="P60" s="361">
        <f>SUM(P61:P63)</f>
        <v>235</v>
      </c>
      <c r="Q60" s="370">
        <f t="shared" si="5"/>
        <v>61.58119546133487</v>
      </c>
      <c r="R60" s="361">
        <f>SUM(R61:R63)</f>
        <v>185</v>
      </c>
      <c r="S60" s="370">
        <f t="shared" si="6"/>
        <v>48.4788134482849</v>
      </c>
    </row>
    <row r="61" spans="2:19" ht="13.5">
      <c r="B61" s="58"/>
      <c r="C61" s="58" t="s">
        <v>80</v>
      </c>
      <c r="D61" s="57"/>
      <c r="E61" s="362">
        <v>202018</v>
      </c>
      <c r="F61" s="320">
        <v>12</v>
      </c>
      <c r="G61" s="370">
        <f t="shared" si="0"/>
        <v>5.9400647467057395</v>
      </c>
      <c r="H61" s="372">
        <v>2343</v>
      </c>
      <c r="I61" s="371">
        <f t="shared" si="1"/>
        <v>1159.7976417942955</v>
      </c>
      <c r="J61" s="372">
        <v>1219</v>
      </c>
      <c r="K61" s="371">
        <f t="shared" si="2"/>
        <v>603.4115771861914</v>
      </c>
      <c r="L61" s="361">
        <f t="shared" si="9"/>
        <v>1124</v>
      </c>
      <c r="M61" s="371">
        <f t="shared" si="3"/>
        <v>556.3860646081042</v>
      </c>
      <c r="N61" s="320">
        <v>161</v>
      </c>
      <c r="O61" s="370">
        <f t="shared" si="4"/>
        <v>79.69586868496867</v>
      </c>
      <c r="P61" s="320">
        <v>140</v>
      </c>
      <c r="Q61" s="370">
        <f t="shared" si="5"/>
        <v>69.30075537823362</v>
      </c>
      <c r="R61" s="311">
        <v>109</v>
      </c>
      <c r="S61" s="370">
        <f t="shared" si="6"/>
        <v>53.95558811591046</v>
      </c>
    </row>
    <row r="62" spans="3:19" ht="13.5">
      <c r="C62" s="58" t="s">
        <v>81</v>
      </c>
      <c r="D62" s="57"/>
      <c r="E62" s="362">
        <v>144171</v>
      </c>
      <c r="F62" s="320">
        <v>9</v>
      </c>
      <c r="G62" s="370">
        <f t="shared" si="0"/>
        <v>6.242586928022972</v>
      </c>
      <c r="H62" s="372">
        <v>1322</v>
      </c>
      <c r="I62" s="371">
        <f t="shared" si="1"/>
        <v>916.9666576495968</v>
      </c>
      <c r="J62" s="372">
        <v>830</v>
      </c>
      <c r="K62" s="371">
        <f t="shared" si="2"/>
        <v>575.7052389176741</v>
      </c>
      <c r="L62" s="320">
        <f t="shared" si="9"/>
        <v>492</v>
      </c>
      <c r="M62" s="371">
        <f t="shared" si="3"/>
        <v>341.2614187319225</v>
      </c>
      <c r="N62" s="320">
        <v>98</v>
      </c>
      <c r="O62" s="370">
        <f t="shared" si="4"/>
        <v>67.97483543847237</v>
      </c>
      <c r="P62" s="320">
        <v>95</v>
      </c>
      <c r="Q62" s="370">
        <f t="shared" si="5"/>
        <v>65.89397312913137</v>
      </c>
      <c r="R62" s="320">
        <v>60</v>
      </c>
      <c r="S62" s="370">
        <f t="shared" si="6"/>
        <v>41.61724618681982</v>
      </c>
    </row>
    <row r="63" spans="3:19" ht="13.5">
      <c r="C63" s="58" t="s">
        <v>82</v>
      </c>
      <c r="D63" s="57"/>
      <c r="E63" s="362">
        <v>35421</v>
      </c>
      <c r="F63" s="320">
        <v>2</v>
      </c>
      <c r="G63" s="370">
        <f t="shared" si="0"/>
        <v>5.646367973800853</v>
      </c>
      <c r="H63" s="372">
        <v>235</v>
      </c>
      <c r="I63" s="371">
        <f t="shared" si="1"/>
        <v>663.4482369216003</v>
      </c>
      <c r="J63" s="372">
        <v>129</v>
      </c>
      <c r="K63" s="371">
        <f t="shared" si="2"/>
        <v>364.190734310155</v>
      </c>
      <c r="L63" s="320">
        <f t="shared" si="9"/>
        <v>106</v>
      </c>
      <c r="M63" s="371">
        <f t="shared" si="3"/>
        <v>299.25750261144515</v>
      </c>
      <c r="N63" s="320">
        <v>21</v>
      </c>
      <c r="O63" s="370">
        <f t="shared" si="4"/>
        <v>59.286863724908955</v>
      </c>
      <c r="P63" s="320">
        <v>0</v>
      </c>
      <c r="Q63" s="370">
        <f t="shared" si="5"/>
        <v>0</v>
      </c>
      <c r="R63" s="320">
        <v>16</v>
      </c>
      <c r="S63" s="370">
        <f t="shared" si="6"/>
        <v>45.170943790406824</v>
      </c>
    </row>
    <row r="64" spans="2:19" s="54" customFormat="1" ht="25.5" customHeight="1">
      <c r="B64" s="390" t="s">
        <v>83</v>
      </c>
      <c r="C64" s="390"/>
      <c r="D64" s="57"/>
      <c r="E64" s="361">
        <f>SUM(E65:E67)</f>
        <v>255533</v>
      </c>
      <c r="F64" s="361">
        <f>SUM(F65:F67)</f>
        <v>12</v>
      </c>
      <c r="G64" s="370">
        <f t="shared" si="0"/>
        <v>4.6960666528393595</v>
      </c>
      <c r="H64" s="361">
        <f>SUM(H65:H67)</f>
        <v>1802</v>
      </c>
      <c r="I64" s="371">
        <f t="shared" si="1"/>
        <v>705.1926757013771</v>
      </c>
      <c r="J64" s="361">
        <f>SUM(J65:J67)</f>
        <v>1134</v>
      </c>
      <c r="K64" s="371">
        <f t="shared" si="2"/>
        <v>443.7782986933194</v>
      </c>
      <c r="L64" s="361">
        <f>SUM(L65:L67)</f>
        <v>668</v>
      </c>
      <c r="M64" s="371">
        <f t="shared" si="3"/>
        <v>261.41437700805767</v>
      </c>
      <c r="N64" s="361">
        <f>SUM(N65:N67)</f>
        <v>131</v>
      </c>
      <c r="O64" s="370">
        <f t="shared" si="4"/>
        <v>51.265394293496335</v>
      </c>
      <c r="P64" s="361">
        <f>SUM(P65:P67)</f>
        <v>151</v>
      </c>
      <c r="Q64" s="370">
        <f t="shared" si="5"/>
        <v>59.092172048228605</v>
      </c>
      <c r="R64" s="361">
        <f>SUM(R65:R67)</f>
        <v>109</v>
      </c>
      <c r="S64" s="370">
        <f t="shared" si="6"/>
        <v>42.65593876329085</v>
      </c>
    </row>
    <row r="65" spans="3:19" ht="13.5">
      <c r="C65" s="58" t="s">
        <v>84</v>
      </c>
      <c r="D65" s="57"/>
      <c r="E65" s="362">
        <v>85050</v>
      </c>
      <c r="F65" s="320">
        <v>2</v>
      </c>
      <c r="G65" s="370">
        <f t="shared" si="0"/>
        <v>2.3515579071134627</v>
      </c>
      <c r="H65" s="372">
        <v>568</v>
      </c>
      <c r="I65" s="371">
        <f t="shared" si="1"/>
        <v>667.8424456202233</v>
      </c>
      <c r="J65" s="372">
        <v>454</v>
      </c>
      <c r="K65" s="371">
        <f t="shared" si="2"/>
        <v>533.803644914756</v>
      </c>
      <c r="L65" s="320">
        <f t="shared" si="9"/>
        <v>114</v>
      </c>
      <c r="M65" s="371">
        <f t="shared" si="3"/>
        <v>134.03880070546737</v>
      </c>
      <c r="N65" s="320">
        <v>47</v>
      </c>
      <c r="O65" s="370">
        <f t="shared" si="4"/>
        <v>55.26161081716637</v>
      </c>
      <c r="P65" s="320">
        <v>58</v>
      </c>
      <c r="Q65" s="370">
        <f t="shared" si="5"/>
        <v>68.19517930629041</v>
      </c>
      <c r="R65" s="311">
        <v>35</v>
      </c>
      <c r="S65" s="370">
        <f t="shared" si="6"/>
        <v>41.15226337448559</v>
      </c>
    </row>
    <row r="66" spans="3:19" ht="13.5">
      <c r="C66" s="58" t="s">
        <v>85</v>
      </c>
      <c r="D66" s="57"/>
      <c r="E66" s="362">
        <v>114574</v>
      </c>
      <c r="F66" s="320">
        <v>6</v>
      </c>
      <c r="G66" s="370">
        <f t="shared" si="0"/>
        <v>5.236790196728752</v>
      </c>
      <c r="H66" s="372">
        <v>632</v>
      </c>
      <c r="I66" s="371">
        <f t="shared" si="1"/>
        <v>551.6085673887619</v>
      </c>
      <c r="J66" s="320">
        <v>303</v>
      </c>
      <c r="K66" s="371">
        <f t="shared" si="2"/>
        <v>264.457904934802</v>
      </c>
      <c r="L66" s="320">
        <f t="shared" si="9"/>
        <v>329</v>
      </c>
      <c r="M66" s="371">
        <f t="shared" si="3"/>
        <v>287.15066245395985</v>
      </c>
      <c r="N66" s="320">
        <v>49</v>
      </c>
      <c r="O66" s="370">
        <f t="shared" si="4"/>
        <v>42.76711993995147</v>
      </c>
      <c r="P66" s="320">
        <v>31</v>
      </c>
      <c r="Q66" s="370">
        <f t="shared" si="5"/>
        <v>27.05674934976522</v>
      </c>
      <c r="R66" s="320">
        <v>46</v>
      </c>
      <c r="S66" s="370">
        <f t="shared" si="6"/>
        <v>40.1487248415871</v>
      </c>
    </row>
    <row r="67" spans="3:19" ht="13.5">
      <c r="C67" s="58" t="s">
        <v>86</v>
      </c>
      <c r="D67" s="57"/>
      <c r="E67" s="362">
        <v>55909</v>
      </c>
      <c r="F67" s="320">
        <v>4</v>
      </c>
      <c r="G67" s="370">
        <f t="shared" si="0"/>
        <v>7.154483178021428</v>
      </c>
      <c r="H67" s="372">
        <v>602</v>
      </c>
      <c r="I67" s="371">
        <f t="shared" si="1"/>
        <v>1076.749718292225</v>
      </c>
      <c r="J67" s="320">
        <v>377</v>
      </c>
      <c r="K67" s="371">
        <f t="shared" si="2"/>
        <v>674.3100395285195</v>
      </c>
      <c r="L67" s="320">
        <f t="shared" si="9"/>
        <v>225</v>
      </c>
      <c r="M67" s="371">
        <f t="shared" si="3"/>
        <v>402.43967876370533</v>
      </c>
      <c r="N67" s="320">
        <v>35</v>
      </c>
      <c r="O67" s="370">
        <f t="shared" si="4"/>
        <v>62.60172780768749</v>
      </c>
      <c r="P67" s="320">
        <v>62</v>
      </c>
      <c r="Q67" s="370">
        <f t="shared" si="5"/>
        <v>110.89448925933212</v>
      </c>
      <c r="R67" s="320">
        <v>28</v>
      </c>
      <c r="S67" s="370">
        <f t="shared" si="6"/>
        <v>50.08138224615</v>
      </c>
    </row>
    <row r="68" spans="2:19" s="54" customFormat="1" ht="25.5" customHeight="1">
      <c r="B68" s="390" t="s">
        <v>87</v>
      </c>
      <c r="C68" s="390"/>
      <c r="D68" s="57"/>
      <c r="E68" s="361">
        <f>SUM(E69:E71)</f>
        <v>596169</v>
      </c>
      <c r="F68" s="361">
        <f>SUM(F69:F71)</f>
        <v>31</v>
      </c>
      <c r="G68" s="370">
        <f t="shared" si="0"/>
        <v>5.1998678227147</v>
      </c>
      <c r="H68" s="361">
        <f>SUM(H69:H71)</f>
        <v>5755</v>
      </c>
      <c r="I68" s="371">
        <f t="shared" si="1"/>
        <v>965.3303006362289</v>
      </c>
      <c r="J68" s="361">
        <f>SUM(J69:J71)</f>
        <v>3463</v>
      </c>
      <c r="K68" s="371">
        <f t="shared" si="2"/>
        <v>580.8755570987421</v>
      </c>
      <c r="L68" s="361">
        <f>SUM(L69:L71)</f>
        <v>2292</v>
      </c>
      <c r="M68" s="371">
        <f t="shared" si="3"/>
        <v>384.4547435374868</v>
      </c>
      <c r="N68" s="361">
        <f>SUM(N69:N71)</f>
        <v>299</v>
      </c>
      <c r="O68" s="370">
        <f t="shared" si="4"/>
        <v>50.153563838441784</v>
      </c>
      <c r="P68" s="361">
        <f>SUM(P69:P71)</f>
        <v>274</v>
      </c>
      <c r="Q68" s="370">
        <f t="shared" si="5"/>
        <v>45.96012204592993</v>
      </c>
      <c r="R68" s="361">
        <f>SUM(R69:R71)</f>
        <v>284</v>
      </c>
      <c r="S68" s="370">
        <f t="shared" si="6"/>
        <v>47.63749876293467</v>
      </c>
    </row>
    <row r="69" spans="2:19" ht="13.5">
      <c r="B69" s="58"/>
      <c r="C69" s="58" t="s">
        <v>88</v>
      </c>
      <c r="D69" s="57"/>
      <c r="E69" s="365">
        <v>237250</v>
      </c>
      <c r="F69" s="320">
        <v>12</v>
      </c>
      <c r="G69" s="370">
        <f t="shared" si="0"/>
        <v>5.057955742887249</v>
      </c>
      <c r="H69" s="372">
        <v>2185</v>
      </c>
      <c r="I69" s="371">
        <f t="shared" si="1"/>
        <v>920.9694415173867</v>
      </c>
      <c r="J69" s="372">
        <v>1348</v>
      </c>
      <c r="K69" s="371">
        <f t="shared" si="2"/>
        <v>568.177028451001</v>
      </c>
      <c r="L69" s="320">
        <f t="shared" si="9"/>
        <v>837</v>
      </c>
      <c r="M69" s="371">
        <f t="shared" si="3"/>
        <v>352.7924130663857</v>
      </c>
      <c r="N69" s="320">
        <v>124</v>
      </c>
      <c r="O69" s="370">
        <f t="shared" si="4"/>
        <v>52.26554267650158</v>
      </c>
      <c r="P69" s="320">
        <v>66</v>
      </c>
      <c r="Q69" s="370">
        <f t="shared" si="5"/>
        <v>27.81875658587987</v>
      </c>
      <c r="R69" s="311">
        <v>111</v>
      </c>
      <c r="S69" s="370">
        <f t="shared" si="6"/>
        <v>46.78609062170706</v>
      </c>
    </row>
    <row r="70" spans="3:19" ht="13.5">
      <c r="C70" s="58" t="s">
        <v>89</v>
      </c>
      <c r="D70" s="57"/>
      <c r="E70" s="365">
        <v>328036</v>
      </c>
      <c r="F70" s="320">
        <v>16</v>
      </c>
      <c r="G70" s="370">
        <f t="shared" si="0"/>
        <v>4.877513443646429</v>
      </c>
      <c r="H70" s="372">
        <v>3132</v>
      </c>
      <c r="I70" s="371">
        <f t="shared" si="1"/>
        <v>954.7732565937885</v>
      </c>
      <c r="J70" s="372">
        <v>1960</v>
      </c>
      <c r="K70" s="371">
        <f t="shared" si="2"/>
        <v>597.4953968466876</v>
      </c>
      <c r="L70" s="361">
        <f>+H70-J70</f>
        <v>1172</v>
      </c>
      <c r="M70" s="371">
        <f t="shared" si="3"/>
        <v>357.27785974710093</v>
      </c>
      <c r="N70" s="320">
        <v>163</v>
      </c>
      <c r="O70" s="370">
        <f t="shared" si="4"/>
        <v>49.689668207147996</v>
      </c>
      <c r="P70" s="320">
        <v>199</v>
      </c>
      <c r="Q70" s="370">
        <f t="shared" si="5"/>
        <v>60.664073455352465</v>
      </c>
      <c r="R70" s="320">
        <v>163</v>
      </c>
      <c r="S70" s="370">
        <f t="shared" si="6"/>
        <v>49.689668207147996</v>
      </c>
    </row>
    <row r="71" spans="3:19" ht="13.5">
      <c r="C71" s="58" t="s">
        <v>90</v>
      </c>
      <c r="D71" s="57"/>
      <c r="E71" s="365">
        <v>30883</v>
      </c>
      <c r="F71" s="320">
        <v>3</v>
      </c>
      <c r="G71" s="370">
        <f aca="true" t="shared" si="10" ref="G71:G113">F71/E71*100000</f>
        <v>9.714082181135252</v>
      </c>
      <c r="H71" s="372">
        <v>438</v>
      </c>
      <c r="I71" s="371">
        <f t="shared" si="1"/>
        <v>1418.2559984457469</v>
      </c>
      <c r="J71" s="372">
        <v>155</v>
      </c>
      <c r="K71" s="371">
        <f t="shared" si="2"/>
        <v>501.8942460253213</v>
      </c>
      <c r="L71" s="320">
        <f>+H71-J71</f>
        <v>283</v>
      </c>
      <c r="M71" s="371">
        <f t="shared" si="3"/>
        <v>916.3617524204255</v>
      </c>
      <c r="N71" s="320">
        <v>12</v>
      </c>
      <c r="O71" s="370">
        <f t="shared" si="4"/>
        <v>38.85632872454101</v>
      </c>
      <c r="P71" s="320">
        <v>9</v>
      </c>
      <c r="Q71" s="370">
        <f t="shared" si="5"/>
        <v>29.142246543405758</v>
      </c>
      <c r="R71" s="320">
        <v>10</v>
      </c>
      <c r="S71" s="370">
        <f t="shared" si="6"/>
        <v>32.38027393711751</v>
      </c>
    </row>
    <row r="72" spans="2:19" s="54" customFormat="1" ht="25.5" customHeight="1">
      <c r="B72" s="390" t="s">
        <v>91</v>
      </c>
      <c r="C72" s="390"/>
      <c r="D72" s="57"/>
      <c r="E72" s="361">
        <f>SUM(E73:E78)</f>
        <v>401542</v>
      </c>
      <c r="F72" s="361">
        <f>SUM(F73:F78)</f>
        <v>23</v>
      </c>
      <c r="G72" s="370">
        <f t="shared" si="10"/>
        <v>5.727918872745565</v>
      </c>
      <c r="H72" s="361">
        <f>SUM(H73:H78)</f>
        <v>3922</v>
      </c>
      <c r="I72" s="371">
        <f aca="true" t="shared" si="11" ref="I72:I114">+H72/E72*100000</f>
        <v>976.7346877786135</v>
      </c>
      <c r="J72" s="361">
        <f>SUM(J73:J78)</f>
        <v>2357</v>
      </c>
      <c r="K72" s="371">
        <f aca="true" t="shared" si="12" ref="K72:K114">J72/E72*100000</f>
        <v>586.987164480926</v>
      </c>
      <c r="L72" s="361">
        <f>SUM(L73:L78)</f>
        <v>1565</v>
      </c>
      <c r="M72" s="371">
        <f aca="true" t="shared" si="13" ref="M72:M114">L72/E72*100000</f>
        <v>389.7475232976874</v>
      </c>
      <c r="N72" s="361">
        <f>SUM(N73:N78)</f>
        <v>209</v>
      </c>
      <c r="O72" s="370">
        <f aca="true" t="shared" si="14" ref="O72:O114">N72/E72*100000</f>
        <v>52.04934975668797</v>
      </c>
      <c r="P72" s="361">
        <f>SUM(P73:P78)</f>
        <v>261</v>
      </c>
      <c r="Q72" s="370">
        <f aca="true" t="shared" si="15" ref="Q72:Q114">P72/E72*100000</f>
        <v>64.99942720811272</v>
      </c>
      <c r="R72" s="361">
        <f>SUM(R73:R78)</f>
        <v>203</v>
      </c>
      <c r="S72" s="370">
        <f aca="true" t="shared" si="16" ref="S72:S114">R72/E72*100000</f>
        <v>50.55511005075434</v>
      </c>
    </row>
    <row r="73" spans="2:19" ht="13.5">
      <c r="B73" s="58"/>
      <c r="C73" s="58" t="s">
        <v>92</v>
      </c>
      <c r="D73" s="57"/>
      <c r="E73" s="362">
        <v>153873</v>
      </c>
      <c r="F73" s="320">
        <v>8</v>
      </c>
      <c r="G73" s="370">
        <f t="shared" si="10"/>
        <v>5.199092758313674</v>
      </c>
      <c r="H73" s="372">
        <v>1421</v>
      </c>
      <c r="I73" s="371">
        <f t="shared" si="11"/>
        <v>923.4888511954665</v>
      </c>
      <c r="J73" s="372">
        <v>919</v>
      </c>
      <c r="K73" s="371">
        <f t="shared" si="12"/>
        <v>597.2457806112833</v>
      </c>
      <c r="L73" s="320">
        <f t="shared" si="9"/>
        <v>502</v>
      </c>
      <c r="M73" s="371">
        <f t="shared" si="13"/>
        <v>326.24307058418304</v>
      </c>
      <c r="N73" s="320">
        <v>82</v>
      </c>
      <c r="O73" s="370">
        <f t="shared" si="14"/>
        <v>53.29070077271516</v>
      </c>
      <c r="P73" s="320">
        <v>93</v>
      </c>
      <c r="Q73" s="370">
        <f t="shared" si="15"/>
        <v>60.43945331539646</v>
      </c>
      <c r="R73" s="311">
        <v>84</v>
      </c>
      <c r="S73" s="370">
        <f t="shared" si="16"/>
        <v>54.59047396229357</v>
      </c>
    </row>
    <row r="74" spans="2:19" ht="13.5">
      <c r="B74" s="58"/>
      <c r="C74" s="58" t="s">
        <v>93</v>
      </c>
      <c r="D74" s="57"/>
      <c r="E74" s="362">
        <v>63169</v>
      </c>
      <c r="F74" s="320">
        <v>4</v>
      </c>
      <c r="G74" s="370">
        <f t="shared" si="10"/>
        <v>6.332219917997753</v>
      </c>
      <c r="H74" s="372">
        <v>1090</v>
      </c>
      <c r="I74" s="371">
        <f t="shared" si="11"/>
        <v>1725.5299276543874</v>
      </c>
      <c r="J74" s="372">
        <v>767</v>
      </c>
      <c r="K74" s="371">
        <f t="shared" si="12"/>
        <v>1214.203169276069</v>
      </c>
      <c r="L74" s="320">
        <f>+H74-J74</f>
        <v>323</v>
      </c>
      <c r="M74" s="371">
        <f t="shared" si="13"/>
        <v>511.32675837831846</v>
      </c>
      <c r="N74" s="320">
        <v>31</v>
      </c>
      <c r="O74" s="370">
        <f t="shared" si="14"/>
        <v>49.07470436448258</v>
      </c>
      <c r="P74" s="320">
        <v>38</v>
      </c>
      <c r="Q74" s="370">
        <f t="shared" si="15"/>
        <v>60.15608922097864</v>
      </c>
      <c r="R74" s="320">
        <v>29</v>
      </c>
      <c r="S74" s="370">
        <f t="shared" si="16"/>
        <v>45.908594405483704</v>
      </c>
    </row>
    <row r="75" spans="2:19" ht="13.5">
      <c r="B75" s="58"/>
      <c r="C75" s="58" t="s">
        <v>94</v>
      </c>
      <c r="D75" s="57"/>
      <c r="E75" s="362">
        <v>53849</v>
      </c>
      <c r="F75" s="320">
        <v>5</v>
      </c>
      <c r="G75" s="370">
        <f t="shared" si="10"/>
        <v>9.285223495329532</v>
      </c>
      <c r="H75" s="372">
        <v>690</v>
      </c>
      <c r="I75" s="371">
        <f t="shared" si="11"/>
        <v>1281.3608423554754</v>
      </c>
      <c r="J75" s="372">
        <v>127</v>
      </c>
      <c r="K75" s="371">
        <f t="shared" si="12"/>
        <v>235.8446767813701</v>
      </c>
      <c r="L75" s="320">
        <f t="shared" si="9"/>
        <v>563</v>
      </c>
      <c r="M75" s="371">
        <f t="shared" si="13"/>
        <v>1045.5161655741053</v>
      </c>
      <c r="N75" s="320">
        <v>31</v>
      </c>
      <c r="O75" s="370">
        <f t="shared" si="14"/>
        <v>57.5683856710431</v>
      </c>
      <c r="P75" s="320">
        <v>64</v>
      </c>
      <c r="Q75" s="370">
        <f t="shared" si="15"/>
        <v>118.85086074021802</v>
      </c>
      <c r="R75" s="320">
        <v>33</v>
      </c>
      <c r="S75" s="370">
        <f t="shared" si="16"/>
        <v>61.28247506917492</v>
      </c>
    </row>
    <row r="76" spans="2:19" ht="13.5">
      <c r="B76" s="58"/>
      <c r="C76" s="58" t="s">
        <v>95</v>
      </c>
      <c r="D76" s="57"/>
      <c r="E76" s="362">
        <v>33551</v>
      </c>
      <c r="F76" s="320">
        <v>0</v>
      </c>
      <c r="G76" s="370">
        <f t="shared" si="10"/>
        <v>0</v>
      </c>
      <c r="H76" s="320">
        <v>0</v>
      </c>
      <c r="I76" s="371">
        <f t="shared" si="11"/>
        <v>0</v>
      </c>
      <c r="J76" s="320">
        <v>0</v>
      </c>
      <c r="K76" s="371">
        <f t="shared" si="12"/>
        <v>0</v>
      </c>
      <c r="L76" s="320">
        <f t="shared" si="9"/>
        <v>0</v>
      </c>
      <c r="M76" s="371">
        <f t="shared" si="13"/>
        <v>0</v>
      </c>
      <c r="N76" s="320">
        <v>16</v>
      </c>
      <c r="O76" s="370">
        <f t="shared" si="14"/>
        <v>47.68859348454591</v>
      </c>
      <c r="P76" s="320">
        <v>24</v>
      </c>
      <c r="Q76" s="370">
        <f t="shared" si="15"/>
        <v>71.53289022681888</v>
      </c>
      <c r="R76" s="320">
        <v>17</v>
      </c>
      <c r="S76" s="370">
        <f t="shared" si="16"/>
        <v>50.66913057733003</v>
      </c>
    </row>
    <row r="77" spans="2:19" ht="13.5">
      <c r="B77" s="58"/>
      <c r="C77" s="58" t="s">
        <v>96</v>
      </c>
      <c r="D77" s="57"/>
      <c r="E77" s="362">
        <v>50449</v>
      </c>
      <c r="F77" s="320">
        <v>4</v>
      </c>
      <c r="G77" s="370">
        <f t="shared" si="10"/>
        <v>7.928799381553649</v>
      </c>
      <c r="H77" s="320">
        <v>491</v>
      </c>
      <c r="I77" s="371">
        <f t="shared" si="11"/>
        <v>973.2601240857103</v>
      </c>
      <c r="J77" s="320">
        <v>351</v>
      </c>
      <c r="K77" s="371">
        <f t="shared" si="12"/>
        <v>695.7521457313327</v>
      </c>
      <c r="L77" s="320">
        <f t="shared" si="9"/>
        <v>140</v>
      </c>
      <c r="M77" s="371">
        <f t="shared" si="13"/>
        <v>277.5079783543777</v>
      </c>
      <c r="N77" s="320">
        <v>30</v>
      </c>
      <c r="O77" s="370">
        <f t="shared" si="14"/>
        <v>59.46599536165236</v>
      </c>
      <c r="P77" s="320">
        <v>3</v>
      </c>
      <c r="Q77" s="370">
        <f t="shared" si="15"/>
        <v>5.946599536165236</v>
      </c>
      <c r="R77" s="320">
        <v>24</v>
      </c>
      <c r="S77" s="370">
        <f t="shared" si="16"/>
        <v>47.572796289321886</v>
      </c>
    </row>
    <row r="78" spans="2:19" ht="13.5">
      <c r="B78" s="58"/>
      <c r="C78" s="58" t="s">
        <v>97</v>
      </c>
      <c r="D78" s="57"/>
      <c r="E78" s="362">
        <v>46651</v>
      </c>
      <c r="F78" s="320">
        <v>2</v>
      </c>
      <c r="G78" s="370">
        <f t="shared" si="10"/>
        <v>4.287153544404193</v>
      </c>
      <c r="H78" s="372">
        <v>230</v>
      </c>
      <c r="I78" s="371">
        <f t="shared" si="11"/>
        <v>493.0226576064822</v>
      </c>
      <c r="J78" s="372">
        <v>193</v>
      </c>
      <c r="K78" s="371">
        <f t="shared" si="12"/>
        <v>413.7103170350046</v>
      </c>
      <c r="L78" s="320">
        <f t="shared" si="9"/>
        <v>37</v>
      </c>
      <c r="M78" s="371">
        <f t="shared" si="13"/>
        <v>79.31234057147756</v>
      </c>
      <c r="N78" s="320">
        <v>19</v>
      </c>
      <c r="O78" s="370">
        <f t="shared" si="14"/>
        <v>40.727958671839836</v>
      </c>
      <c r="P78" s="320">
        <v>39</v>
      </c>
      <c r="Q78" s="370">
        <f t="shared" si="15"/>
        <v>83.59949411588175</v>
      </c>
      <c r="R78" s="320">
        <v>16</v>
      </c>
      <c r="S78" s="370">
        <f t="shared" si="16"/>
        <v>34.29722835523354</v>
      </c>
    </row>
    <row r="79" spans="2:19" s="54" customFormat="1" ht="25.5" customHeight="1">
      <c r="B79" s="390" t="s">
        <v>98</v>
      </c>
      <c r="C79" s="390"/>
      <c r="D79" s="57"/>
      <c r="E79" s="361">
        <f>SUM(E80:E84)</f>
        <v>237945</v>
      </c>
      <c r="F79" s="361">
        <f>SUM(F80:F84)</f>
        <v>11</v>
      </c>
      <c r="G79" s="370">
        <f t="shared" si="10"/>
        <v>4.622917060665279</v>
      </c>
      <c r="H79" s="361">
        <f>SUM(H80:H84)</f>
        <v>3125</v>
      </c>
      <c r="I79" s="371">
        <f t="shared" si="11"/>
        <v>1313.3287104162728</v>
      </c>
      <c r="J79" s="361">
        <f>SUM(J80:J84)</f>
        <v>1681</v>
      </c>
      <c r="K79" s="371">
        <f t="shared" si="12"/>
        <v>706.4657799071214</v>
      </c>
      <c r="L79" s="361">
        <f>SUM(L80:L84)</f>
        <v>1444</v>
      </c>
      <c r="M79" s="371">
        <f t="shared" si="13"/>
        <v>606.8629305091513</v>
      </c>
      <c r="N79" s="361">
        <f>SUM(N80:N84)</f>
        <v>128</v>
      </c>
      <c r="O79" s="370">
        <f t="shared" si="14"/>
        <v>53.793943978650525</v>
      </c>
      <c r="P79" s="361">
        <f>SUM(P80:P84)</f>
        <v>90</v>
      </c>
      <c r="Q79" s="370">
        <f t="shared" si="15"/>
        <v>37.823866859988655</v>
      </c>
      <c r="R79" s="361">
        <f>SUM(R80:R84)</f>
        <v>107</v>
      </c>
      <c r="S79" s="370">
        <f t="shared" si="16"/>
        <v>44.96837504465318</v>
      </c>
    </row>
    <row r="80" spans="3:19" ht="13.5">
      <c r="C80" s="58" t="s">
        <v>99</v>
      </c>
      <c r="D80" s="57"/>
      <c r="E80" s="362">
        <v>101685</v>
      </c>
      <c r="F80" s="320">
        <v>5</v>
      </c>
      <c r="G80" s="370">
        <f t="shared" si="10"/>
        <v>4.917146088410287</v>
      </c>
      <c r="H80" s="372">
        <v>448</v>
      </c>
      <c r="I80" s="371">
        <f t="shared" si="11"/>
        <v>440.57628952156165</v>
      </c>
      <c r="J80" s="372">
        <v>264</v>
      </c>
      <c r="K80" s="371">
        <f t="shared" si="12"/>
        <v>259.62531346806315</v>
      </c>
      <c r="L80" s="320">
        <f t="shared" si="9"/>
        <v>184</v>
      </c>
      <c r="M80" s="371">
        <f t="shared" si="13"/>
        <v>180.95097605349855</v>
      </c>
      <c r="N80" s="320">
        <v>68</v>
      </c>
      <c r="O80" s="370">
        <f t="shared" si="14"/>
        <v>66.8731868023799</v>
      </c>
      <c r="P80" s="320">
        <v>48</v>
      </c>
      <c r="Q80" s="370">
        <f t="shared" si="15"/>
        <v>47.204602448738754</v>
      </c>
      <c r="R80" s="320">
        <v>49</v>
      </c>
      <c r="S80" s="370">
        <f t="shared" si="16"/>
        <v>48.18803166642081</v>
      </c>
    </row>
    <row r="81" spans="3:19" ht="13.5">
      <c r="C81" s="58" t="s">
        <v>100</v>
      </c>
      <c r="D81" s="57"/>
      <c r="E81" s="362">
        <v>69976</v>
      </c>
      <c r="F81" s="320">
        <v>2</v>
      </c>
      <c r="G81" s="370">
        <f t="shared" si="10"/>
        <v>2.8581227849548414</v>
      </c>
      <c r="H81" s="372">
        <v>319</v>
      </c>
      <c r="I81" s="371">
        <f t="shared" si="11"/>
        <v>455.87058420029723</v>
      </c>
      <c r="J81" s="372">
        <v>243</v>
      </c>
      <c r="K81" s="371">
        <f t="shared" si="12"/>
        <v>347.26191837201327</v>
      </c>
      <c r="L81" s="320">
        <f t="shared" si="9"/>
        <v>76</v>
      </c>
      <c r="M81" s="371">
        <f t="shared" si="13"/>
        <v>108.60866582828399</v>
      </c>
      <c r="N81" s="320">
        <v>34</v>
      </c>
      <c r="O81" s="370">
        <f t="shared" si="14"/>
        <v>48.58808734423231</v>
      </c>
      <c r="P81" s="320">
        <v>40</v>
      </c>
      <c r="Q81" s="370">
        <f t="shared" si="15"/>
        <v>57.16245569909683</v>
      </c>
      <c r="R81" s="320">
        <v>31</v>
      </c>
      <c r="S81" s="370">
        <f t="shared" si="16"/>
        <v>44.30090316680005</v>
      </c>
    </row>
    <row r="82" spans="3:19" ht="13.5">
      <c r="C82" s="58" t="s">
        <v>101</v>
      </c>
      <c r="D82" s="57"/>
      <c r="E82" s="362">
        <v>38750</v>
      </c>
      <c r="F82" s="320">
        <v>3</v>
      </c>
      <c r="G82" s="370">
        <f t="shared" si="10"/>
        <v>7.741935483870968</v>
      </c>
      <c r="H82" s="372">
        <v>2048</v>
      </c>
      <c r="I82" s="371">
        <f t="shared" si="11"/>
        <v>5285.1612903225805</v>
      </c>
      <c r="J82" s="372">
        <v>1174</v>
      </c>
      <c r="K82" s="371">
        <f t="shared" si="12"/>
        <v>3029.6774193548385</v>
      </c>
      <c r="L82" s="320">
        <f t="shared" si="9"/>
        <v>874</v>
      </c>
      <c r="M82" s="371">
        <f t="shared" si="13"/>
        <v>2255.483870967742</v>
      </c>
      <c r="N82" s="320">
        <v>13</v>
      </c>
      <c r="O82" s="370">
        <f t="shared" si="14"/>
        <v>33.54838709677419</v>
      </c>
      <c r="P82" s="320">
        <v>2</v>
      </c>
      <c r="Q82" s="370">
        <f t="shared" si="15"/>
        <v>5.161290322580645</v>
      </c>
      <c r="R82" s="320">
        <v>18</v>
      </c>
      <c r="S82" s="370">
        <f t="shared" si="16"/>
        <v>46.45161290322581</v>
      </c>
    </row>
    <row r="83" spans="3:19" ht="13.5">
      <c r="C83" s="58" t="s">
        <v>102</v>
      </c>
      <c r="D83" s="57"/>
      <c r="E83" s="362">
        <v>12432</v>
      </c>
      <c r="F83" s="320">
        <v>0</v>
      </c>
      <c r="G83" s="370">
        <f t="shared" si="10"/>
        <v>0</v>
      </c>
      <c r="H83" s="320">
        <v>0</v>
      </c>
      <c r="I83" s="371">
        <f t="shared" si="11"/>
        <v>0</v>
      </c>
      <c r="J83" s="320">
        <v>0</v>
      </c>
      <c r="K83" s="371">
        <f t="shared" si="12"/>
        <v>0</v>
      </c>
      <c r="L83" s="320">
        <f t="shared" si="9"/>
        <v>0</v>
      </c>
      <c r="M83" s="371">
        <f t="shared" si="13"/>
        <v>0</v>
      </c>
      <c r="N83" s="320">
        <v>8</v>
      </c>
      <c r="O83" s="370">
        <f t="shared" si="14"/>
        <v>64.35006435006434</v>
      </c>
      <c r="P83" s="320">
        <v>0</v>
      </c>
      <c r="Q83" s="370">
        <f t="shared" si="15"/>
        <v>0</v>
      </c>
      <c r="R83" s="320">
        <v>4</v>
      </c>
      <c r="S83" s="370">
        <f t="shared" si="16"/>
        <v>32.17503217503217</v>
      </c>
    </row>
    <row r="84" spans="3:19" ht="13.5">
      <c r="C84" s="58" t="s">
        <v>103</v>
      </c>
      <c r="D84" s="57"/>
      <c r="E84" s="362">
        <v>15102</v>
      </c>
      <c r="F84" s="320">
        <v>1</v>
      </c>
      <c r="G84" s="370">
        <f t="shared" si="10"/>
        <v>6.621639517944644</v>
      </c>
      <c r="H84" s="320">
        <v>310</v>
      </c>
      <c r="I84" s="371">
        <f t="shared" si="11"/>
        <v>2052.708250562839</v>
      </c>
      <c r="J84" s="320">
        <v>0</v>
      </c>
      <c r="K84" s="371">
        <f t="shared" si="12"/>
        <v>0</v>
      </c>
      <c r="L84" s="320">
        <f t="shared" si="9"/>
        <v>310</v>
      </c>
      <c r="M84" s="371">
        <f t="shared" si="13"/>
        <v>2052.708250562839</v>
      </c>
      <c r="N84" s="320">
        <v>5</v>
      </c>
      <c r="O84" s="370">
        <f t="shared" si="14"/>
        <v>33.10819758972322</v>
      </c>
      <c r="P84" s="320">
        <v>0</v>
      </c>
      <c r="Q84" s="370">
        <f t="shared" si="15"/>
        <v>0</v>
      </c>
      <c r="R84" s="320">
        <v>5</v>
      </c>
      <c r="S84" s="370">
        <f t="shared" si="16"/>
        <v>33.10819758972322</v>
      </c>
    </row>
    <row r="85" spans="2:19" s="54" customFormat="1" ht="25.5" customHeight="1">
      <c r="B85" s="390" t="s">
        <v>104</v>
      </c>
      <c r="C85" s="390"/>
      <c r="D85" s="57"/>
      <c r="E85" s="361">
        <f>SUM(E86:E89)</f>
        <v>526581</v>
      </c>
      <c r="F85" s="361">
        <f>SUM(F86:F89)</f>
        <v>17</v>
      </c>
      <c r="G85" s="370">
        <f t="shared" si="10"/>
        <v>3.2283732227330653</v>
      </c>
      <c r="H85" s="361">
        <f>SUM(H86:H89)</f>
        <v>3510</v>
      </c>
      <c r="I85" s="371">
        <f t="shared" si="11"/>
        <v>666.564118340768</v>
      </c>
      <c r="J85" s="361">
        <f>SUM(J86:J89)</f>
        <v>2036</v>
      </c>
      <c r="K85" s="371">
        <f t="shared" si="12"/>
        <v>386.64516949908943</v>
      </c>
      <c r="L85" s="361">
        <f>SUM(L86:L89)</f>
        <v>1474</v>
      </c>
      <c r="M85" s="371">
        <f t="shared" si="13"/>
        <v>279.9189488416787</v>
      </c>
      <c r="N85" s="361">
        <f>SUM(N86:N89)</f>
        <v>241</v>
      </c>
      <c r="O85" s="370">
        <f t="shared" si="14"/>
        <v>45.76693803992168</v>
      </c>
      <c r="P85" s="361">
        <f>SUM(P86:P89)</f>
        <v>227</v>
      </c>
      <c r="Q85" s="370">
        <f t="shared" si="15"/>
        <v>43.1082777388474</v>
      </c>
      <c r="R85" s="361">
        <f>SUM(R86:R89)</f>
        <v>236</v>
      </c>
      <c r="S85" s="370">
        <f t="shared" si="16"/>
        <v>44.81741650382372</v>
      </c>
    </row>
    <row r="86" spans="3:19" ht="13.5">
      <c r="C86" s="58" t="s">
        <v>105</v>
      </c>
      <c r="D86" s="57"/>
      <c r="E86" s="362">
        <v>244876</v>
      </c>
      <c r="F86" s="320">
        <v>5</v>
      </c>
      <c r="G86" s="370">
        <f t="shared" si="10"/>
        <v>2.04184975252781</v>
      </c>
      <c r="H86" s="372">
        <v>656</v>
      </c>
      <c r="I86" s="371">
        <f t="shared" si="11"/>
        <v>267.89068753164867</v>
      </c>
      <c r="J86" s="372">
        <v>611</v>
      </c>
      <c r="K86" s="371">
        <f t="shared" si="12"/>
        <v>249.51403975889838</v>
      </c>
      <c r="L86" s="320">
        <f>+H86-J86</f>
        <v>45</v>
      </c>
      <c r="M86" s="371">
        <f t="shared" si="13"/>
        <v>18.37664777275029</v>
      </c>
      <c r="N86" s="320">
        <v>117</v>
      </c>
      <c r="O86" s="370">
        <f t="shared" si="14"/>
        <v>47.77928420915075</v>
      </c>
      <c r="P86" s="320">
        <v>126</v>
      </c>
      <c r="Q86" s="370">
        <f t="shared" si="15"/>
        <v>51.454613763700806</v>
      </c>
      <c r="R86" s="311">
        <v>112</v>
      </c>
      <c r="S86" s="370">
        <f t="shared" si="16"/>
        <v>45.73743445662294</v>
      </c>
    </row>
    <row r="87" spans="3:19" ht="13.5">
      <c r="C87" s="58" t="s">
        <v>106</v>
      </c>
      <c r="D87" s="57"/>
      <c r="E87" s="362">
        <v>83600</v>
      </c>
      <c r="F87" s="320">
        <v>4</v>
      </c>
      <c r="G87" s="370">
        <f t="shared" si="10"/>
        <v>4.784688995215311</v>
      </c>
      <c r="H87" s="372">
        <v>1069</v>
      </c>
      <c r="I87" s="371">
        <f t="shared" si="11"/>
        <v>1278.7081339712918</v>
      </c>
      <c r="J87" s="372">
        <v>373</v>
      </c>
      <c r="K87" s="371">
        <f t="shared" si="12"/>
        <v>446.17224880382776</v>
      </c>
      <c r="L87" s="320">
        <f>+H87-J87</f>
        <v>696</v>
      </c>
      <c r="M87" s="371">
        <f t="shared" si="13"/>
        <v>832.5358851674642</v>
      </c>
      <c r="N87" s="320">
        <v>38</v>
      </c>
      <c r="O87" s="370">
        <f t="shared" si="14"/>
        <v>45.45454545454545</v>
      </c>
      <c r="P87" s="320">
        <v>10</v>
      </c>
      <c r="Q87" s="370">
        <f t="shared" si="15"/>
        <v>11.961722488038278</v>
      </c>
      <c r="R87" s="320">
        <v>35</v>
      </c>
      <c r="S87" s="370">
        <f t="shared" si="16"/>
        <v>41.866028708133975</v>
      </c>
    </row>
    <row r="88" spans="3:19" ht="13.5">
      <c r="C88" s="58" t="s">
        <v>107</v>
      </c>
      <c r="D88" s="57"/>
      <c r="E88" s="362">
        <v>132116</v>
      </c>
      <c r="F88" s="320">
        <v>6</v>
      </c>
      <c r="G88" s="370">
        <f t="shared" si="10"/>
        <v>4.541463562324018</v>
      </c>
      <c r="H88" s="372">
        <v>1309</v>
      </c>
      <c r="I88" s="371">
        <f t="shared" si="11"/>
        <v>990.7959671803567</v>
      </c>
      <c r="J88" s="372">
        <v>863</v>
      </c>
      <c r="K88" s="371">
        <f t="shared" si="12"/>
        <v>653.213842380938</v>
      </c>
      <c r="L88" s="320">
        <f>+H88-J88</f>
        <v>446</v>
      </c>
      <c r="M88" s="371">
        <f t="shared" si="13"/>
        <v>337.5821247994187</v>
      </c>
      <c r="N88" s="320">
        <v>53</v>
      </c>
      <c r="O88" s="370">
        <f t="shared" si="14"/>
        <v>40.11626146719549</v>
      </c>
      <c r="P88" s="320">
        <v>33</v>
      </c>
      <c r="Q88" s="370">
        <f t="shared" si="15"/>
        <v>24.9780495927821</v>
      </c>
      <c r="R88" s="320">
        <v>57</v>
      </c>
      <c r="S88" s="370">
        <f t="shared" si="16"/>
        <v>43.143903842078174</v>
      </c>
    </row>
    <row r="89" spans="3:19" ht="13.5">
      <c r="C89" s="58" t="s">
        <v>108</v>
      </c>
      <c r="D89" s="57"/>
      <c r="E89" s="362">
        <v>65989</v>
      </c>
      <c r="F89" s="320">
        <v>2</v>
      </c>
      <c r="G89" s="370">
        <f t="shared" si="10"/>
        <v>3.0308081649971967</v>
      </c>
      <c r="H89" s="372">
        <v>476</v>
      </c>
      <c r="I89" s="371">
        <f t="shared" si="11"/>
        <v>721.3323432693328</v>
      </c>
      <c r="J89" s="372">
        <v>189</v>
      </c>
      <c r="K89" s="371">
        <f t="shared" si="12"/>
        <v>286.41137159223507</v>
      </c>
      <c r="L89" s="320">
        <f>+H89-J89</f>
        <v>287</v>
      </c>
      <c r="M89" s="371">
        <f t="shared" si="13"/>
        <v>434.9209716770977</v>
      </c>
      <c r="N89" s="320">
        <v>33</v>
      </c>
      <c r="O89" s="370">
        <f t="shared" si="14"/>
        <v>50.008334722453746</v>
      </c>
      <c r="P89" s="320">
        <v>58</v>
      </c>
      <c r="Q89" s="370">
        <f t="shared" si="15"/>
        <v>87.8934367849187</v>
      </c>
      <c r="R89" s="320">
        <v>32</v>
      </c>
      <c r="S89" s="370">
        <f t="shared" si="16"/>
        <v>48.49293063995515</v>
      </c>
    </row>
    <row r="90" spans="2:19" s="54" customFormat="1" ht="25.5" customHeight="1">
      <c r="B90" s="390" t="s">
        <v>109</v>
      </c>
      <c r="C90" s="390"/>
      <c r="D90" s="57"/>
      <c r="E90" s="361">
        <f>SUM(E91:E95)</f>
        <v>787376</v>
      </c>
      <c r="F90" s="361">
        <f>SUM(F91:F95)</f>
        <v>55</v>
      </c>
      <c r="G90" s="370">
        <f t="shared" si="10"/>
        <v>6.985226880169068</v>
      </c>
      <c r="H90" s="361">
        <f>SUM(H91:H95)</f>
        <v>9805</v>
      </c>
      <c r="I90" s="371">
        <f t="shared" si="11"/>
        <v>1245.2754465465039</v>
      </c>
      <c r="J90" s="361">
        <f>SUM(J91:J95)</f>
        <v>4395</v>
      </c>
      <c r="K90" s="371">
        <f t="shared" si="12"/>
        <v>558.1831297880555</v>
      </c>
      <c r="L90" s="361">
        <f>SUM(L91:L95)</f>
        <v>5410</v>
      </c>
      <c r="M90" s="371">
        <f t="shared" si="13"/>
        <v>687.0923167584483</v>
      </c>
      <c r="N90" s="361">
        <f>SUM(N91:N95)</f>
        <v>424</v>
      </c>
      <c r="O90" s="370">
        <f t="shared" si="14"/>
        <v>53.84974903984882</v>
      </c>
      <c r="P90" s="361">
        <f>SUM(P91:P95)</f>
        <v>407</v>
      </c>
      <c r="Q90" s="370">
        <f t="shared" si="15"/>
        <v>51.6906789132511</v>
      </c>
      <c r="R90" s="361">
        <f>SUM(R91:R95)</f>
        <v>354</v>
      </c>
      <c r="S90" s="370">
        <f t="shared" si="16"/>
        <v>44.95946028327</v>
      </c>
    </row>
    <row r="91" spans="3:19" ht="13.5">
      <c r="C91" s="58" t="s">
        <v>110</v>
      </c>
      <c r="D91" s="57"/>
      <c r="E91" s="362">
        <v>342212</v>
      </c>
      <c r="F91" s="320">
        <v>23</v>
      </c>
      <c r="G91" s="370">
        <f t="shared" si="10"/>
        <v>6.720979977323998</v>
      </c>
      <c r="H91" s="361">
        <v>4156</v>
      </c>
      <c r="I91" s="371">
        <f t="shared" si="11"/>
        <v>1214.4518602503713</v>
      </c>
      <c r="J91" s="372">
        <v>1955</v>
      </c>
      <c r="K91" s="371">
        <f t="shared" si="12"/>
        <v>571.2832980725399</v>
      </c>
      <c r="L91" s="361">
        <f>+H91-J91</f>
        <v>2201</v>
      </c>
      <c r="M91" s="371">
        <f t="shared" si="13"/>
        <v>643.1685621778313</v>
      </c>
      <c r="N91" s="320">
        <v>213</v>
      </c>
      <c r="O91" s="370">
        <f t="shared" si="14"/>
        <v>62.24211892043529</v>
      </c>
      <c r="P91" s="320">
        <v>152</v>
      </c>
      <c r="Q91" s="370">
        <f t="shared" si="15"/>
        <v>44.41691115448903</v>
      </c>
      <c r="R91" s="320">
        <v>163</v>
      </c>
      <c r="S91" s="370">
        <f t="shared" si="16"/>
        <v>47.631292882774424</v>
      </c>
    </row>
    <row r="92" spans="3:19" ht="13.5">
      <c r="C92" s="58" t="s">
        <v>111</v>
      </c>
      <c r="D92" s="57"/>
      <c r="E92" s="362">
        <v>83097</v>
      </c>
      <c r="F92" s="320">
        <v>8</v>
      </c>
      <c r="G92" s="370">
        <f t="shared" si="10"/>
        <v>9.627303031397041</v>
      </c>
      <c r="H92" s="372">
        <v>1680</v>
      </c>
      <c r="I92" s="371">
        <f t="shared" si="11"/>
        <v>2021.7336365933788</v>
      </c>
      <c r="J92" s="372">
        <v>244</v>
      </c>
      <c r="K92" s="371">
        <f t="shared" si="12"/>
        <v>293.63274245760977</v>
      </c>
      <c r="L92" s="361">
        <f>+H92-J92</f>
        <v>1436</v>
      </c>
      <c r="M92" s="371">
        <f t="shared" si="13"/>
        <v>1728.100894135769</v>
      </c>
      <c r="N92" s="320">
        <v>47</v>
      </c>
      <c r="O92" s="370">
        <f t="shared" si="14"/>
        <v>56.56040530945762</v>
      </c>
      <c r="P92" s="320">
        <v>73</v>
      </c>
      <c r="Q92" s="370">
        <f t="shared" si="15"/>
        <v>87.84914016149801</v>
      </c>
      <c r="R92" s="311">
        <v>40</v>
      </c>
      <c r="S92" s="370">
        <f t="shared" si="16"/>
        <v>48.13651515698521</v>
      </c>
    </row>
    <row r="93" spans="3:19" ht="13.5">
      <c r="C93" s="58" t="s">
        <v>112</v>
      </c>
      <c r="D93" s="57"/>
      <c r="E93" s="362">
        <v>155056</v>
      </c>
      <c r="F93" s="320">
        <v>12</v>
      </c>
      <c r="G93" s="370">
        <f t="shared" si="10"/>
        <v>7.739139407697865</v>
      </c>
      <c r="H93" s="361">
        <v>2154</v>
      </c>
      <c r="I93" s="371">
        <f t="shared" si="11"/>
        <v>1389.1755236817667</v>
      </c>
      <c r="J93" s="372">
        <v>954</v>
      </c>
      <c r="K93" s="371">
        <f t="shared" si="12"/>
        <v>615.2615829119802</v>
      </c>
      <c r="L93" s="361">
        <f>+H93-J93</f>
        <v>1200</v>
      </c>
      <c r="M93" s="371">
        <f t="shared" si="13"/>
        <v>773.9139407697864</v>
      </c>
      <c r="N93" s="320">
        <v>77</v>
      </c>
      <c r="O93" s="370">
        <f t="shared" si="14"/>
        <v>49.659477866061295</v>
      </c>
      <c r="P93" s="320">
        <v>91</v>
      </c>
      <c r="Q93" s="370">
        <f t="shared" si="15"/>
        <v>58.6884738417088</v>
      </c>
      <c r="R93" s="320">
        <v>68</v>
      </c>
      <c r="S93" s="370">
        <f t="shared" si="16"/>
        <v>43.8551233102879</v>
      </c>
    </row>
    <row r="94" spans="3:19" ht="13.5">
      <c r="C94" s="58" t="s">
        <v>113</v>
      </c>
      <c r="D94" s="57"/>
      <c r="E94" s="362">
        <v>149521</v>
      </c>
      <c r="F94" s="320">
        <v>8</v>
      </c>
      <c r="G94" s="370">
        <f t="shared" si="10"/>
        <v>5.3504190046883044</v>
      </c>
      <c r="H94" s="361">
        <v>810</v>
      </c>
      <c r="I94" s="371">
        <f t="shared" si="11"/>
        <v>541.7299242246909</v>
      </c>
      <c r="J94" s="372">
        <v>447</v>
      </c>
      <c r="K94" s="371">
        <f t="shared" si="12"/>
        <v>298.954661886959</v>
      </c>
      <c r="L94" s="320">
        <f>+H94-J94</f>
        <v>363</v>
      </c>
      <c r="M94" s="371">
        <f t="shared" si="13"/>
        <v>242.77526233773182</v>
      </c>
      <c r="N94" s="320">
        <v>68</v>
      </c>
      <c r="O94" s="370">
        <f t="shared" si="14"/>
        <v>45.47856153985059</v>
      </c>
      <c r="P94" s="320">
        <v>69</v>
      </c>
      <c r="Q94" s="370">
        <f t="shared" si="15"/>
        <v>46.14736391543663</v>
      </c>
      <c r="R94" s="320">
        <v>64</v>
      </c>
      <c r="S94" s="370">
        <f t="shared" si="16"/>
        <v>42.803352037506436</v>
      </c>
    </row>
    <row r="95" spans="3:19" ht="13.5">
      <c r="C95" s="58" t="s">
        <v>114</v>
      </c>
      <c r="D95" s="57"/>
      <c r="E95" s="362">
        <v>57490</v>
      </c>
      <c r="F95" s="320">
        <v>4</v>
      </c>
      <c r="G95" s="370">
        <f t="shared" si="10"/>
        <v>6.957731779439902</v>
      </c>
      <c r="H95" s="372">
        <v>1005</v>
      </c>
      <c r="I95" s="371">
        <f t="shared" si="11"/>
        <v>1748.1301095842755</v>
      </c>
      <c r="J95" s="372">
        <v>795</v>
      </c>
      <c r="K95" s="371">
        <f t="shared" si="12"/>
        <v>1382.8491911636806</v>
      </c>
      <c r="L95" s="320">
        <f>+H95-J95</f>
        <v>210</v>
      </c>
      <c r="M95" s="371">
        <f t="shared" si="13"/>
        <v>365.2809184205949</v>
      </c>
      <c r="N95" s="320">
        <v>19</v>
      </c>
      <c r="O95" s="370">
        <f t="shared" si="14"/>
        <v>33.04922595233954</v>
      </c>
      <c r="P95" s="320">
        <v>22</v>
      </c>
      <c r="Q95" s="370">
        <f t="shared" si="15"/>
        <v>38.267524786919466</v>
      </c>
      <c r="R95" s="320">
        <v>19</v>
      </c>
      <c r="S95" s="370">
        <f t="shared" si="16"/>
        <v>33.04922595233954</v>
      </c>
    </row>
    <row r="96" spans="2:19" ht="25.5" customHeight="1">
      <c r="B96" s="393" t="s">
        <v>115</v>
      </c>
      <c r="C96" s="393"/>
      <c r="D96" s="48"/>
      <c r="E96" s="366"/>
      <c r="F96" s="320"/>
      <c r="G96" s="375"/>
      <c r="H96" s="320"/>
      <c r="I96" s="376"/>
      <c r="J96" s="320"/>
      <c r="K96" s="375"/>
      <c r="L96" s="320"/>
      <c r="M96" s="375"/>
      <c r="N96" s="320"/>
      <c r="O96" s="375"/>
      <c r="P96" s="320"/>
      <c r="Q96" s="375"/>
      <c r="R96" s="320"/>
      <c r="S96" s="375"/>
    </row>
    <row r="97" spans="2:19" s="54" customFormat="1" ht="25.5" customHeight="1">
      <c r="B97" s="392" t="s">
        <v>116</v>
      </c>
      <c r="C97" s="392"/>
      <c r="D97" s="63"/>
      <c r="E97" s="361">
        <f>E21</f>
        <v>757367</v>
      </c>
      <c r="F97" s="361">
        <f>F21</f>
        <v>29</v>
      </c>
      <c r="G97" s="370">
        <f t="shared" si="10"/>
        <v>3.8290551344328443</v>
      </c>
      <c r="H97" s="361">
        <f>H21</f>
        <v>5101</v>
      </c>
      <c r="I97" s="371">
        <f t="shared" si="11"/>
        <v>673.5175945083427</v>
      </c>
      <c r="J97" s="361">
        <f>J21</f>
        <v>3081</v>
      </c>
      <c r="K97" s="371">
        <f t="shared" si="12"/>
        <v>406.80409893750317</v>
      </c>
      <c r="L97" s="361">
        <f>L21</f>
        <v>2020</v>
      </c>
      <c r="M97" s="371">
        <f t="shared" si="13"/>
        <v>266.7134955708395</v>
      </c>
      <c r="N97" s="361">
        <f>N21</f>
        <v>402</v>
      </c>
      <c r="O97" s="370">
        <f t="shared" si="14"/>
        <v>53.07862634627598</v>
      </c>
      <c r="P97" s="361">
        <f>P21</f>
        <v>339</v>
      </c>
      <c r="Q97" s="370">
        <f t="shared" si="15"/>
        <v>44.76033415768049</v>
      </c>
      <c r="R97" s="361">
        <f>R21</f>
        <v>375</v>
      </c>
      <c r="S97" s="370">
        <f t="shared" si="16"/>
        <v>49.51364397973505</v>
      </c>
    </row>
    <row r="98" spans="2:19" ht="25.5" customHeight="1">
      <c r="B98" s="392" t="s">
        <v>117</v>
      </c>
      <c r="C98" s="392"/>
      <c r="D98" s="48"/>
      <c r="E98" s="361">
        <f>E26</f>
        <v>693475</v>
      </c>
      <c r="F98" s="361">
        <f>F26</f>
        <v>29</v>
      </c>
      <c r="G98" s="370">
        <f t="shared" si="10"/>
        <v>4.1818378456325025</v>
      </c>
      <c r="H98" s="361">
        <f>H26</f>
        <v>4882</v>
      </c>
      <c r="I98" s="371">
        <f t="shared" si="11"/>
        <v>703.9907711164785</v>
      </c>
      <c r="J98" s="361">
        <f>J26</f>
        <v>2791</v>
      </c>
      <c r="K98" s="371">
        <f t="shared" si="12"/>
        <v>402.465842315873</v>
      </c>
      <c r="L98" s="361">
        <f>L26</f>
        <v>2091</v>
      </c>
      <c r="M98" s="371">
        <f t="shared" si="13"/>
        <v>301.5249288006056</v>
      </c>
      <c r="N98" s="361">
        <f>N26</f>
        <v>335</v>
      </c>
      <c r="O98" s="370">
        <f t="shared" si="14"/>
        <v>48.3074371823065</v>
      </c>
      <c r="P98" s="361">
        <f>P26</f>
        <v>215</v>
      </c>
      <c r="Q98" s="370">
        <f t="shared" si="15"/>
        <v>31.003280579689246</v>
      </c>
      <c r="R98" s="361">
        <f>R26</f>
        <v>292</v>
      </c>
      <c r="S98" s="370">
        <f t="shared" si="16"/>
        <v>42.106781066368654</v>
      </c>
    </row>
    <row r="99" spans="2:19" ht="25.5" customHeight="1">
      <c r="B99" s="392" t="s">
        <v>118</v>
      </c>
      <c r="C99" s="392"/>
      <c r="D99" s="48"/>
      <c r="E99" s="361">
        <f>E100+E101</f>
        <v>1122750</v>
      </c>
      <c r="F99" s="361">
        <f aca="true" t="shared" si="17" ref="F99:R99">F100+F101</f>
        <v>48</v>
      </c>
      <c r="G99" s="370">
        <f t="shared" si="10"/>
        <v>4.275217100868403</v>
      </c>
      <c r="H99" s="361">
        <f t="shared" si="17"/>
        <v>9265</v>
      </c>
      <c r="I99" s="371">
        <f t="shared" si="11"/>
        <v>825.2059674905366</v>
      </c>
      <c r="J99" s="361">
        <f t="shared" si="17"/>
        <v>5499</v>
      </c>
      <c r="K99" s="371">
        <f t="shared" si="12"/>
        <v>489.77955911823653</v>
      </c>
      <c r="L99" s="361">
        <f t="shared" si="17"/>
        <v>3766</v>
      </c>
      <c r="M99" s="371">
        <f t="shared" si="13"/>
        <v>335.42640837230016</v>
      </c>
      <c r="N99" s="361">
        <f t="shared" si="17"/>
        <v>540</v>
      </c>
      <c r="O99" s="370">
        <f t="shared" si="14"/>
        <v>48.096192384769545</v>
      </c>
      <c r="P99" s="361">
        <f t="shared" si="17"/>
        <v>501</v>
      </c>
      <c r="Q99" s="370">
        <f t="shared" si="15"/>
        <v>44.62257849031396</v>
      </c>
      <c r="R99" s="361">
        <f t="shared" si="17"/>
        <v>520</v>
      </c>
      <c r="S99" s="370">
        <f t="shared" si="16"/>
        <v>46.31485192607437</v>
      </c>
    </row>
    <row r="100" spans="2:19" s="54" customFormat="1" ht="13.5" customHeight="1">
      <c r="B100" s="64"/>
      <c r="C100" s="65" t="s">
        <v>119</v>
      </c>
      <c r="D100" s="63"/>
      <c r="E100" s="361">
        <f>E68</f>
        <v>596169</v>
      </c>
      <c r="F100" s="361">
        <f aca="true" t="shared" si="18" ref="F100:R100">F68</f>
        <v>31</v>
      </c>
      <c r="G100" s="370">
        <f t="shared" si="10"/>
        <v>5.1998678227147</v>
      </c>
      <c r="H100" s="361">
        <f t="shared" si="18"/>
        <v>5755</v>
      </c>
      <c r="I100" s="371">
        <f t="shared" si="11"/>
        <v>965.3303006362289</v>
      </c>
      <c r="J100" s="361">
        <f t="shared" si="18"/>
        <v>3463</v>
      </c>
      <c r="K100" s="371">
        <f t="shared" si="12"/>
        <v>580.8755570987421</v>
      </c>
      <c r="L100" s="361">
        <f t="shared" si="18"/>
        <v>2292</v>
      </c>
      <c r="M100" s="371">
        <f t="shared" si="13"/>
        <v>384.4547435374868</v>
      </c>
      <c r="N100" s="361">
        <f t="shared" si="18"/>
        <v>299</v>
      </c>
      <c r="O100" s="370">
        <f t="shared" si="14"/>
        <v>50.153563838441784</v>
      </c>
      <c r="P100" s="361">
        <f t="shared" si="18"/>
        <v>274</v>
      </c>
      <c r="Q100" s="370">
        <f t="shared" si="15"/>
        <v>45.96012204592993</v>
      </c>
      <c r="R100" s="361">
        <f t="shared" si="18"/>
        <v>284</v>
      </c>
      <c r="S100" s="370">
        <f t="shared" si="16"/>
        <v>47.63749876293467</v>
      </c>
    </row>
    <row r="101" spans="2:19" ht="13.5">
      <c r="B101" s="64"/>
      <c r="C101" s="65" t="s">
        <v>120</v>
      </c>
      <c r="D101" s="48"/>
      <c r="E101" s="361">
        <f>E85</f>
        <v>526581</v>
      </c>
      <c r="F101" s="361">
        <f aca="true" t="shared" si="19" ref="F101:R101">F85</f>
        <v>17</v>
      </c>
      <c r="G101" s="370">
        <f t="shared" si="10"/>
        <v>3.2283732227330653</v>
      </c>
      <c r="H101" s="361">
        <f t="shared" si="19"/>
        <v>3510</v>
      </c>
      <c r="I101" s="371">
        <f t="shared" si="11"/>
        <v>666.564118340768</v>
      </c>
      <c r="J101" s="361">
        <f t="shared" si="19"/>
        <v>2036</v>
      </c>
      <c r="K101" s="371">
        <f t="shared" si="12"/>
        <v>386.64516949908943</v>
      </c>
      <c r="L101" s="361">
        <f t="shared" si="19"/>
        <v>1474</v>
      </c>
      <c r="M101" s="371">
        <f t="shared" si="13"/>
        <v>279.9189488416787</v>
      </c>
      <c r="N101" s="361">
        <f t="shared" si="19"/>
        <v>241</v>
      </c>
      <c r="O101" s="370">
        <f t="shared" si="14"/>
        <v>45.76693803992168</v>
      </c>
      <c r="P101" s="361">
        <f t="shared" si="19"/>
        <v>227</v>
      </c>
      <c r="Q101" s="370">
        <f t="shared" si="15"/>
        <v>43.1082777388474</v>
      </c>
      <c r="R101" s="361">
        <f t="shared" si="19"/>
        <v>236</v>
      </c>
      <c r="S101" s="370">
        <f t="shared" si="16"/>
        <v>44.81741650382372</v>
      </c>
    </row>
    <row r="102" spans="2:19" ht="25.5" customHeight="1">
      <c r="B102" s="392" t="s">
        <v>121</v>
      </c>
      <c r="C102" s="392"/>
      <c r="D102" s="48"/>
      <c r="E102" s="361">
        <f>E8</f>
        <v>1229479</v>
      </c>
      <c r="F102" s="361">
        <f>F8</f>
        <v>39</v>
      </c>
      <c r="G102" s="370">
        <f t="shared" si="10"/>
        <v>3.172075326215413</v>
      </c>
      <c r="H102" s="361">
        <f>H8</f>
        <v>7952</v>
      </c>
      <c r="I102" s="371">
        <f t="shared" si="11"/>
        <v>646.7780254888453</v>
      </c>
      <c r="J102" s="361">
        <f>J8</f>
        <v>5165</v>
      </c>
      <c r="K102" s="371">
        <f t="shared" si="12"/>
        <v>420.09664256160534</v>
      </c>
      <c r="L102" s="361">
        <f>L8</f>
        <v>2787</v>
      </c>
      <c r="M102" s="371">
        <f t="shared" si="13"/>
        <v>226.6813829272399</v>
      </c>
      <c r="N102" s="361">
        <f>N8</f>
        <v>848</v>
      </c>
      <c r="O102" s="370">
        <f t="shared" si="14"/>
        <v>68.97230452899156</v>
      </c>
      <c r="P102" s="361">
        <f>P8</f>
        <v>520</v>
      </c>
      <c r="Q102" s="370">
        <f t="shared" si="15"/>
        <v>42.294337682872175</v>
      </c>
      <c r="R102" s="361">
        <f>R8</f>
        <v>646</v>
      </c>
      <c r="S102" s="370">
        <f t="shared" si="16"/>
        <v>52.54258104449121</v>
      </c>
    </row>
    <row r="103" spans="2:19" s="54" customFormat="1" ht="25.5" customHeight="1">
      <c r="B103" s="392" t="s">
        <v>122</v>
      </c>
      <c r="C103" s="392"/>
      <c r="D103" s="63"/>
      <c r="E103" s="361">
        <f>E34</f>
        <v>529754</v>
      </c>
      <c r="F103" s="361">
        <f>F34</f>
        <v>19</v>
      </c>
      <c r="G103" s="370">
        <f t="shared" si="10"/>
        <v>3.586570370398336</v>
      </c>
      <c r="H103" s="361">
        <f>H34</f>
        <v>3901</v>
      </c>
      <c r="I103" s="371">
        <f t="shared" si="11"/>
        <v>736.3795271012583</v>
      </c>
      <c r="J103" s="361">
        <f>J34</f>
        <v>2348</v>
      </c>
      <c r="K103" s="371">
        <f t="shared" si="12"/>
        <v>443.22459103659435</v>
      </c>
      <c r="L103" s="361">
        <f>L34</f>
        <v>1553</v>
      </c>
      <c r="M103" s="371">
        <f t="shared" si="13"/>
        <v>293.15493606466396</v>
      </c>
      <c r="N103" s="361">
        <f>N34</f>
        <v>277</v>
      </c>
      <c r="O103" s="370">
        <f t="shared" si="14"/>
        <v>52.28842066317574</v>
      </c>
      <c r="P103" s="361">
        <f>P34</f>
        <v>368</v>
      </c>
      <c r="Q103" s="370">
        <f t="shared" si="15"/>
        <v>69.46620506876776</v>
      </c>
      <c r="R103" s="361">
        <f>R34</f>
        <v>235</v>
      </c>
      <c r="S103" s="370">
        <f t="shared" si="16"/>
        <v>44.36021247597942</v>
      </c>
    </row>
    <row r="104" spans="2:19" ht="25.5" customHeight="1">
      <c r="B104" s="392" t="s">
        <v>123</v>
      </c>
      <c r="C104" s="392"/>
      <c r="D104" s="48"/>
      <c r="E104" s="361">
        <f>E105+E106</f>
        <v>800262</v>
      </c>
      <c r="F104" s="361">
        <f aca="true" t="shared" si="20" ref="F104:R104">F105+F106</f>
        <v>49</v>
      </c>
      <c r="G104" s="370">
        <f t="shared" si="10"/>
        <v>6.122994719229452</v>
      </c>
      <c r="H104" s="361">
        <f t="shared" si="20"/>
        <v>9665</v>
      </c>
      <c r="I104" s="371">
        <f t="shared" si="11"/>
        <v>1207.729468599034</v>
      </c>
      <c r="J104" s="361">
        <f t="shared" si="20"/>
        <v>4898</v>
      </c>
      <c r="K104" s="371">
        <f t="shared" si="12"/>
        <v>612.0495537711399</v>
      </c>
      <c r="L104" s="361">
        <f t="shared" si="20"/>
        <v>4767</v>
      </c>
      <c r="M104" s="371">
        <f t="shared" si="13"/>
        <v>595.6799148278939</v>
      </c>
      <c r="N104" s="361">
        <f t="shared" si="20"/>
        <v>458</v>
      </c>
      <c r="O104" s="370">
        <f t="shared" si="14"/>
        <v>57.23125676340998</v>
      </c>
      <c r="P104" s="361">
        <f t="shared" si="20"/>
        <v>413</v>
      </c>
      <c r="Q104" s="370">
        <f t="shared" si="15"/>
        <v>51.6080983477911</v>
      </c>
      <c r="R104" s="361">
        <f t="shared" si="20"/>
        <v>382</v>
      </c>
      <c r="S104" s="370">
        <f t="shared" si="16"/>
        <v>47.7343669948092</v>
      </c>
    </row>
    <row r="105" spans="2:19" ht="13.5">
      <c r="B105" s="65"/>
      <c r="C105" s="65" t="s">
        <v>124</v>
      </c>
      <c r="D105" s="48"/>
      <c r="E105" s="361">
        <f>E40</f>
        <v>217520</v>
      </c>
      <c r="F105" s="361">
        <f>F40</f>
        <v>12</v>
      </c>
      <c r="G105" s="370">
        <f t="shared" si="10"/>
        <v>5.516734093416697</v>
      </c>
      <c r="H105" s="361">
        <f>H40</f>
        <v>2175</v>
      </c>
      <c r="I105" s="371">
        <f t="shared" si="11"/>
        <v>999.9080544317763</v>
      </c>
      <c r="J105" s="361">
        <f>J40</f>
        <v>961</v>
      </c>
      <c r="K105" s="371">
        <f t="shared" si="12"/>
        <v>441.79845531445386</v>
      </c>
      <c r="L105" s="361">
        <f>L40</f>
        <v>1214</v>
      </c>
      <c r="M105" s="371">
        <f t="shared" si="13"/>
        <v>558.1095991173225</v>
      </c>
      <c r="N105" s="361">
        <f>N40</f>
        <v>136</v>
      </c>
      <c r="O105" s="370">
        <f t="shared" si="14"/>
        <v>62.522986392055905</v>
      </c>
      <c r="P105" s="361">
        <f>P40</f>
        <v>137</v>
      </c>
      <c r="Q105" s="370">
        <f t="shared" si="15"/>
        <v>62.98271423317396</v>
      </c>
      <c r="R105" s="361">
        <f>R40</f>
        <v>94</v>
      </c>
      <c r="S105" s="370">
        <f t="shared" si="16"/>
        <v>43.21441706509746</v>
      </c>
    </row>
    <row r="106" spans="2:19" s="54" customFormat="1" ht="13.5" customHeight="1">
      <c r="B106" s="65"/>
      <c r="C106" s="65" t="s">
        <v>125</v>
      </c>
      <c r="D106" s="63"/>
      <c r="E106" s="361">
        <f>E79+E19</f>
        <v>582742</v>
      </c>
      <c r="F106" s="361">
        <f>F79+F19</f>
        <v>37</v>
      </c>
      <c r="G106" s="370">
        <f t="shared" si="10"/>
        <v>6.349293512394851</v>
      </c>
      <c r="H106" s="361">
        <f>H79+H19</f>
        <v>7490</v>
      </c>
      <c r="I106" s="371">
        <f t="shared" si="11"/>
        <v>1285.3029299415523</v>
      </c>
      <c r="J106" s="361">
        <f>J79+J19</f>
        <v>3937</v>
      </c>
      <c r="K106" s="371">
        <f t="shared" si="12"/>
        <v>675.5991502242845</v>
      </c>
      <c r="L106" s="361">
        <f>L79+L19</f>
        <v>3553</v>
      </c>
      <c r="M106" s="371">
        <f t="shared" si="13"/>
        <v>609.7037797172676</v>
      </c>
      <c r="N106" s="361">
        <f>N79+N19</f>
        <v>322</v>
      </c>
      <c r="O106" s="370">
        <f t="shared" si="14"/>
        <v>55.2560138105714</v>
      </c>
      <c r="P106" s="361">
        <f>P79+P19</f>
        <v>276</v>
      </c>
      <c r="Q106" s="370">
        <f t="shared" si="15"/>
        <v>47.362297551918346</v>
      </c>
      <c r="R106" s="361">
        <f>R79+R19</f>
        <v>288</v>
      </c>
      <c r="S106" s="370">
        <f t="shared" si="16"/>
        <v>49.421527880262616</v>
      </c>
    </row>
    <row r="107" spans="2:19" s="54" customFormat="1" ht="25.5" customHeight="1">
      <c r="B107" s="392" t="s">
        <v>126</v>
      </c>
      <c r="C107" s="392"/>
      <c r="D107" s="63"/>
      <c r="E107" s="361">
        <f>E90</f>
        <v>787376</v>
      </c>
      <c r="F107" s="361">
        <f aca="true" t="shared" si="21" ref="F107:R107">F90</f>
        <v>55</v>
      </c>
      <c r="G107" s="370">
        <f t="shared" si="10"/>
        <v>6.985226880169068</v>
      </c>
      <c r="H107" s="361">
        <f t="shared" si="21"/>
        <v>9805</v>
      </c>
      <c r="I107" s="371">
        <f t="shared" si="11"/>
        <v>1245.2754465465039</v>
      </c>
      <c r="J107" s="361">
        <f t="shared" si="21"/>
        <v>4395</v>
      </c>
      <c r="K107" s="371">
        <f t="shared" si="12"/>
        <v>558.1831297880555</v>
      </c>
      <c r="L107" s="361">
        <f t="shared" si="21"/>
        <v>5410</v>
      </c>
      <c r="M107" s="371">
        <f t="shared" si="13"/>
        <v>687.0923167584483</v>
      </c>
      <c r="N107" s="361">
        <f t="shared" si="21"/>
        <v>424</v>
      </c>
      <c r="O107" s="370">
        <f t="shared" si="14"/>
        <v>53.84974903984882</v>
      </c>
      <c r="P107" s="361">
        <f t="shared" si="21"/>
        <v>407</v>
      </c>
      <c r="Q107" s="370">
        <f t="shared" si="15"/>
        <v>51.6906789132511</v>
      </c>
      <c r="R107" s="361">
        <f t="shared" si="21"/>
        <v>354</v>
      </c>
      <c r="S107" s="370">
        <f t="shared" si="16"/>
        <v>44.95946028327</v>
      </c>
    </row>
    <row r="108" spans="2:19" s="54" customFormat="1" ht="25.5" customHeight="1">
      <c r="B108" s="392" t="s">
        <v>127</v>
      </c>
      <c r="C108" s="392"/>
      <c r="D108" s="63"/>
      <c r="E108" s="361">
        <f>E109+E110</f>
        <v>657075</v>
      </c>
      <c r="F108" s="361">
        <f aca="true" t="shared" si="22" ref="F108:R108">F109+F110</f>
        <v>35</v>
      </c>
      <c r="G108" s="370">
        <f t="shared" si="10"/>
        <v>5.326636989689153</v>
      </c>
      <c r="H108" s="361">
        <f t="shared" si="22"/>
        <v>5724</v>
      </c>
      <c r="I108" s="371">
        <f t="shared" si="11"/>
        <v>871.1334322565917</v>
      </c>
      <c r="J108" s="361">
        <f t="shared" si="22"/>
        <v>3491</v>
      </c>
      <c r="K108" s="371">
        <f t="shared" si="12"/>
        <v>531.2939923144237</v>
      </c>
      <c r="L108" s="361">
        <f t="shared" si="22"/>
        <v>2233</v>
      </c>
      <c r="M108" s="371">
        <f t="shared" si="13"/>
        <v>339.8394399421679</v>
      </c>
      <c r="N108" s="361">
        <f t="shared" si="22"/>
        <v>340</v>
      </c>
      <c r="O108" s="370">
        <f t="shared" si="14"/>
        <v>51.7444736141232</v>
      </c>
      <c r="P108" s="361">
        <f t="shared" si="22"/>
        <v>412</v>
      </c>
      <c r="Q108" s="370">
        <f t="shared" si="15"/>
        <v>62.70212685005517</v>
      </c>
      <c r="R108" s="361">
        <f t="shared" si="22"/>
        <v>312</v>
      </c>
      <c r="S108" s="370">
        <f t="shared" si="16"/>
        <v>47.483164022371874</v>
      </c>
    </row>
    <row r="109" spans="2:19" s="54" customFormat="1" ht="13.5" customHeight="1">
      <c r="B109" s="65"/>
      <c r="C109" s="65" t="s">
        <v>128</v>
      </c>
      <c r="D109" s="63"/>
      <c r="E109" s="361">
        <f>E64</f>
        <v>255533</v>
      </c>
      <c r="F109" s="361">
        <f>F64</f>
        <v>12</v>
      </c>
      <c r="G109" s="370">
        <f t="shared" si="10"/>
        <v>4.6960666528393595</v>
      </c>
      <c r="H109" s="361">
        <f>H64</f>
        <v>1802</v>
      </c>
      <c r="I109" s="371">
        <f t="shared" si="11"/>
        <v>705.1926757013771</v>
      </c>
      <c r="J109" s="361">
        <f>J64</f>
        <v>1134</v>
      </c>
      <c r="K109" s="371">
        <f t="shared" si="12"/>
        <v>443.7782986933194</v>
      </c>
      <c r="L109" s="361">
        <f>L64</f>
        <v>668</v>
      </c>
      <c r="M109" s="371">
        <f t="shared" si="13"/>
        <v>261.41437700805767</v>
      </c>
      <c r="N109" s="361">
        <f>N64</f>
        <v>131</v>
      </c>
      <c r="O109" s="370">
        <f t="shared" si="14"/>
        <v>51.265394293496335</v>
      </c>
      <c r="P109" s="361">
        <f>P64</f>
        <v>151</v>
      </c>
      <c r="Q109" s="370">
        <f t="shared" si="15"/>
        <v>59.092172048228605</v>
      </c>
      <c r="R109" s="361">
        <f>R64</f>
        <v>109</v>
      </c>
      <c r="S109" s="370">
        <f t="shared" si="16"/>
        <v>42.65593876329085</v>
      </c>
    </row>
    <row r="110" spans="2:19" s="54" customFormat="1" ht="13.5" customHeight="1">
      <c r="B110" s="65"/>
      <c r="C110" s="65" t="s">
        <v>129</v>
      </c>
      <c r="D110" s="63"/>
      <c r="E110" s="361">
        <f>E72</f>
        <v>401542</v>
      </c>
      <c r="F110" s="361">
        <f aca="true" t="shared" si="23" ref="F110:R110">F72</f>
        <v>23</v>
      </c>
      <c r="G110" s="370">
        <f t="shared" si="10"/>
        <v>5.727918872745565</v>
      </c>
      <c r="H110" s="361">
        <f t="shared" si="23"/>
        <v>3922</v>
      </c>
      <c r="I110" s="371">
        <f t="shared" si="11"/>
        <v>976.7346877786135</v>
      </c>
      <c r="J110" s="361">
        <f t="shared" si="23"/>
        <v>2357</v>
      </c>
      <c r="K110" s="371">
        <f t="shared" si="12"/>
        <v>586.987164480926</v>
      </c>
      <c r="L110" s="361">
        <f t="shared" si="23"/>
        <v>1565</v>
      </c>
      <c r="M110" s="371">
        <f t="shared" si="13"/>
        <v>389.7475232976874</v>
      </c>
      <c r="N110" s="361">
        <f t="shared" si="23"/>
        <v>209</v>
      </c>
      <c r="O110" s="370">
        <f t="shared" si="14"/>
        <v>52.04934975668797</v>
      </c>
      <c r="P110" s="361">
        <f t="shared" si="23"/>
        <v>261</v>
      </c>
      <c r="Q110" s="370">
        <f t="shared" si="15"/>
        <v>64.99942720811272</v>
      </c>
      <c r="R110" s="361">
        <f t="shared" si="23"/>
        <v>203</v>
      </c>
      <c r="S110" s="370">
        <f t="shared" si="16"/>
        <v>50.55511005075434</v>
      </c>
    </row>
    <row r="111" spans="2:19" s="54" customFormat="1" ht="25.5" customHeight="1">
      <c r="B111" s="392" t="s">
        <v>130</v>
      </c>
      <c r="C111" s="392"/>
      <c r="D111" s="63"/>
      <c r="E111" s="361">
        <f>E112+E113</f>
        <v>519797</v>
      </c>
      <c r="F111" s="361">
        <f aca="true" t="shared" si="24" ref="F111:R111">F112+F113</f>
        <v>34</v>
      </c>
      <c r="G111" s="370">
        <f t="shared" si="10"/>
        <v>6.5410150501060995</v>
      </c>
      <c r="H111" s="361">
        <f t="shared" si="24"/>
        <v>5303</v>
      </c>
      <c r="I111" s="371">
        <f t="shared" si="11"/>
        <v>1020.2059650209601</v>
      </c>
      <c r="J111" s="361">
        <f t="shared" si="24"/>
        <v>2659</v>
      </c>
      <c r="K111" s="371">
        <f t="shared" si="12"/>
        <v>511.54585347741516</v>
      </c>
      <c r="L111" s="361">
        <f t="shared" si="24"/>
        <v>2644</v>
      </c>
      <c r="M111" s="371">
        <f t="shared" si="13"/>
        <v>508.66011154354493</v>
      </c>
      <c r="N111" s="361">
        <f t="shared" si="24"/>
        <v>370</v>
      </c>
      <c r="O111" s="370">
        <f t="shared" si="14"/>
        <v>71.18163436880167</v>
      </c>
      <c r="P111" s="361">
        <f t="shared" si="24"/>
        <v>344</v>
      </c>
      <c r="Q111" s="370">
        <f t="shared" si="15"/>
        <v>66.17968168342641</v>
      </c>
      <c r="R111" s="361">
        <f t="shared" si="24"/>
        <v>252</v>
      </c>
      <c r="S111" s="370">
        <f t="shared" si="16"/>
        <v>48.48046448902168</v>
      </c>
    </row>
    <row r="112" spans="2:19" s="54" customFormat="1" ht="13.5" customHeight="1">
      <c r="B112" s="65"/>
      <c r="C112" s="65" t="s">
        <v>131</v>
      </c>
      <c r="D112" s="63"/>
      <c r="E112" s="361">
        <f>E60</f>
        <v>381610</v>
      </c>
      <c r="F112" s="361">
        <f>F60</f>
        <v>23</v>
      </c>
      <c r="G112" s="370">
        <f t="shared" si="10"/>
        <v>6.027095726002988</v>
      </c>
      <c r="H112" s="361">
        <f>H60</f>
        <v>3900</v>
      </c>
      <c r="I112" s="371">
        <f t="shared" si="11"/>
        <v>1021.9857970178978</v>
      </c>
      <c r="J112" s="361">
        <f>J60</f>
        <v>2178</v>
      </c>
      <c r="K112" s="371">
        <f t="shared" si="12"/>
        <v>570.7397604884568</v>
      </c>
      <c r="L112" s="361">
        <f>L60</f>
        <v>1722</v>
      </c>
      <c r="M112" s="371">
        <f t="shared" si="13"/>
        <v>451.246036529441</v>
      </c>
      <c r="N112" s="361">
        <f>N60</f>
        <v>280</v>
      </c>
      <c r="O112" s="370">
        <f t="shared" si="14"/>
        <v>73.37333927307985</v>
      </c>
      <c r="P112" s="361">
        <f>P60</f>
        <v>235</v>
      </c>
      <c r="Q112" s="370">
        <f t="shared" si="15"/>
        <v>61.58119546133487</v>
      </c>
      <c r="R112" s="361">
        <f>R60</f>
        <v>185</v>
      </c>
      <c r="S112" s="370">
        <f t="shared" si="16"/>
        <v>48.4788134482849</v>
      </c>
    </row>
    <row r="113" spans="2:19" ht="13.5" customHeight="1">
      <c r="B113" s="65"/>
      <c r="C113" s="65" t="s">
        <v>132</v>
      </c>
      <c r="D113" s="48"/>
      <c r="E113" s="361">
        <f>E55</f>
        <v>138187</v>
      </c>
      <c r="F113" s="361">
        <f>F55</f>
        <v>11</v>
      </c>
      <c r="G113" s="370">
        <f t="shared" si="10"/>
        <v>7.960227807246702</v>
      </c>
      <c r="H113" s="361">
        <f>H55</f>
        <v>1403</v>
      </c>
      <c r="I113" s="371">
        <f t="shared" si="11"/>
        <v>1015.2908739606476</v>
      </c>
      <c r="J113" s="361">
        <f>J55</f>
        <v>481</v>
      </c>
      <c r="K113" s="371">
        <f t="shared" si="12"/>
        <v>348.0790522986967</v>
      </c>
      <c r="L113" s="361">
        <f>L55</f>
        <v>922</v>
      </c>
      <c r="M113" s="371">
        <f t="shared" si="13"/>
        <v>667.2118216619508</v>
      </c>
      <c r="N113" s="361">
        <f>N55</f>
        <v>90</v>
      </c>
      <c r="O113" s="370">
        <f t="shared" si="14"/>
        <v>65.12913660474574</v>
      </c>
      <c r="P113" s="361">
        <f>P55</f>
        <v>109</v>
      </c>
      <c r="Q113" s="370">
        <f t="shared" si="15"/>
        <v>78.87862099908095</v>
      </c>
      <c r="R113" s="361">
        <f>R55</f>
        <v>67</v>
      </c>
      <c r="S113" s="370">
        <f t="shared" si="16"/>
        <v>48.485023916866275</v>
      </c>
    </row>
    <row r="114" spans="1:19" ht="25.5" customHeight="1">
      <c r="A114" s="50"/>
      <c r="B114" s="396" t="s">
        <v>133</v>
      </c>
      <c r="C114" s="396"/>
      <c r="D114" s="51"/>
      <c r="E114" s="367">
        <f>E49</f>
        <v>106833</v>
      </c>
      <c r="F114" s="367">
        <f>F49</f>
        <v>9</v>
      </c>
      <c r="G114" s="377">
        <f>F114/E114*100000</f>
        <v>8.424363258543709</v>
      </c>
      <c r="H114" s="367">
        <f>H49</f>
        <v>877</v>
      </c>
      <c r="I114" s="378">
        <f t="shared" si="11"/>
        <v>820.9073975269814</v>
      </c>
      <c r="J114" s="367">
        <f>J49</f>
        <v>457</v>
      </c>
      <c r="K114" s="378">
        <f t="shared" si="12"/>
        <v>427.7704454616083</v>
      </c>
      <c r="L114" s="367">
        <f>L49</f>
        <v>420</v>
      </c>
      <c r="M114" s="378">
        <f t="shared" si="13"/>
        <v>393.13695206537307</v>
      </c>
      <c r="N114" s="367">
        <f>N49</f>
        <v>87</v>
      </c>
      <c r="O114" s="377">
        <f t="shared" si="14"/>
        <v>81.43551149925584</v>
      </c>
      <c r="P114" s="367">
        <f>P49</f>
        <v>126</v>
      </c>
      <c r="Q114" s="377">
        <f t="shared" si="15"/>
        <v>117.94108561961191</v>
      </c>
      <c r="R114" s="367">
        <f>R49</f>
        <v>50</v>
      </c>
      <c r="S114" s="377">
        <f t="shared" si="16"/>
        <v>46.8020181030206</v>
      </c>
    </row>
    <row r="115" spans="2:19" ht="13.5">
      <c r="B115" s="368" t="s">
        <v>315</v>
      </c>
      <c r="C115" s="394" t="s">
        <v>316</v>
      </c>
      <c r="D115" s="394"/>
      <c r="E115" s="394"/>
      <c r="F115" s="394"/>
      <c r="G115" s="394"/>
      <c r="H115" s="394"/>
      <c r="I115" s="394"/>
      <c r="J115" s="394"/>
      <c r="K115" s="394"/>
      <c r="S115" s="66"/>
    </row>
    <row r="116" spans="2:19" ht="13.5" customHeight="1">
      <c r="B116" s="369"/>
      <c r="C116" s="395" t="s">
        <v>317</v>
      </c>
      <c r="D116" s="395"/>
      <c r="E116" s="395"/>
      <c r="F116" s="395"/>
      <c r="G116" s="395"/>
      <c r="H116" s="395"/>
      <c r="I116" s="395"/>
      <c r="J116" s="395"/>
      <c r="K116" s="395"/>
      <c r="S116" s="66" t="s">
        <v>134</v>
      </c>
    </row>
  </sheetData>
  <sheetProtection/>
  <mergeCells count="39">
    <mergeCell ref="C115:K115"/>
    <mergeCell ref="C116:K116"/>
    <mergeCell ref="B108:C108"/>
    <mergeCell ref="B111:C111"/>
    <mergeCell ref="B114:C114"/>
    <mergeCell ref="B98:C98"/>
    <mergeCell ref="B99:C99"/>
    <mergeCell ref="B102:C102"/>
    <mergeCell ref="B103:C103"/>
    <mergeCell ref="B104:C104"/>
    <mergeCell ref="B107:C107"/>
    <mergeCell ref="B72:C72"/>
    <mergeCell ref="B79:C79"/>
    <mergeCell ref="B85:C85"/>
    <mergeCell ref="B90:C90"/>
    <mergeCell ref="B96:C96"/>
    <mergeCell ref="B97:C97"/>
    <mergeCell ref="B40:C40"/>
    <mergeCell ref="B49:C49"/>
    <mergeCell ref="B55:C55"/>
    <mergeCell ref="B60:C60"/>
    <mergeCell ref="B64:C64"/>
    <mergeCell ref="B68:C68"/>
    <mergeCell ref="B7:C7"/>
    <mergeCell ref="B8:C8"/>
    <mergeCell ref="B19:C19"/>
    <mergeCell ref="B21:C21"/>
    <mergeCell ref="B26:C26"/>
    <mergeCell ref="B34:C34"/>
    <mergeCell ref="E3:E6"/>
    <mergeCell ref="N3:Q3"/>
    <mergeCell ref="R3:S3"/>
    <mergeCell ref="F4:G5"/>
    <mergeCell ref="N4:O5"/>
    <mergeCell ref="P4:Q5"/>
    <mergeCell ref="R4:S5"/>
    <mergeCell ref="H5:I5"/>
    <mergeCell ref="J5:K5"/>
    <mergeCell ref="L5:M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geOrder="overThenDown" paperSize="9" scale="67" r:id="rId1"/>
  <rowBreaks count="1" manualBreakCount="1">
    <brk id="63" max="18" man="1"/>
  </rowBreaks>
  <colBreaks count="1" manualBreakCount="1">
    <brk id="11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Normal="8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75390625" style="67" customWidth="1"/>
    <col min="2" max="2" width="2.875" style="67" customWidth="1"/>
    <col min="3" max="3" width="15.25390625" style="67" customWidth="1"/>
    <col min="4" max="4" width="1.75390625" style="67" customWidth="1"/>
    <col min="5" max="15" width="5.875" style="67" customWidth="1"/>
    <col min="16" max="16384" width="9.00390625" style="67" customWidth="1"/>
  </cols>
  <sheetData>
    <row r="1" ht="20.25" customHeight="1">
      <c r="F1" s="67" t="s">
        <v>135</v>
      </c>
    </row>
    <row r="2" ht="20.25" customHeight="1">
      <c r="O2" s="68" t="s">
        <v>289</v>
      </c>
    </row>
    <row r="3" spans="1:15" ht="34.5" customHeight="1">
      <c r="A3" s="69"/>
      <c r="B3" s="69"/>
      <c r="C3" s="69"/>
      <c r="D3" s="70"/>
      <c r="E3" s="397" t="s">
        <v>136</v>
      </c>
      <c r="F3" s="400" t="s">
        <v>137</v>
      </c>
      <c r="G3" s="401"/>
      <c r="H3" s="401"/>
      <c r="I3" s="401"/>
      <c r="J3" s="401"/>
      <c r="K3" s="401"/>
      <c r="L3" s="401"/>
      <c r="M3" s="401"/>
      <c r="N3" s="401"/>
      <c r="O3" s="401"/>
    </row>
    <row r="4" spans="1:15" ht="27" customHeight="1">
      <c r="A4" s="71"/>
      <c r="B4" s="71"/>
      <c r="C4" s="71"/>
      <c r="D4" s="72"/>
      <c r="E4" s="398"/>
      <c r="F4" s="73">
        <v>20</v>
      </c>
      <c r="G4" s="73">
        <v>30</v>
      </c>
      <c r="H4" s="73">
        <v>40</v>
      </c>
      <c r="I4" s="73">
        <v>50</v>
      </c>
      <c r="J4" s="73">
        <v>100</v>
      </c>
      <c r="K4" s="73">
        <v>150</v>
      </c>
      <c r="L4" s="73">
        <v>200</v>
      </c>
      <c r="M4" s="73">
        <v>300</v>
      </c>
      <c r="N4" s="73">
        <v>400</v>
      </c>
      <c r="O4" s="74">
        <v>500</v>
      </c>
    </row>
    <row r="5" spans="1:15" ht="23.25" customHeight="1">
      <c r="A5" s="71"/>
      <c r="B5" s="71"/>
      <c r="C5" s="71"/>
      <c r="D5" s="72"/>
      <c r="E5" s="398"/>
      <c r="F5" s="75" t="s">
        <v>138</v>
      </c>
      <c r="G5" s="75" t="s">
        <v>138</v>
      </c>
      <c r="H5" s="75" t="s">
        <v>138</v>
      </c>
      <c r="I5" s="75" t="s">
        <v>138</v>
      </c>
      <c r="J5" s="75" t="s">
        <v>138</v>
      </c>
      <c r="K5" s="75" t="s">
        <v>138</v>
      </c>
      <c r="L5" s="75" t="s">
        <v>138</v>
      </c>
      <c r="M5" s="75" t="s">
        <v>138</v>
      </c>
      <c r="N5" s="75" t="s">
        <v>138</v>
      </c>
      <c r="O5" s="76" t="s">
        <v>138</v>
      </c>
    </row>
    <row r="6" spans="1:15" ht="27" customHeight="1">
      <c r="A6" s="77"/>
      <c r="B6" s="77"/>
      <c r="C6" s="77"/>
      <c r="D6" s="78"/>
      <c r="E6" s="399"/>
      <c r="F6" s="79">
        <v>29</v>
      </c>
      <c r="G6" s="79">
        <v>39</v>
      </c>
      <c r="H6" s="79">
        <v>49</v>
      </c>
      <c r="I6" s="79">
        <v>99</v>
      </c>
      <c r="J6" s="79">
        <v>149</v>
      </c>
      <c r="K6" s="79">
        <v>199</v>
      </c>
      <c r="L6" s="79">
        <v>299</v>
      </c>
      <c r="M6" s="79">
        <v>399</v>
      </c>
      <c r="N6" s="79">
        <v>499</v>
      </c>
      <c r="O6" s="80"/>
    </row>
    <row r="7" spans="2:15" ht="34.5" customHeight="1">
      <c r="B7" s="402" t="s">
        <v>139</v>
      </c>
      <c r="C7" s="402"/>
      <c r="D7" s="81"/>
      <c r="E7" s="82">
        <v>346</v>
      </c>
      <c r="F7" s="83">
        <v>9</v>
      </c>
      <c r="G7" s="83">
        <v>11</v>
      </c>
      <c r="H7" s="83">
        <v>25</v>
      </c>
      <c r="I7" s="83">
        <v>83</v>
      </c>
      <c r="J7" s="83">
        <v>63</v>
      </c>
      <c r="K7" s="83">
        <v>51</v>
      </c>
      <c r="L7" s="83">
        <v>39</v>
      </c>
      <c r="M7" s="83">
        <v>33</v>
      </c>
      <c r="N7" s="83">
        <v>17</v>
      </c>
      <c r="O7" s="84">
        <v>15</v>
      </c>
    </row>
    <row r="8" spans="2:15" ht="34.5" customHeight="1">
      <c r="B8" s="403" t="s">
        <v>140</v>
      </c>
      <c r="C8" s="403"/>
      <c r="D8" s="85"/>
      <c r="E8" s="86">
        <v>5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1</v>
      </c>
      <c r="M8" s="87">
        <v>2</v>
      </c>
      <c r="N8" s="87">
        <v>0</v>
      </c>
      <c r="O8" s="88">
        <v>2</v>
      </c>
    </row>
    <row r="9" spans="2:15" s="89" customFormat="1" ht="34.5" customHeight="1">
      <c r="B9" s="90"/>
      <c r="C9" s="90" t="s">
        <v>141</v>
      </c>
      <c r="D9" s="91"/>
      <c r="E9" s="86">
        <v>1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1</v>
      </c>
      <c r="M9" s="87">
        <v>0</v>
      </c>
      <c r="N9" s="87">
        <v>0</v>
      </c>
      <c r="O9" s="88">
        <v>0</v>
      </c>
    </row>
    <row r="10" spans="3:15" s="89" customFormat="1" ht="34.5" customHeight="1">
      <c r="C10" s="90" t="s">
        <v>142</v>
      </c>
      <c r="D10" s="91"/>
      <c r="E10" s="86">
        <v>4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2</v>
      </c>
      <c r="N10" s="87">
        <v>0</v>
      </c>
      <c r="O10" s="88">
        <v>2</v>
      </c>
    </row>
    <row r="11" spans="2:15" s="89" customFormat="1" ht="34.5" customHeight="1">
      <c r="B11" s="402" t="s">
        <v>143</v>
      </c>
      <c r="C11" s="402"/>
      <c r="D11" s="91"/>
      <c r="E11" s="86">
        <v>25</v>
      </c>
      <c r="F11" s="87">
        <v>0</v>
      </c>
      <c r="G11" s="87">
        <v>0</v>
      </c>
      <c r="H11" s="87">
        <v>1</v>
      </c>
      <c r="I11" s="87">
        <v>2</v>
      </c>
      <c r="J11" s="87">
        <v>4</v>
      </c>
      <c r="K11" s="87">
        <v>2</v>
      </c>
      <c r="L11" s="87">
        <v>0</v>
      </c>
      <c r="M11" s="87">
        <v>9</v>
      </c>
      <c r="N11" s="87">
        <v>3</v>
      </c>
      <c r="O11" s="88">
        <v>4</v>
      </c>
    </row>
    <row r="12" spans="2:15" s="89" customFormat="1" ht="34.5" customHeight="1">
      <c r="B12" s="90"/>
      <c r="C12" s="92" t="s">
        <v>144</v>
      </c>
      <c r="D12" s="93"/>
      <c r="E12" s="86">
        <v>6</v>
      </c>
      <c r="F12" s="87">
        <v>0</v>
      </c>
      <c r="G12" s="87">
        <v>0</v>
      </c>
      <c r="H12" s="87">
        <v>0</v>
      </c>
      <c r="I12" s="87">
        <v>1</v>
      </c>
      <c r="J12" s="87">
        <v>1</v>
      </c>
      <c r="K12" s="87">
        <v>1</v>
      </c>
      <c r="L12" s="87">
        <v>0</v>
      </c>
      <c r="M12" s="87">
        <v>2</v>
      </c>
      <c r="N12" s="87">
        <v>1</v>
      </c>
      <c r="O12" s="88">
        <v>0</v>
      </c>
    </row>
    <row r="13" spans="2:15" s="89" customFormat="1" ht="34.5" customHeight="1">
      <c r="B13" s="90"/>
      <c r="C13" s="90" t="s">
        <v>145</v>
      </c>
      <c r="D13" s="91"/>
      <c r="E13" s="86">
        <v>11</v>
      </c>
      <c r="F13" s="87">
        <v>0</v>
      </c>
      <c r="G13" s="87">
        <v>0</v>
      </c>
      <c r="H13" s="87">
        <v>1</v>
      </c>
      <c r="I13" s="87">
        <v>1</v>
      </c>
      <c r="J13" s="87">
        <v>3</v>
      </c>
      <c r="K13" s="87">
        <v>1</v>
      </c>
      <c r="L13" s="87">
        <v>0</v>
      </c>
      <c r="M13" s="87">
        <v>2</v>
      </c>
      <c r="N13" s="87">
        <v>1</v>
      </c>
      <c r="O13" s="88">
        <v>2</v>
      </c>
    </row>
    <row r="14" spans="2:15" s="89" customFormat="1" ht="34.5" customHeight="1">
      <c r="B14" s="90"/>
      <c r="C14" s="90" t="s">
        <v>142</v>
      </c>
      <c r="D14" s="91"/>
      <c r="E14" s="86">
        <v>8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5</v>
      </c>
      <c r="N14" s="87">
        <v>1</v>
      </c>
      <c r="O14" s="88">
        <v>2</v>
      </c>
    </row>
    <row r="15" spans="2:15" s="89" customFormat="1" ht="34.5" customHeight="1">
      <c r="B15" s="402" t="s">
        <v>146</v>
      </c>
      <c r="C15" s="402"/>
      <c r="D15" s="91"/>
      <c r="E15" s="86">
        <v>2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1</v>
      </c>
      <c r="L15" s="87">
        <v>0</v>
      </c>
      <c r="M15" s="87">
        <v>0</v>
      </c>
      <c r="N15" s="87">
        <v>1</v>
      </c>
      <c r="O15" s="88">
        <v>0</v>
      </c>
    </row>
    <row r="16" spans="2:15" s="89" customFormat="1" ht="34.5" customHeight="1">
      <c r="B16" s="402" t="s">
        <v>147</v>
      </c>
      <c r="C16" s="402"/>
      <c r="D16" s="91"/>
      <c r="E16" s="86">
        <v>6</v>
      </c>
      <c r="F16" s="87">
        <v>0</v>
      </c>
      <c r="G16" s="87">
        <v>0</v>
      </c>
      <c r="H16" s="87">
        <v>0</v>
      </c>
      <c r="I16" s="87">
        <v>2</v>
      </c>
      <c r="J16" s="87">
        <v>1</v>
      </c>
      <c r="K16" s="87">
        <v>1</v>
      </c>
      <c r="L16" s="87">
        <v>1</v>
      </c>
      <c r="M16" s="87">
        <v>0</v>
      </c>
      <c r="N16" s="87">
        <v>0</v>
      </c>
      <c r="O16" s="88">
        <v>1</v>
      </c>
    </row>
    <row r="17" spans="2:15" s="89" customFormat="1" ht="34.5" customHeight="1">
      <c r="B17" s="402" t="s">
        <v>148</v>
      </c>
      <c r="C17" s="402"/>
      <c r="D17" s="91"/>
      <c r="E17" s="86">
        <v>275</v>
      </c>
      <c r="F17" s="87">
        <v>8</v>
      </c>
      <c r="G17" s="87">
        <v>10</v>
      </c>
      <c r="H17" s="87">
        <v>23</v>
      </c>
      <c r="I17" s="87">
        <v>68</v>
      </c>
      <c r="J17" s="87">
        <v>55</v>
      </c>
      <c r="K17" s="87">
        <v>44</v>
      </c>
      <c r="L17" s="87">
        <v>36</v>
      </c>
      <c r="M17" s="87">
        <v>17</v>
      </c>
      <c r="N17" s="87">
        <v>12</v>
      </c>
      <c r="O17" s="88">
        <v>2</v>
      </c>
    </row>
    <row r="18" spans="2:15" s="89" customFormat="1" ht="34.5" customHeight="1">
      <c r="B18" s="402" t="s">
        <v>149</v>
      </c>
      <c r="C18" s="406"/>
      <c r="D18" s="94"/>
      <c r="E18" s="86">
        <v>12</v>
      </c>
      <c r="F18" s="87">
        <v>1</v>
      </c>
      <c r="G18" s="87">
        <v>1</v>
      </c>
      <c r="H18" s="87">
        <v>1</v>
      </c>
      <c r="I18" s="87">
        <v>5</v>
      </c>
      <c r="J18" s="87">
        <v>2</v>
      </c>
      <c r="K18" s="87">
        <v>1</v>
      </c>
      <c r="L18" s="87">
        <v>0</v>
      </c>
      <c r="M18" s="87">
        <v>1</v>
      </c>
      <c r="N18" s="87">
        <v>0</v>
      </c>
      <c r="O18" s="88">
        <v>0</v>
      </c>
    </row>
    <row r="19" spans="2:15" s="89" customFormat="1" ht="34.5" customHeight="1">
      <c r="B19" s="402" t="s">
        <v>150</v>
      </c>
      <c r="C19" s="402"/>
      <c r="D19" s="91"/>
      <c r="E19" s="86">
        <v>21</v>
      </c>
      <c r="F19" s="87">
        <v>0</v>
      </c>
      <c r="G19" s="87">
        <v>0</v>
      </c>
      <c r="H19" s="87">
        <v>0</v>
      </c>
      <c r="I19" s="87">
        <v>6</v>
      </c>
      <c r="J19" s="87">
        <v>1</v>
      </c>
      <c r="K19" s="87">
        <v>2</v>
      </c>
      <c r="L19" s="87">
        <v>1</v>
      </c>
      <c r="M19" s="87">
        <v>4</v>
      </c>
      <c r="N19" s="87">
        <v>1</v>
      </c>
      <c r="O19" s="88">
        <v>6</v>
      </c>
    </row>
    <row r="20" spans="2:15" ht="15.75" customHeight="1">
      <c r="B20" s="407"/>
      <c r="C20" s="408"/>
      <c r="D20" s="95"/>
      <c r="E20" s="96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2:15" ht="34.5" customHeight="1">
      <c r="B21" s="407" t="s">
        <v>151</v>
      </c>
      <c r="C21" s="407"/>
      <c r="D21" s="72"/>
      <c r="E21" s="96">
        <v>8</v>
      </c>
      <c r="F21" s="71">
        <v>0</v>
      </c>
      <c r="G21" s="71">
        <v>0</v>
      </c>
      <c r="H21" s="71">
        <v>0</v>
      </c>
      <c r="I21" s="71">
        <v>1</v>
      </c>
      <c r="J21" s="71">
        <v>0</v>
      </c>
      <c r="K21" s="71">
        <v>0</v>
      </c>
      <c r="L21" s="71">
        <v>1</v>
      </c>
      <c r="M21" s="71">
        <v>1</v>
      </c>
      <c r="N21" s="71">
        <v>0</v>
      </c>
      <c r="O21" s="72">
        <v>5</v>
      </c>
    </row>
    <row r="22" spans="2:15" ht="34.5" customHeight="1">
      <c r="B22" s="404" t="s">
        <v>152</v>
      </c>
      <c r="C22" s="404"/>
      <c r="D22" s="72"/>
      <c r="E22" s="96">
        <v>12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</v>
      </c>
      <c r="M22" s="71">
        <v>7</v>
      </c>
      <c r="N22" s="71">
        <v>2</v>
      </c>
      <c r="O22" s="72">
        <v>2</v>
      </c>
    </row>
    <row r="23" spans="1:28" ht="34.5" customHeight="1">
      <c r="A23" s="77"/>
      <c r="B23" s="405" t="s">
        <v>153</v>
      </c>
      <c r="C23" s="405"/>
      <c r="D23" s="97"/>
      <c r="E23" s="98">
        <v>170</v>
      </c>
      <c r="F23" s="77">
        <v>4</v>
      </c>
      <c r="G23" s="77">
        <v>3</v>
      </c>
      <c r="H23" s="77">
        <v>13</v>
      </c>
      <c r="I23" s="77">
        <v>40</v>
      </c>
      <c r="J23" s="77">
        <v>32</v>
      </c>
      <c r="K23" s="77">
        <v>25</v>
      </c>
      <c r="L23" s="77">
        <v>16</v>
      </c>
      <c r="M23" s="77">
        <v>19</v>
      </c>
      <c r="N23" s="77">
        <v>7</v>
      </c>
      <c r="O23" s="78">
        <v>11</v>
      </c>
      <c r="R23" s="71"/>
      <c r="S23" s="71"/>
      <c r="T23" s="71"/>
      <c r="U23" s="71"/>
      <c r="V23" s="71"/>
      <c r="W23" s="71"/>
      <c r="X23" s="71"/>
      <c r="Y23" s="71"/>
      <c r="Z23" s="71"/>
      <c r="AB23" s="71"/>
    </row>
    <row r="24" ht="17.25" customHeight="1"/>
    <row r="25" ht="21" customHeight="1">
      <c r="O25" s="68" t="s">
        <v>134</v>
      </c>
    </row>
  </sheetData>
  <sheetProtection/>
  <mergeCells count="14">
    <mergeCell ref="B22:C22"/>
    <mergeCell ref="B23:C23"/>
    <mergeCell ref="B16:C16"/>
    <mergeCell ref="B17:C17"/>
    <mergeCell ref="B18:C18"/>
    <mergeCell ref="B19:C19"/>
    <mergeCell ref="B20:C20"/>
    <mergeCell ref="B21:C21"/>
    <mergeCell ref="E3:E6"/>
    <mergeCell ref="F3:O3"/>
    <mergeCell ref="B7:C7"/>
    <mergeCell ref="B8:C8"/>
    <mergeCell ref="B11:C11"/>
    <mergeCell ref="B15:C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99" customWidth="1"/>
    <col min="2" max="2" width="2.625" style="99" customWidth="1"/>
    <col min="3" max="3" width="18.375" style="99" customWidth="1"/>
    <col min="4" max="4" width="1.625" style="99" customWidth="1"/>
    <col min="5" max="19" width="5.50390625" style="99" customWidth="1"/>
    <col min="20" max="16384" width="9.00390625" style="99" customWidth="1"/>
  </cols>
  <sheetData>
    <row r="1" ht="13.5">
      <c r="C1" s="99" t="s">
        <v>154</v>
      </c>
    </row>
    <row r="2" ht="13.5">
      <c r="R2" s="100" t="s">
        <v>289</v>
      </c>
    </row>
    <row r="3" spans="1:18" ht="13.5" customHeight="1">
      <c r="A3" s="101"/>
      <c r="B3" s="101"/>
      <c r="C3" s="101"/>
      <c r="D3" s="102"/>
      <c r="E3" s="411" t="s">
        <v>22</v>
      </c>
      <c r="F3" s="413" t="s">
        <v>155</v>
      </c>
      <c r="G3" s="413"/>
      <c r="H3" s="414" t="s">
        <v>156</v>
      </c>
      <c r="I3" s="414"/>
      <c r="J3" s="414"/>
      <c r="K3" s="409" t="s">
        <v>157</v>
      </c>
      <c r="L3" s="409" t="s">
        <v>158</v>
      </c>
      <c r="M3" s="409" t="s">
        <v>159</v>
      </c>
      <c r="N3" s="409" t="s">
        <v>160</v>
      </c>
      <c r="O3" s="409" t="s">
        <v>161</v>
      </c>
      <c r="P3" s="409" t="s">
        <v>162</v>
      </c>
      <c r="Q3" s="409" t="s">
        <v>163</v>
      </c>
      <c r="R3" s="409" t="s">
        <v>164</v>
      </c>
    </row>
    <row r="4" spans="1:18" ht="69" customHeight="1">
      <c r="A4" s="103"/>
      <c r="B4" s="103"/>
      <c r="C4" s="103"/>
      <c r="D4" s="104"/>
      <c r="E4" s="412"/>
      <c r="F4" s="105" t="s">
        <v>165</v>
      </c>
      <c r="G4" s="105" t="s">
        <v>161</v>
      </c>
      <c r="H4" s="105" t="s">
        <v>166</v>
      </c>
      <c r="I4" s="105" t="s">
        <v>167</v>
      </c>
      <c r="J4" s="105" t="s">
        <v>161</v>
      </c>
      <c r="K4" s="409"/>
      <c r="L4" s="409"/>
      <c r="M4" s="409"/>
      <c r="N4" s="409"/>
      <c r="O4" s="409"/>
      <c r="P4" s="409"/>
      <c r="Q4" s="409"/>
      <c r="R4" s="409"/>
    </row>
    <row r="5" spans="1:18" ht="25.5" customHeight="1">
      <c r="A5" s="106"/>
      <c r="B5" s="410" t="s">
        <v>27</v>
      </c>
      <c r="C5" s="410"/>
      <c r="D5" s="107"/>
      <c r="E5" s="47">
        <v>346</v>
      </c>
      <c r="F5" s="61">
        <v>1</v>
      </c>
      <c r="G5" s="61">
        <v>4</v>
      </c>
      <c r="H5" s="61">
        <v>6</v>
      </c>
      <c r="I5" s="61">
        <v>11</v>
      </c>
      <c r="J5" s="61">
        <v>8</v>
      </c>
      <c r="K5" s="61">
        <v>2</v>
      </c>
      <c r="L5" s="61">
        <v>6</v>
      </c>
      <c r="M5" s="61">
        <v>275</v>
      </c>
      <c r="N5" s="61">
        <v>12</v>
      </c>
      <c r="O5" s="61">
        <v>21</v>
      </c>
      <c r="P5" s="61">
        <v>8</v>
      </c>
      <c r="Q5" s="61">
        <v>12</v>
      </c>
      <c r="R5" s="108">
        <v>170</v>
      </c>
    </row>
    <row r="6" spans="1:18" s="111" customFormat="1" ht="25.5" customHeight="1">
      <c r="A6" s="109"/>
      <c r="B6" s="415" t="s">
        <v>28</v>
      </c>
      <c r="C6" s="415"/>
      <c r="D6" s="110"/>
      <c r="E6" s="62">
        <v>39</v>
      </c>
      <c r="F6" s="62">
        <v>0</v>
      </c>
      <c r="G6" s="62">
        <v>0</v>
      </c>
      <c r="H6" s="62">
        <v>1</v>
      </c>
      <c r="I6" s="62">
        <v>1</v>
      </c>
      <c r="J6" s="62">
        <v>1</v>
      </c>
      <c r="K6" s="62">
        <v>2</v>
      </c>
      <c r="L6" s="62">
        <v>0</v>
      </c>
      <c r="M6" s="62">
        <v>31</v>
      </c>
      <c r="N6" s="62">
        <v>1</v>
      </c>
      <c r="O6" s="62">
        <v>2</v>
      </c>
      <c r="P6" s="62">
        <v>1</v>
      </c>
      <c r="Q6" s="62">
        <v>3</v>
      </c>
      <c r="R6" s="63">
        <v>21</v>
      </c>
    </row>
    <row r="7" spans="1:18" ht="13.5">
      <c r="A7" s="106"/>
      <c r="B7" s="112"/>
      <c r="C7" s="113" t="s">
        <v>29</v>
      </c>
      <c r="D7" s="107"/>
      <c r="E7" s="62">
        <v>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4</v>
      </c>
      <c r="N7" s="47">
        <v>0</v>
      </c>
      <c r="O7" s="47">
        <v>0</v>
      </c>
      <c r="P7" s="47">
        <v>0</v>
      </c>
      <c r="Q7" s="47">
        <v>1</v>
      </c>
      <c r="R7" s="48">
        <v>1</v>
      </c>
    </row>
    <row r="8" spans="1:18" ht="13.5">
      <c r="A8" s="106"/>
      <c r="B8" s="112"/>
      <c r="C8" s="113" t="s">
        <v>30</v>
      </c>
      <c r="D8" s="107"/>
      <c r="E8" s="62">
        <v>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7">
        <v>0</v>
      </c>
      <c r="R8" s="48">
        <v>2</v>
      </c>
    </row>
    <row r="9" spans="1:18" ht="13.5">
      <c r="A9" s="106"/>
      <c r="B9" s="112"/>
      <c r="C9" s="113" t="s">
        <v>31</v>
      </c>
      <c r="D9" s="107"/>
      <c r="E9" s="62">
        <v>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5</v>
      </c>
      <c r="N9" s="47">
        <v>1</v>
      </c>
      <c r="O9" s="47">
        <v>1</v>
      </c>
      <c r="P9" s="47">
        <v>1</v>
      </c>
      <c r="Q9" s="47">
        <v>0</v>
      </c>
      <c r="R9" s="48">
        <v>5</v>
      </c>
    </row>
    <row r="10" spans="1:18" ht="13.5">
      <c r="A10" s="106"/>
      <c r="B10" s="112"/>
      <c r="C10" s="113" t="s">
        <v>32</v>
      </c>
      <c r="D10" s="107"/>
      <c r="E10" s="62">
        <v>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5</v>
      </c>
      <c r="N10" s="47">
        <v>0</v>
      </c>
      <c r="O10" s="47">
        <v>0</v>
      </c>
      <c r="P10" s="47">
        <v>0</v>
      </c>
      <c r="Q10" s="47">
        <v>0</v>
      </c>
      <c r="R10" s="48">
        <v>2</v>
      </c>
    </row>
    <row r="11" spans="1:18" ht="13.5">
      <c r="A11" s="106"/>
      <c r="B11" s="112"/>
      <c r="C11" s="113" t="s">
        <v>33</v>
      </c>
      <c r="D11" s="107"/>
      <c r="E11" s="62">
        <v>2</v>
      </c>
      <c r="F11" s="47">
        <v>0</v>
      </c>
      <c r="G11" s="47">
        <v>0</v>
      </c>
      <c r="H11" s="47">
        <v>0</v>
      </c>
      <c r="I11" s="47">
        <v>0</v>
      </c>
      <c r="J11" s="47">
        <v>1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1</v>
      </c>
      <c r="R11" s="48">
        <v>1</v>
      </c>
    </row>
    <row r="12" spans="1:18" ht="13.5">
      <c r="A12" s="106"/>
      <c r="B12" s="112"/>
      <c r="C12" s="113" t="s">
        <v>34</v>
      </c>
      <c r="D12" s="107"/>
      <c r="E12" s="62">
        <v>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3</v>
      </c>
      <c r="N12" s="47">
        <v>0</v>
      </c>
      <c r="O12" s="47">
        <v>0</v>
      </c>
      <c r="P12" s="47">
        <v>0</v>
      </c>
      <c r="Q12" s="47">
        <v>0</v>
      </c>
      <c r="R12" s="48">
        <v>2</v>
      </c>
    </row>
    <row r="13" spans="1:18" ht="13.5">
      <c r="A13" s="106"/>
      <c r="B13" s="112"/>
      <c r="C13" s="113" t="s">
        <v>35</v>
      </c>
      <c r="D13" s="107"/>
      <c r="E13" s="62">
        <v>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</v>
      </c>
      <c r="L13" s="47">
        <v>0</v>
      </c>
      <c r="M13" s="47">
        <v>3</v>
      </c>
      <c r="N13" s="47">
        <v>0</v>
      </c>
      <c r="O13" s="47">
        <v>0</v>
      </c>
      <c r="P13" s="47">
        <v>0</v>
      </c>
      <c r="Q13" s="47">
        <v>0</v>
      </c>
      <c r="R13" s="48">
        <v>2</v>
      </c>
    </row>
    <row r="14" spans="1:18" ht="13.5">
      <c r="A14" s="106"/>
      <c r="B14" s="112"/>
      <c r="C14" s="113" t="s">
        <v>36</v>
      </c>
      <c r="D14" s="107"/>
      <c r="E14" s="62">
        <v>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4</v>
      </c>
      <c r="N14" s="47">
        <v>0</v>
      </c>
      <c r="O14" s="47">
        <v>0</v>
      </c>
      <c r="P14" s="47">
        <v>0</v>
      </c>
      <c r="Q14" s="47">
        <v>0</v>
      </c>
      <c r="R14" s="48">
        <v>1</v>
      </c>
    </row>
    <row r="15" spans="1:18" ht="13.5">
      <c r="A15" s="106"/>
      <c r="B15" s="112"/>
      <c r="C15" s="113" t="s">
        <v>37</v>
      </c>
      <c r="D15" s="107"/>
      <c r="E15" s="62">
        <v>3</v>
      </c>
      <c r="F15" s="47">
        <v>0</v>
      </c>
      <c r="G15" s="47">
        <v>0</v>
      </c>
      <c r="H15" s="47">
        <v>0</v>
      </c>
      <c r="I15" s="47">
        <v>1</v>
      </c>
      <c r="J15" s="47">
        <v>0</v>
      </c>
      <c r="K15" s="47">
        <v>0</v>
      </c>
      <c r="L15" s="47">
        <v>0</v>
      </c>
      <c r="M15" s="47">
        <v>2</v>
      </c>
      <c r="N15" s="47">
        <v>0</v>
      </c>
      <c r="O15" s="47">
        <v>0</v>
      </c>
      <c r="P15" s="47">
        <v>0</v>
      </c>
      <c r="Q15" s="47">
        <v>0</v>
      </c>
      <c r="R15" s="48">
        <v>2</v>
      </c>
    </row>
    <row r="16" spans="1:18" ht="13.5">
      <c r="A16" s="106"/>
      <c r="B16" s="112"/>
      <c r="C16" s="113" t="s">
        <v>38</v>
      </c>
      <c r="D16" s="107"/>
      <c r="E16" s="62">
        <v>5</v>
      </c>
      <c r="F16" s="47">
        <v>0</v>
      </c>
      <c r="G16" s="47">
        <v>0</v>
      </c>
      <c r="H16" s="47">
        <v>1</v>
      </c>
      <c r="I16" s="47">
        <v>0</v>
      </c>
      <c r="J16" s="47">
        <v>0</v>
      </c>
      <c r="K16" s="47">
        <v>0</v>
      </c>
      <c r="L16" s="47">
        <v>0</v>
      </c>
      <c r="M16" s="47">
        <v>4</v>
      </c>
      <c r="N16" s="47">
        <v>0</v>
      </c>
      <c r="O16" s="47">
        <v>0</v>
      </c>
      <c r="P16" s="47">
        <v>0</v>
      </c>
      <c r="Q16" s="47">
        <v>1</v>
      </c>
      <c r="R16" s="48">
        <v>3</v>
      </c>
    </row>
    <row r="17" spans="1:18" s="111" customFormat="1" ht="24.75" customHeight="1">
      <c r="A17" s="109"/>
      <c r="B17" s="415" t="s">
        <v>314</v>
      </c>
      <c r="C17" s="415"/>
      <c r="D17" s="110"/>
      <c r="E17" s="62">
        <v>26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25</v>
      </c>
      <c r="N17" s="62">
        <v>0</v>
      </c>
      <c r="O17" s="62">
        <v>1</v>
      </c>
      <c r="P17" s="62">
        <v>1</v>
      </c>
      <c r="Q17" s="62">
        <v>0</v>
      </c>
      <c r="R17" s="63">
        <v>11</v>
      </c>
    </row>
    <row r="18" spans="1:18" ht="13.5">
      <c r="A18" s="106"/>
      <c r="B18" s="112"/>
      <c r="C18" s="112" t="s">
        <v>39</v>
      </c>
      <c r="D18" s="107"/>
      <c r="E18" s="62">
        <v>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25</v>
      </c>
      <c r="N18" s="47">
        <v>0</v>
      </c>
      <c r="O18" s="47">
        <v>1</v>
      </c>
      <c r="P18" s="47">
        <v>1</v>
      </c>
      <c r="Q18" s="47">
        <v>0</v>
      </c>
      <c r="R18" s="48">
        <v>11</v>
      </c>
    </row>
    <row r="19" spans="1:18" s="111" customFormat="1" ht="25.5" customHeight="1">
      <c r="A19" s="109"/>
      <c r="B19" s="416" t="s">
        <v>40</v>
      </c>
      <c r="C19" s="416"/>
      <c r="D19" s="110"/>
      <c r="E19" s="62">
        <v>29</v>
      </c>
      <c r="F19" s="62">
        <v>0</v>
      </c>
      <c r="G19" s="62">
        <v>0</v>
      </c>
      <c r="H19" s="62">
        <v>0</v>
      </c>
      <c r="I19" s="62">
        <v>2</v>
      </c>
      <c r="J19" s="62">
        <v>1</v>
      </c>
      <c r="K19" s="62">
        <v>0</v>
      </c>
      <c r="L19" s="62">
        <v>1</v>
      </c>
      <c r="M19" s="62">
        <v>24</v>
      </c>
      <c r="N19" s="62">
        <v>0</v>
      </c>
      <c r="O19" s="62">
        <v>1</v>
      </c>
      <c r="P19" s="62">
        <v>0</v>
      </c>
      <c r="Q19" s="62">
        <v>1</v>
      </c>
      <c r="R19" s="63">
        <v>22</v>
      </c>
    </row>
    <row r="20" spans="1:18" ht="13.5" customHeight="1">
      <c r="A20" s="106"/>
      <c r="B20" s="47"/>
      <c r="C20" s="112" t="s">
        <v>41</v>
      </c>
      <c r="D20" s="107"/>
      <c r="E20" s="47">
        <v>17</v>
      </c>
      <c r="F20" s="47">
        <v>0</v>
      </c>
      <c r="G20" s="47">
        <v>0</v>
      </c>
      <c r="H20" s="47">
        <v>0</v>
      </c>
      <c r="I20" s="47">
        <v>1</v>
      </c>
      <c r="J20" s="47">
        <v>1</v>
      </c>
      <c r="K20" s="47">
        <v>0</v>
      </c>
      <c r="L20" s="47">
        <v>0</v>
      </c>
      <c r="M20" s="47">
        <v>14</v>
      </c>
      <c r="N20" s="47">
        <v>0</v>
      </c>
      <c r="O20" s="47">
        <v>1</v>
      </c>
      <c r="P20" s="47">
        <v>0</v>
      </c>
      <c r="Q20" s="47">
        <v>1</v>
      </c>
      <c r="R20" s="48">
        <v>14</v>
      </c>
    </row>
    <row r="21" spans="1:18" ht="13.5" customHeight="1">
      <c r="A21" s="106"/>
      <c r="B21" s="47"/>
      <c r="C21" s="112" t="s">
        <v>42</v>
      </c>
      <c r="D21" s="107"/>
      <c r="E21" s="47">
        <v>3</v>
      </c>
      <c r="F21" s="47">
        <v>0</v>
      </c>
      <c r="G21" s="47">
        <v>0</v>
      </c>
      <c r="H21" s="47">
        <v>0</v>
      </c>
      <c r="I21" s="47">
        <v>1</v>
      </c>
      <c r="J21" s="47">
        <v>0</v>
      </c>
      <c r="K21" s="47">
        <v>0</v>
      </c>
      <c r="L21" s="47">
        <v>0</v>
      </c>
      <c r="M21" s="47">
        <v>2</v>
      </c>
      <c r="N21" s="47">
        <v>0</v>
      </c>
      <c r="O21" s="47">
        <v>0</v>
      </c>
      <c r="P21" s="47">
        <v>0</v>
      </c>
      <c r="Q21" s="47">
        <v>0</v>
      </c>
      <c r="R21" s="48">
        <v>2</v>
      </c>
    </row>
    <row r="22" spans="1:18" ht="13.5" customHeight="1">
      <c r="A22" s="106"/>
      <c r="B22" s="47"/>
      <c r="C22" s="112" t="s">
        <v>43</v>
      </c>
      <c r="D22" s="107"/>
      <c r="E22" s="47">
        <v>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6</v>
      </c>
      <c r="N22" s="47">
        <v>0</v>
      </c>
      <c r="O22" s="47">
        <v>0</v>
      </c>
      <c r="P22" s="47">
        <v>0</v>
      </c>
      <c r="Q22" s="47">
        <v>0</v>
      </c>
      <c r="R22" s="48">
        <v>4</v>
      </c>
    </row>
    <row r="23" spans="1:18" ht="13.5" customHeight="1">
      <c r="A23" s="106"/>
      <c r="B23" s="47"/>
      <c r="C23" s="112" t="s">
        <v>44</v>
      </c>
      <c r="D23" s="107"/>
      <c r="E23" s="47">
        <v>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1</v>
      </c>
      <c r="M23" s="47">
        <v>2</v>
      </c>
      <c r="N23" s="47">
        <v>0</v>
      </c>
      <c r="O23" s="47">
        <v>0</v>
      </c>
      <c r="P23" s="47">
        <v>0</v>
      </c>
      <c r="Q23" s="47">
        <v>0</v>
      </c>
      <c r="R23" s="48">
        <v>2</v>
      </c>
    </row>
    <row r="24" spans="1:18" s="111" customFormat="1" ht="25.5" customHeight="1">
      <c r="A24" s="109"/>
      <c r="B24" s="415" t="s">
        <v>45</v>
      </c>
      <c r="C24" s="415"/>
      <c r="D24" s="110"/>
      <c r="E24" s="62">
        <v>29</v>
      </c>
      <c r="F24" s="62">
        <v>0</v>
      </c>
      <c r="G24" s="62">
        <v>1</v>
      </c>
      <c r="H24" s="62">
        <v>0</v>
      </c>
      <c r="I24" s="62">
        <v>1</v>
      </c>
      <c r="J24" s="62">
        <v>0</v>
      </c>
      <c r="K24" s="62">
        <v>0</v>
      </c>
      <c r="L24" s="62">
        <v>2</v>
      </c>
      <c r="M24" s="62">
        <v>23</v>
      </c>
      <c r="N24" s="62">
        <v>2</v>
      </c>
      <c r="O24" s="62">
        <v>0</v>
      </c>
      <c r="P24" s="62">
        <v>0</v>
      </c>
      <c r="Q24" s="62">
        <v>1</v>
      </c>
      <c r="R24" s="63">
        <v>16</v>
      </c>
    </row>
    <row r="25" spans="1:18" ht="13.5">
      <c r="A25" s="106"/>
      <c r="B25" s="112"/>
      <c r="C25" s="112" t="s">
        <v>46</v>
      </c>
      <c r="D25" s="107"/>
      <c r="E25" s="47">
        <v>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1</v>
      </c>
      <c r="M25" s="47">
        <v>3</v>
      </c>
      <c r="N25" s="47">
        <v>0</v>
      </c>
      <c r="O25" s="47">
        <v>0</v>
      </c>
      <c r="P25" s="47">
        <v>0</v>
      </c>
      <c r="Q25" s="47">
        <v>0</v>
      </c>
      <c r="R25" s="48">
        <v>3</v>
      </c>
    </row>
    <row r="26" spans="1:18" ht="13.5">
      <c r="A26" s="106"/>
      <c r="B26" s="112"/>
      <c r="C26" s="112" t="s">
        <v>47</v>
      </c>
      <c r="D26" s="107"/>
      <c r="E26" s="47">
        <v>2</v>
      </c>
      <c r="F26" s="47">
        <v>0</v>
      </c>
      <c r="G26" s="47">
        <v>0</v>
      </c>
      <c r="H26" s="47">
        <v>0</v>
      </c>
      <c r="I26" s="47">
        <v>1</v>
      </c>
      <c r="J26" s="47">
        <v>0</v>
      </c>
      <c r="K26" s="47">
        <v>0</v>
      </c>
      <c r="L26" s="47">
        <v>0</v>
      </c>
      <c r="M26" s="47">
        <v>1</v>
      </c>
      <c r="N26" s="47">
        <v>0</v>
      </c>
      <c r="O26" s="47">
        <v>0</v>
      </c>
      <c r="P26" s="47">
        <v>0</v>
      </c>
      <c r="Q26" s="47">
        <v>0</v>
      </c>
      <c r="R26" s="48">
        <v>1</v>
      </c>
    </row>
    <row r="27" spans="1:18" ht="13.5">
      <c r="A27" s="106"/>
      <c r="B27" s="112"/>
      <c r="C27" s="112" t="s">
        <v>48</v>
      </c>
      <c r="D27" s="107"/>
      <c r="E27" s="47">
        <v>5</v>
      </c>
      <c r="F27" s="47">
        <v>0</v>
      </c>
      <c r="G27" s="47">
        <v>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4</v>
      </c>
      <c r="N27" s="47">
        <v>0</v>
      </c>
      <c r="O27" s="47">
        <v>0</v>
      </c>
      <c r="P27" s="47">
        <v>0</v>
      </c>
      <c r="Q27" s="47">
        <v>1</v>
      </c>
      <c r="R27" s="48">
        <v>2</v>
      </c>
    </row>
    <row r="28" spans="1:18" ht="13.5">
      <c r="A28" s="106"/>
      <c r="B28" s="112"/>
      <c r="C28" s="112" t="s">
        <v>49</v>
      </c>
      <c r="D28" s="107"/>
      <c r="E28" s="47">
        <v>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1</v>
      </c>
      <c r="M28" s="47">
        <v>5</v>
      </c>
      <c r="N28" s="47">
        <v>0</v>
      </c>
      <c r="O28" s="47">
        <v>0</v>
      </c>
      <c r="P28" s="47">
        <v>0</v>
      </c>
      <c r="Q28" s="47">
        <v>0</v>
      </c>
      <c r="R28" s="48">
        <v>3</v>
      </c>
    </row>
    <row r="29" spans="1:18" ht="13.5">
      <c r="A29" s="106"/>
      <c r="B29" s="47"/>
      <c r="C29" s="112" t="s">
        <v>50</v>
      </c>
      <c r="D29" s="107"/>
      <c r="E29" s="47">
        <v>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</v>
      </c>
      <c r="N29" s="47">
        <v>2</v>
      </c>
      <c r="O29" s="47">
        <v>0</v>
      </c>
      <c r="P29" s="47">
        <v>0</v>
      </c>
      <c r="Q29" s="47">
        <v>0</v>
      </c>
      <c r="R29" s="48">
        <v>3</v>
      </c>
    </row>
    <row r="30" spans="1:18" ht="13.5" customHeight="1">
      <c r="A30" s="106"/>
      <c r="B30" s="47"/>
      <c r="C30" s="112" t="s">
        <v>51</v>
      </c>
      <c r="D30" s="107"/>
      <c r="E30" s="47">
        <v>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3</v>
      </c>
      <c r="N30" s="47">
        <v>0</v>
      </c>
      <c r="O30" s="47">
        <v>0</v>
      </c>
      <c r="P30" s="47">
        <v>0</v>
      </c>
      <c r="Q30" s="47">
        <v>0</v>
      </c>
      <c r="R30" s="48">
        <v>2</v>
      </c>
    </row>
    <row r="31" spans="1:18" ht="13.5">
      <c r="A31" s="106"/>
      <c r="B31" s="47"/>
      <c r="C31" s="112" t="s">
        <v>52</v>
      </c>
      <c r="D31" s="107"/>
      <c r="E31" s="47">
        <v>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4</v>
      </c>
      <c r="N31" s="47">
        <v>0</v>
      </c>
      <c r="O31" s="47">
        <v>0</v>
      </c>
      <c r="P31" s="47">
        <v>0</v>
      </c>
      <c r="Q31" s="47">
        <v>0</v>
      </c>
      <c r="R31" s="48">
        <v>2</v>
      </c>
    </row>
    <row r="32" spans="1:18" s="111" customFormat="1" ht="25.5" customHeight="1">
      <c r="A32" s="109"/>
      <c r="B32" s="415" t="s">
        <v>53</v>
      </c>
      <c r="C32" s="415"/>
      <c r="D32" s="110"/>
      <c r="E32" s="62">
        <v>19</v>
      </c>
      <c r="F32" s="62">
        <v>0</v>
      </c>
      <c r="G32" s="62">
        <v>0</v>
      </c>
      <c r="H32" s="62">
        <v>3</v>
      </c>
      <c r="I32" s="62">
        <v>0</v>
      </c>
      <c r="J32" s="62">
        <v>1</v>
      </c>
      <c r="K32" s="62">
        <v>0</v>
      </c>
      <c r="L32" s="62">
        <v>0</v>
      </c>
      <c r="M32" s="62">
        <v>14</v>
      </c>
      <c r="N32" s="62">
        <v>0</v>
      </c>
      <c r="O32" s="62">
        <v>1</v>
      </c>
      <c r="P32" s="62">
        <v>1</v>
      </c>
      <c r="Q32" s="62">
        <v>1</v>
      </c>
      <c r="R32" s="63">
        <v>9</v>
      </c>
    </row>
    <row r="33" spans="1:18" ht="13.5">
      <c r="A33" s="106"/>
      <c r="B33" s="112"/>
      <c r="C33" s="112" t="s">
        <v>54</v>
      </c>
      <c r="D33" s="107"/>
      <c r="E33" s="47">
        <v>4</v>
      </c>
      <c r="F33" s="47">
        <v>0</v>
      </c>
      <c r="G33" s="47">
        <v>0</v>
      </c>
      <c r="H33" s="47">
        <v>0</v>
      </c>
      <c r="I33" s="47">
        <v>0</v>
      </c>
      <c r="J33" s="47">
        <v>1</v>
      </c>
      <c r="K33" s="47">
        <v>0</v>
      </c>
      <c r="L33" s="47">
        <v>0</v>
      </c>
      <c r="M33" s="47">
        <v>3</v>
      </c>
      <c r="N33" s="47">
        <v>0</v>
      </c>
      <c r="O33" s="47">
        <v>0</v>
      </c>
      <c r="P33" s="47">
        <v>0</v>
      </c>
      <c r="Q33" s="47">
        <v>0</v>
      </c>
      <c r="R33" s="48">
        <v>3</v>
      </c>
    </row>
    <row r="34" spans="1:18" ht="13.5">
      <c r="A34" s="106"/>
      <c r="B34" s="112"/>
      <c r="C34" s="112" t="s">
        <v>55</v>
      </c>
      <c r="D34" s="107"/>
      <c r="E34" s="47">
        <v>5</v>
      </c>
      <c r="F34" s="47">
        <v>0</v>
      </c>
      <c r="G34" s="47">
        <v>0</v>
      </c>
      <c r="H34" s="47">
        <v>1</v>
      </c>
      <c r="I34" s="47">
        <v>0</v>
      </c>
      <c r="J34" s="47">
        <v>0</v>
      </c>
      <c r="K34" s="47">
        <v>0</v>
      </c>
      <c r="L34" s="47">
        <v>0</v>
      </c>
      <c r="M34" s="47">
        <v>4</v>
      </c>
      <c r="N34" s="47">
        <v>0</v>
      </c>
      <c r="O34" s="47">
        <v>0</v>
      </c>
      <c r="P34" s="47">
        <v>0</v>
      </c>
      <c r="Q34" s="47">
        <v>0</v>
      </c>
      <c r="R34" s="48">
        <v>2</v>
      </c>
    </row>
    <row r="35" spans="1:18" ht="13.5">
      <c r="A35" s="106"/>
      <c r="B35" s="112"/>
      <c r="C35" s="112" t="s">
        <v>56</v>
      </c>
      <c r="D35" s="107"/>
      <c r="E35" s="47">
        <v>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</v>
      </c>
      <c r="N35" s="47">
        <v>0</v>
      </c>
      <c r="O35" s="47">
        <v>0</v>
      </c>
      <c r="P35" s="47">
        <v>0</v>
      </c>
      <c r="Q35" s="47">
        <v>0</v>
      </c>
      <c r="R35" s="48">
        <v>1</v>
      </c>
    </row>
    <row r="36" spans="1:18" ht="13.5">
      <c r="A36" s="106"/>
      <c r="B36" s="112"/>
      <c r="C36" s="112" t="s">
        <v>57</v>
      </c>
      <c r="D36" s="107"/>
      <c r="E36" s="47">
        <v>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</v>
      </c>
      <c r="N36" s="47">
        <v>0</v>
      </c>
      <c r="O36" s="47">
        <v>1</v>
      </c>
      <c r="P36" s="47">
        <v>1</v>
      </c>
      <c r="Q36" s="47">
        <v>1</v>
      </c>
      <c r="R36" s="48">
        <v>2</v>
      </c>
    </row>
    <row r="37" spans="1:18" ht="13.5">
      <c r="A37" s="106"/>
      <c r="B37" s="112"/>
      <c r="C37" s="112" t="s">
        <v>58</v>
      </c>
      <c r="D37" s="107"/>
      <c r="E37" s="47">
        <v>5</v>
      </c>
      <c r="F37" s="47">
        <v>0</v>
      </c>
      <c r="G37" s="47">
        <v>0</v>
      </c>
      <c r="H37" s="47">
        <v>2</v>
      </c>
      <c r="I37" s="47">
        <v>0</v>
      </c>
      <c r="J37" s="47">
        <v>0</v>
      </c>
      <c r="K37" s="47">
        <v>0</v>
      </c>
      <c r="L37" s="47">
        <v>0</v>
      </c>
      <c r="M37" s="47">
        <v>3</v>
      </c>
      <c r="N37" s="47">
        <v>0</v>
      </c>
      <c r="O37" s="47">
        <v>0</v>
      </c>
      <c r="P37" s="47">
        <v>0</v>
      </c>
      <c r="Q37" s="47">
        <v>0</v>
      </c>
      <c r="R37" s="48">
        <v>1</v>
      </c>
    </row>
    <row r="38" spans="1:18" s="111" customFormat="1" ht="25.5" customHeight="1">
      <c r="A38" s="109"/>
      <c r="B38" s="415" t="s">
        <v>59</v>
      </c>
      <c r="C38" s="415"/>
      <c r="D38" s="110"/>
      <c r="E38" s="62">
        <v>12</v>
      </c>
      <c r="F38" s="62">
        <v>0</v>
      </c>
      <c r="G38" s="62">
        <v>0</v>
      </c>
      <c r="H38" s="62">
        <v>1</v>
      </c>
      <c r="I38" s="62">
        <v>1</v>
      </c>
      <c r="J38" s="62">
        <v>1</v>
      </c>
      <c r="K38" s="62">
        <v>0</v>
      </c>
      <c r="L38" s="62">
        <v>1</v>
      </c>
      <c r="M38" s="62">
        <v>8</v>
      </c>
      <c r="N38" s="62">
        <v>0</v>
      </c>
      <c r="O38" s="62">
        <v>0</v>
      </c>
      <c r="P38" s="62">
        <v>0</v>
      </c>
      <c r="Q38" s="62">
        <v>1</v>
      </c>
      <c r="R38" s="63">
        <v>6</v>
      </c>
    </row>
    <row r="39" spans="1:18" ht="13.5">
      <c r="A39" s="106"/>
      <c r="B39" s="112"/>
      <c r="C39" s="112" t="s">
        <v>60</v>
      </c>
      <c r="D39" s="107"/>
      <c r="E39" s="47">
        <v>5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0</v>
      </c>
      <c r="L39" s="47">
        <v>1</v>
      </c>
      <c r="M39" s="47">
        <v>3</v>
      </c>
      <c r="N39" s="47">
        <v>0</v>
      </c>
      <c r="O39" s="47">
        <v>0</v>
      </c>
      <c r="P39" s="47">
        <v>0</v>
      </c>
      <c r="Q39" s="47">
        <v>1</v>
      </c>
      <c r="R39" s="48">
        <v>3</v>
      </c>
    </row>
    <row r="40" spans="1:18" ht="13.5">
      <c r="A40" s="106"/>
      <c r="B40" s="112"/>
      <c r="C40" s="112" t="s">
        <v>61</v>
      </c>
      <c r="D40" s="107"/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0</v>
      </c>
      <c r="O40" s="47">
        <v>0</v>
      </c>
      <c r="P40" s="47">
        <v>0</v>
      </c>
      <c r="Q40" s="47">
        <v>0</v>
      </c>
      <c r="R40" s="48">
        <v>0</v>
      </c>
    </row>
    <row r="41" spans="1:18" ht="13.5">
      <c r="A41" s="106"/>
      <c r="B41" s="112"/>
      <c r="C41" s="112" t="s">
        <v>62</v>
      </c>
      <c r="D41" s="107"/>
      <c r="E41" s="47">
        <v>2</v>
      </c>
      <c r="F41" s="47">
        <v>0</v>
      </c>
      <c r="G41" s="47">
        <v>0</v>
      </c>
      <c r="H41" s="47">
        <v>1</v>
      </c>
      <c r="I41" s="47">
        <v>0</v>
      </c>
      <c r="J41" s="47">
        <v>0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8">
        <v>1</v>
      </c>
    </row>
    <row r="42" spans="1:18" ht="13.5">
      <c r="A42" s="106"/>
      <c r="B42" s="112"/>
      <c r="C42" s="112" t="s">
        <v>63</v>
      </c>
      <c r="D42" s="107"/>
      <c r="E42" s="47">
        <v>3</v>
      </c>
      <c r="F42" s="47">
        <v>0</v>
      </c>
      <c r="G42" s="47">
        <v>0</v>
      </c>
      <c r="H42" s="47">
        <v>0</v>
      </c>
      <c r="I42" s="47">
        <v>0</v>
      </c>
      <c r="J42" s="47">
        <v>1</v>
      </c>
      <c r="K42" s="47">
        <v>0</v>
      </c>
      <c r="L42" s="47">
        <v>0</v>
      </c>
      <c r="M42" s="47">
        <v>2</v>
      </c>
      <c r="N42" s="47">
        <v>0</v>
      </c>
      <c r="O42" s="47">
        <v>0</v>
      </c>
      <c r="P42" s="47">
        <v>0</v>
      </c>
      <c r="Q42" s="47">
        <v>0</v>
      </c>
      <c r="R42" s="48">
        <v>2</v>
      </c>
    </row>
    <row r="43" spans="1:18" ht="13.5">
      <c r="A43" s="106"/>
      <c r="B43" s="47"/>
      <c r="C43" s="112" t="s">
        <v>64</v>
      </c>
      <c r="D43" s="107"/>
      <c r="E43" s="47">
        <v>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</v>
      </c>
      <c r="N43" s="47">
        <v>0</v>
      </c>
      <c r="O43" s="47">
        <v>0</v>
      </c>
      <c r="P43" s="47">
        <v>0</v>
      </c>
      <c r="Q43" s="47">
        <v>0</v>
      </c>
      <c r="R43" s="48">
        <v>0</v>
      </c>
    </row>
    <row r="44" spans="1:18" ht="13.5">
      <c r="A44" s="106"/>
      <c r="B44" s="47"/>
      <c r="C44" s="112" t="s">
        <v>65</v>
      </c>
      <c r="D44" s="107"/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8">
        <v>0</v>
      </c>
    </row>
    <row r="45" spans="1:18" ht="13.5">
      <c r="A45" s="106"/>
      <c r="B45" s="47"/>
      <c r="C45" s="112" t="s">
        <v>66</v>
      </c>
      <c r="D45" s="107"/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8">
        <v>0</v>
      </c>
    </row>
    <row r="46" spans="1:18" ht="13.5">
      <c r="A46" s="106"/>
      <c r="B46" s="47"/>
      <c r="C46" s="112" t="s">
        <v>67</v>
      </c>
      <c r="D46" s="107"/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8">
        <v>0</v>
      </c>
    </row>
    <row r="47" spans="1:18" s="111" customFormat="1" ht="25.5" customHeight="1">
      <c r="A47" s="109"/>
      <c r="B47" s="415" t="s">
        <v>68</v>
      </c>
      <c r="C47" s="415"/>
      <c r="D47" s="110"/>
      <c r="E47" s="62">
        <v>9</v>
      </c>
      <c r="F47" s="62">
        <v>0</v>
      </c>
      <c r="G47" s="62">
        <v>0</v>
      </c>
      <c r="H47" s="62">
        <v>0</v>
      </c>
      <c r="I47" s="62">
        <v>2</v>
      </c>
      <c r="J47" s="62">
        <v>0</v>
      </c>
      <c r="K47" s="62">
        <v>0</v>
      </c>
      <c r="L47" s="62">
        <v>0</v>
      </c>
      <c r="M47" s="62">
        <v>4</v>
      </c>
      <c r="N47" s="62">
        <v>1</v>
      </c>
      <c r="O47" s="62">
        <v>2</v>
      </c>
      <c r="P47" s="62">
        <v>0</v>
      </c>
      <c r="Q47" s="62">
        <v>0</v>
      </c>
      <c r="R47" s="63">
        <v>5</v>
      </c>
    </row>
    <row r="48" spans="1:18" ht="13.5">
      <c r="A48" s="106"/>
      <c r="B48" s="112"/>
      <c r="C48" s="112" t="s">
        <v>69</v>
      </c>
      <c r="D48" s="107"/>
      <c r="E48" s="47">
        <v>6</v>
      </c>
      <c r="F48" s="47">
        <v>0</v>
      </c>
      <c r="G48" s="47">
        <v>0</v>
      </c>
      <c r="H48" s="47">
        <v>0</v>
      </c>
      <c r="I48" s="47">
        <v>1</v>
      </c>
      <c r="J48" s="47">
        <v>0</v>
      </c>
      <c r="K48" s="47">
        <v>0</v>
      </c>
      <c r="L48" s="47">
        <v>0</v>
      </c>
      <c r="M48" s="47">
        <v>3</v>
      </c>
      <c r="N48" s="47">
        <v>1</v>
      </c>
      <c r="O48" s="47">
        <v>1</v>
      </c>
      <c r="P48" s="47">
        <v>0</v>
      </c>
      <c r="Q48" s="47">
        <v>0</v>
      </c>
      <c r="R48" s="48">
        <v>3</v>
      </c>
    </row>
    <row r="49" spans="1:18" ht="13.5">
      <c r="A49" s="106"/>
      <c r="B49" s="112"/>
      <c r="C49" s="112" t="s">
        <v>70</v>
      </c>
      <c r="D49" s="107"/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8">
        <v>0</v>
      </c>
    </row>
    <row r="50" spans="1:18" ht="13.5">
      <c r="A50" s="106"/>
      <c r="B50" s="112"/>
      <c r="C50" s="112" t="s">
        <v>71</v>
      </c>
      <c r="D50" s="107"/>
      <c r="E50" s="47">
        <v>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</v>
      </c>
      <c r="N50" s="47">
        <v>0</v>
      </c>
      <c r="O50" s="47">
        <v>1</v>
      </c>
      <c r="P50" s="47">
        <v>0</v>
      </c>
      <c r="Q50" s="47">
        <v>0</v>
      </c>
      <c r="R50" s="48">
        <v>1</v>
      </c>
    </row>
    <row r="51" spans="1:18" ht="13.5">
      <c r="A51" s="106"/>
      <c r="B51" s="112"/>
      <c r="C51" s="112" t="s">
        <v>72</v>
      </c>
      <c r="D51" s="107"/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8">
        <v>0</v>
      </c>
    </row>
    <row r="52" spans="1:18" ht="13.5">
      <c r="A52" s="106"/>
      <c r="B52" s="112"/>
      <c r="C52" s="112" t="s">
        <v>73</v>
      </c>
      <c r="D52" s="107"/>
      <c r="E52" s="47">
        <v>1</v>
      </c>
      <c r="F52" s="47">
        <v>0</v>
      </c>
      <c r="G52" s="47">
        <v>0</v>
      </c>
      <c r="H52" s="47">
        <v>0</v>
      </c>
      <c r="I52" s="47">
        <v>1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8">
        <v>1</v>
      </c>
    </row>
    <row r="53" spans="1:18" s="111" customFormat="1" ht="25.5" customHeight="1">
      <c r="A53" s="109"/>
      <c r="B53" s="415" t="s">
        <v>74</v>
      </c>
      <c r="C53" s="415"/>
      <c r="D53" s="110"/>
      <c r="E53" s="62">
        <v>11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11</v>
      </c>
      <c r="N53" s="62">
        <v>0</v>
      </c>
      <c r="O53" s="62">
        <v>0</v>
      </c>
      <c r="P53" s="62">
        <v>0</v>
      </c>
      <c r="Q53" s="62">
        <v>0</v>
      </c>
      <c r="R53" s="63">
        <v>6</v>
      </c>
    </row>
    <row r="54" spans="1:18" ht="13.5">
      <c r="A54" s="106"/>
      <c r="B54" s="112"/>
      <c r="C54" s="112" t="s">
        <v>75</v>
      </c>
      <c r="D54" s="107"/>
      <c r="E54" s="47">
        <v>11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11</v>
      </c>
      <c r="N54" s="47">
        <v>0</v>
      </c>
      <c r="O54" s="47">
        <v>0</v>
      </c>
      <c r="P54" s="47">
        <v>0</v>
      </c>
      <c r="Q54" s="47">
        <v>0</v>
      </c>
      <c r="R54" s="48">
        <v>6</v>
      </c>
    </row>
    <row r="55" spans="1:18" ht="13.5">
      <c r="A55" s="106"/>
      <c r="B55" s="112"/>
      <c r="C55" s="112" t="s">
        <v>76</v>
      </c>
      <c r="D55" s="107"/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8">
        <v>0</v>
      </c>
    </row>
    <row r="56" spans="1:18" ht="13.5">
      <c r="A56" s="106"/>
      <c r="B56" s="47"/>
      <c r="C56" s="112" t="s">
        <v>77</v>
      </c>
      <c r="D56" s="107"/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8">
        <v>0</v>
      </c>
    </row>
    <row r="57" spans="1:18" ht="13.5">
      <c r="A57" s="106"/>
      <c r="B57" s="47"/>
      <c r="C57" s="112" t="s">
        <v>78</v>
      </c>
      <c r="D57" s="107"/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8">
        <v>0</v>
      </c>
    </row>
    <row r="58" spans="1:18" s="111" customFormat="1" ht="25.5" customHeight="1">
      <c r="A58" s="109"/>
      <c r="B58" s="415" t="s">
        <v>79</v>
      </c>
      <c r="C58" s="415"/>
      <c r="D58" s="110"/>
      <c r="E58" s="62">
        <v>23</v>
      </c>
      <c r="F58" s="62">
        <v>0</v>
      </c>
      <c r="G58" s="62">
        <v>0</v>
      </c>
      <c r="H58" s="62">
        <v>1</v>
      </c>
      <c r="I58" s="62">
        <v>0</v>
      </c>
      <c r="J58" s="62">
        <v>2</v>
      </c>
      <c r="K58" s="62">
        <v>0</v>
      </c>
      <c r="L58" s="62">
        <v>1</v>
      </c>
      <c r="M58" s="62">
        <v>13</v>
      </c>
      <c r="N58" s="62">
        <v>2</v>
      </c>
      <c r="O58" s="62">
        <v>4</v>
      </c>
      <c r="P58" s="62">
        <v>0</v>
      </c>
      <c r="Q58" s="62">
        <v>2</v>
      </c>
      <c r="R58" s="63">
        <v>11</v>
      </c>
    </row>
    <row r="59" spans="1:18" ht="13.5">
      <c r="A59" s="106"/>
      <c r="B59" s="112"/>
      <c r="C59" s="112" t="s">
        <v>80</v>
      </c>
      <c r="D59" s="107"/>
      <c r="E59" s="47">
        <v>12</v>
      </c>
      <c r="F59" s="47">
        <v>0</v>
      </c>
      <c r="G59" s="47">
        <v>0</v>
      </c>
      <c r="H59" s="47">
        <v>1</v>
      </c>
      <c r="I59" s="47">
        <v>0</v>
      </c>
      <c r="J59" s="47">
        <v>1</v>
      </c>
      <c r="K59" s="47">
        <v>0</v>
      </c>
      <c r="L59" s="47">
        <v>1</v>
      </c>
      <c r="M59" s="47">
        <v>6</v>
      </c>
      <c r="N59" s="47">
        <v>0</v>
      </c>
      <c r="O59" s="47">
        <v>3</v>
      </c>
      <c r="P59" s="47">
        <v>0</v>
      </c>
      <c r="Q59" s="47">
        <v>1</v>
      </c>
      <c r="R59" s="48">
        <v>5</v>
      </c>
    </row>
    <row r="60" spans="1:18" ht="13.5">
      <c r="A60" s="106"/>
      <c r="B60" s="47"/>
      <c r="C60" s="112" t="s">
        <v>81</v>
      </c>
      <c r="D60" s="107"/>
      <c r="E60" s="47">
        <v>9</v>
      </c>
      <c r="F60" s="47">
        <v>0</v>
      </c>
      <c r="G60" s="47">
        <v>0</v>
      </c>
      <c r="H60" s="47">
        <v>0</v>
      </c>
      <c r="I60" s="47">
        <v>0</v>
      </c>
      <c r="J60" s="47">
        <v>1</v>
      </c>
      <c r="K60" s="47">
        <v>0</v>
      </c>
      <c r="L60" s="47">
        <v>0</v>
      </c>
      <c r="M60" s="47">
        <v>6</v>
      </c>
      <c r="N60" s="47">
        <v>2</v>
      </c>
      <c r="O60" s="47">
        <v>0</v>
      </c>
      <c r="P60" s="47">
        <v>0</v>
      </c>
      <c r="Q60" s="47">
        <v>1</v>
      </c>
      <c r="R60" s="48">
        <v>5</v>
      </c>
    </row>
    <row r="61" spans="1:18" ht="13.5">
      <c r="A61" s="106"/>
      <c r="B61" s="47"/>
      <c r="C61" s="112" t="s">
        <v>82</v>
      </c>
      <c r="D61" s="107"/>
      <c r="E61" s="47">
        <v>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</v>
      </c>
      <c r="N61" s="47">
        <v>0</v>
      </c>
      <c r="O61" s="47">
        <v>1</v>
      </c>
      <c r="P61" s="47">
        <v>0</v>
      </c>
      <c r="Q61" s="47">
        <v>0</v>
      </c>
      <c r="R61" s="48">
        <v>1</v>
      </c>
    </row>
    <row r="62" spans="1:18" s="111" customFormat="1" ht="25.5" customHeight="1">
      <c r="A62" s="109"/>
      <c r="B62" s="415" t="s">
        <v>83</v>
      </c>
      <c r="C62" s="415"/>
      <c r="D62" s="110"/>
      <c r="E62" s="62">
        <v>12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11</v>
      </c>
      <c r="N62" s="62">
        <v>0</v>
      </c>
      <c r="O62" s="62">
        <v>1</v>
      </c>
      <c r="P62" s="62">
        <v>0</v>
      </c>
      <c r="Q62" s="62">
        <v>1</v>
      </c>
      <c r="R62" s="63">
        <v>9</v>
      </c>
    </row>
    <row r="63" spans="1:18" ht="13.5">
      <c r="A63" s="106"/>
      <c r="B63" s="47"/>
      <c r="C63" s="112" t="s">
        <v>84</v>
      </c>
      <c r="D63" s="107"/>
      <c r="E63" s="47">
        <v>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</v>
      </c>
      <c r="N63" s="47">
        <v>0</v>
      </c>
      <c r="O63" s="47">
        <v>0</v>
      </c>
      <c r="P63" s="47">
        <v>0</v>
      </c>
      <c r="Q63" s="47">
        <v>1</v>
      </c>
      <c r="R63" s="48">
        <v>2</v>
      </c>
    </row>
    <row r="64" spans="1:18" ht="13.5">
      <c r="A64" s="106"/>
      <c r="B64" s="47"/>
      <c r="C64" s="112" t="s">
        <v>85</v>
      </c>
      <c r="D64" s="107"/>
      <c r="E64" s="47">
        <v>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6</v>
      </c>
      <c r="N64" s="47">
        <v>0</v>
      </c>
      <c r="O64" s="47">
        <v>0</v>
      </c>
      <c r="P64" s="47">
        <v>0</v>
      </c>
      <c r="Q64" s="47">
        <v>0</v>
      </c>
      <c r="R64" s="48">
        <v>5</v>
      </c>
    </row>
    <row r="65" spans="1:19" ht="13.5">
      <c r="A65" s="106"/>
      <c r="B65" s="47"/>
      <c r="C65" s="112" t="s">
        <v>86</v>
      </c>
      <c r="D65" s="107"/>
      <c r="E65" s="47">
        <v>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</v>
      </c>
      <c r="N65" s="47">
        <v>0</v>
      </c>
      <c r="O65" s="47">
        <v>1</v>
      </c>
      <c r="P65" s="47">
        <v>0</v>
      </c>
      <c r="Q65" s="47">
        <v>0</v>
      </c>
      <c r="R65" s="48">
        <v>2</v>
      </c>
      <c r="S65" s="36"/>
    </row>
    <row r="66" spans="1:18" s="111" customFormat="1" ht="25.5" customHeight="1">
      <c r="A66" s="109"/>
      <c r="B66" s="415" t="s">
        <v>87</v>
      </c>
      <c r="C66" s="415"/>
      <c r="D66" s="110"/>
      <c r="E66" s="62">
        <v>31</v>
      </c>
      <c r="F66" s="62">
        <v>0</v>
      </c>
      <c r="G66" s="62">
        <v>0</v>
      </c>
      <c r="H66" s="62">
        <v>0</v>
      </c>
      <c r="I66" s="62">
        <v>2</v>
      </c>
      <c r="J66" s="62">
        <v>0</v>
      </c>
      <c r="K66" s="62">
        <v>0</v>
      </c>
      <c r="L66" s="62">
        <v>0</v>
      </c>
      <c r="M66" s="62">
        <v>26</v>
      </c>
      <c r="N66" s="62">
        <v>0</v>
      </c>
      <c r="O66" s="62">
        <v>3</v>
      </c>
      <c r="P66" s="62">
        <v>2</v>
      </c>
      <c r="Q66" s="62">
        <v>0</v>
      </c>
      <c r="R66" s="63">
        <v>12</v>
      </c>
    </row>
    <row r="67" spans="1:18" ht="13.5">
      <c r="A67" s="106"/>
      <c r="B67" s="112"/>
      <c r="C67" s="112" t="s">
        <v>88</v>
      </c>
      <c r="D67" s="107"/>
      <c r="E67" s="47">
        <v>12</v>
      </c>
      <c r="F67" s="47">
        <v>0</v>
      </c>
      <c r="G67" s="47">
        <v>0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47">
        <v>11</v>
      </c>
      <c r="N67" s="47">
        <v>0</v>
      </c>
      <c r="O67" s="47">
        <v>0</v>
      </c>
      <c r="P67" s="47">
        <v>0</v>
      </c>
      <c r="Q67" s="47">
        <v>0</v>
      </c>
      <c r="R67" s="48">
        <v>5</v>
      </c>
    </row>
    <row r="68" spans="1:18" ht="13.5">
      <c r="A68" s="106"/>
      <c r="B68" s="112"/>
      <c r="C68" s="112" t="s">
        <v>168</v>
      </c>
      <c r="D68" s="107"/>
      <c r="E68" s="47">
        <v>16</v>
      </c>
      <c r="F68" s="47">
        <v>0</v>
      </c>
      <c r="G68" s="47">
        <v>0</v>
      </c>
      <c r="H68" s="47">
        <v>0</v>
      </c>
      <c r="I68" s="47">
        <v>1</v>
      </c>
      <c r="J68" s="47">
        <v>0</v>
      </c>
      <c r="K68" s="47">
        <v>0</v>
      </c>
      <c r="L68" s="47">
        <v>0</v>
      </c>
      <c r="M68" s="47">
        <v>13</v>
      </c>
      <c r="N68" s="47">
        <v>0</v>
      </c>
      <c r="O68" s="47">
        <v>2</v>
      </c>
      <c r="P68" s="47">
        <v>2</v>
      </c>
      <c r="Q68" s="47">
        <v>0</v>
      </c>
      <c r="R68" s="48">
        <v>6</v>
      </c>
    </row>
    <row r="69" spans="1:18" ht="13.5">
      <c r="A69" s="106"/>
      <c r="B69" s="112"/>
      <c r="C69" s="112" t="s">
        <v>169</v>
      </c>
      <c r="D69" s="107"/>
      <c r="E69" s="47">
        <v>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2</v>
      </c>
      <c r="N69" s="47">
        <v>0</v>
      </c>
      <c r="O69" s="47">
        <v>1</v>
      </c>
      <c r="P69" s="47">
        <v>0</v>
      </c>
      <c r="Q69" s="47">
        <v>0</v>
      </c>
      <c r="R69" s="48">
        <v>1</v>
      </c>
    </row>
    <row r="70" spans="1:18" s="111" customFormat="1" ht="25.5" customHeight="1">
      <c r="A70" s="109"/>
      <c r="B70" s="415" t="s">
        <v>91</v>
      </c>
      <c r="C70" s="415"/>
      <c r="D70" s="110"/>
      <c r="E70" s="62">
        <v>23</v>
      </c>
      <c r="F70" s="62">
        <v>0</v>
      </c>
      <c r="G70" s="62">
        <v>1</v>
      </c>
      <c r="H70" s="62">
        <v>0</v>
      </c>
      <c r="I70" s="62">
        <v>0</v>
      </c>
      <c r="J70" s="62">
        <v>2</v>
      </c>
      <c r="K70" s="62">
        <v>0</v>
      </c>
      <c r="L70" s="62">
        <v>0</v>
      </c>
      <c r="M70" s="62">
        <v>19</v>
      </c>
      <c r="N70" s="62">
        <v>1</v>
      </c>
      <c r="O70" s="62">
        <v>0</v>
      </c>
      <c r="P70" s="62">
        <v>0</v>
      </c>
      <c r="Q70" s="62">
        <v>1</v>
      </c>
      <c r="R70" s="63">
        <v>11</v>
      </c>
    </row>
    <row r="71" spans="1:18" ht="13.5">
      <c r="A71" s="106"/>
      <c r="B71" s="112"/>
      <c r="C71" s="112" t="s">
        <v>92</v>
      </c>
      <c r="D71" s="107"/>
      <c r="E71" s="47">
        <v>8</v>
      </c>
      <c r="F71" s="47">
        <v>0</v>
      </c>
      <c r="G71" s="47">
        <v>0</v>
      </c>
      <c r="H71" s="47">
        <v>0</v>
      </c>
      <c r="I71" s="47">
        <v>0</v>
      </c>
      <c r="J71" s="47">
        <v>2</v>
      </c>
      <c r="K71" s="47">
        <v>0</v>
      </c>
      <c r="L71" s="47">
        <v>0</v>
      </c>
      <c r="M71" s="47">
        <v>6</v>
      </c>
      <c r="N71" s="47">
        <v>0</v>
      </c>
      <c r="O71" s="47">
        <v>0</v>
      </c>
      <c r="P71" s="47">
        <v>0</v>
      </c>
      <c r="Q71" s="47">
        <v>1</v>
      </c>
      <c r="R71" s="48">
        <v>5</v>
      </c>
    </row>
    <row r="72" spans="1:18" ht="13.5">
      <c r="A72" s="106"/>
      <c r="B72" s="112"/>
      <c r="C72" s="112" t="s">
        <v>170</v>
      </c>
      <c r="D72" s="107"/>
      <c r="E72" s="47">
        <v>4</v>
      </c>
      <c r="F72" s="47">
        <v>0</v>
      </c>
      <c r="G72" s="47">
        <v>1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3</v>
      </c>
      <c r="N72" s="47">
        <v>0</v>
      </c>
      <c r="O72" s="47">
        <v>0</v>
      </c>
      <c r="P72" s="47">
        <v>0</v>
      </c>
      <c r="Q72" s="47">
        <v>0</v>
      </c>
      <c r="R72" s="48">
        <v>2</v>
      </c>
    </row>
    <row r="73" spans="1:18" ht="13.5">
      <c r="A73" s="106"/>
      <c r="B73" s="112"/>
      <c r="C73" s="112" t="s">
        <v>94</v>
      </c>
      <c r="D73" s="107"/>
      <c r="E73" s="47">
        <v>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4</v>
      </c>
      <c r="N73" s="47">
        <v>1</v>
      </c>
      <c r="O73" s="47">
        <v>0</v>
      </c>
      <c r="P73" s="47">
        <v>0</v>
      </c>
      <c r="Q73" s="47">
        <v>0</v>
      </c>
      <c r="R73" s="48">
        <v>2</v>
      </c>
    </row>
    <row r="74" spans="1:18" ht="13.5">
      <c r="A74" s="106"/>
      <c r="B74" s="112"/>
      <c r="C74" s="112" t="s">
        <v>95</v>
      </c>
      <c r="D74" s="107"/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8">
        <v>0</v>
      </c>
    </row>
    <row r="75" spans="1:18" ht="13.5">
      <c r="A75" s="106"/>
      <c r="B75" s="112"/>
      <c r="C75" s="112" t="s">
        <v>96</v>
      </c>
      <c r="D75" s="107"/>
      <c r="E75" s="47">
        <v>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4</v>
      </c>
      <c r="N75" s="47">
        <v>0</v>
      </c>
      <c r="O75" s="47">
        <v>0</v>
      </c>
      <c r="P75" s="47">
        <v>0</v>
      </c>
      <c r="Q75" s="47">
        <v>0</v>
      </c>
      <c r="R75" s="48">
        <v>1</v>
      </c>
    </row>
    <row r="76" spans="1:18" ht="13.5">
      <c r="A76" s="106"/>
      <c r="B76" s="112"/>
      <c r="C76" s="112" t="s">
        <v>97</v>
      </c>
      <c r="D76" s="107"/>
      <c r="E76" s="47">
        <v>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2</v>
      </c>
      <c r="N76" s="47">
        <v>0</v>
      </c>
      <c r="O76" s="47">
        <v>0</v>
      </c>
      <c r="P76" s="47">
        <v>0</v>
      </c>
      <c r="Q76" s="47">
        <v>0</v>
      </c>
      <c r="R76" s="48">
        <v>1</v>
      </c>
    </row>
    <row r="77" spans="1:18" s="111" customFormat="1" ht="25.5" customHeight="1">
      <c r="A77" s="109"/>
      <c r="B77" s="415" t="s">
        <v>98</v>
      </c>
      <c r="C77" s="415"/>
      <c r="D77" s="110"/>
      <c r="E77" s="62">
        <v>11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7</v>
      </c>
      <c r="N77" s="62">
        <v>0</v>
      </c>
      <c r="O77" s="62">
        <v>4</v>
      </c>
      <c r="P77" s="62">
        <v>2</v>
      </c>
      <c r="Q77" s="62">
        <v>0</v>
      </c>
      <c r="R77" s="63">
        <v>2</v>
      </c>
    </row>
    <row r="78" spans="1:18" ht="13.5">
      <c r="A78" s="106"/>
      <c r="B78" s="47"/>
      <c r="C78" s="112" t="s">
        <v>99</v>
      </c>
      <c r="D78" s="107"/>
      <c r="E78" s="47">
        <v>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4</v>
      </c>
      <c r="N78" s="47">
        <v>0</v>
      </c>
      <c r="O78" s="47">
        <v>1</v>
      </c>
      <c r="P78" s="47">
        <v>1</v>
      </c>
      <c r="Q78" s="47">
        <v>0</v>
      </c>
      <c r="R78" s="48">
        <v>0</v>
      </c>
    </row>
    <row r="79" spans="1:18" ht="13.5">
      <c r="A79" s="106"/>
      <c r="B79" s="47"/>
      <c r="C79" s="112" t="s">
        <v>100</v>
      </c>
      <c r="D79" s="107"/>
      <c r="E79" s="47">
        <v>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</v>
      </c>
      <c r="N79" s="47">
        <v>0</v>
      </c>
      <c r="O79" s="47">
        <v>0</v>
      </c>
      <c r="P79" s="47">
        <v>0</v>
      </c>
      <c r="Q79" s="47">
        <v>0</v>
      </c>
      <c r="R79" s="48">
        <v>1</v>
      </c>
    </row>
    <row r="80" spans="1:18" ht="13.5">
      <c r="A80" s="106"/>
      <c r="B80" s="47"/>
      <c r="C80" s="112" t="s">
        <v>101</v>
      </c>
      <c r="D80" s="107"/>
      <c r="E80" s="47">
        <v>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3</v>
      </c>
      <c r="P80" s="47">
        <v>1</v>
      </c>
      <c r="Q80" s="47">
        <v>0</v>
      </c>
      <c r="R80" s="48">
        <v>1</v>
      </c>
    </row>
    <row r="81" spans="1:18" ht="13.5">
      <c r="A81" s="106"/>
      <c r="B81" s="47"/>
      <c r="C81" s="112" t="s">
        <v>102</v>
      </c>
      <c r="D81" s="107"/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8">
        <v>0</v>
      </c>
    </row>
    <row r="82" spans="1:18" ht="13.5">
      <c r="A82" s="106"/>
      <c r="B82" s="47"/>
      <c r="C82" s="112" t="s">
        <v>103</v>
      </c>
      <c r="D82" s="107"/>
      <c r="E82" s="47">
        <v>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</v>
      </c>
      <c r="N82" s="47">
        <v>0</v>
      </c>
      <c r="O82" s="47">
        <v>0</v>
      </c>
      <c r="P82" s="47">
        <v>0</v>
      </c>
      <c r="Q82" s="47">
        <v>0</v>
      </c>
      <c r="R82" s="48">
        <v>0</v>
      </c>
    </row>
    <row r="83" spans="1:18" s="111" customFormat="1" ht="25.5" customHeight="1">
      <c r="A83" s="109"/>
      <c r="B83" s="415" t="s">
        <v>104</v>
      </c>
      <c r="C83" s="415"/>
      <c r="D83" s="110"/>
      <c r="E83" s="62">
        <v>17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0</v>
      </c>
      <c r="M83" s="62">
        <v>15</v>
      </c>
      <c r="N83" s="62">
        <v>1</v>
      </c>
      <c r="O83" s="62">
        <v>0</v>
      </c>
      <c r="P83" s="62">
        <v>0</v>
      </c>
      <c r="Q83" s="62">
        <v>0</v>
      </c>
      <c r="R83" s="63">
        <v>7</v>
      </c>
    </row>
    <row r="84" spans="1:18" ht="13.5">
      <c r="A84" s="106"/>
      <c r="B84" s="47"/>
      <c r="C84" s="112" t="s">
        <v>105</v>
      </c>
      <c r="D84" s="107"/>
      <c r="E84" s="47">
        <v>5</v>
      </c>
      <c r="F84" s="47">
        <v>0</v>
      </c>
      <c r="G84" s="47">
        <v>0</v>
      </c>
      <c r="H84" s="47">
        <v>0</v>
      </c>
      <c r="I84" s="47">
        <v>1</v>
      </c>
      <c r="J84" s="47">
        <v>0</v>
      </c>
      <c r="K84" s="47">
        <v>0</v>
      </c>
      <c r="L84" s="47">
        <v>0</v>
      </c>
      <c r="M84" s="47">
        <v>4</v>
      </c>
      <c r="N84" s="47">
        <v>0</v>
      </c>
      <c r="O84" s="47">
        <v>0</v>
      </c>
      <c r="P84" s="47">
        <v>0</v>
      </c>
      <c r="Q84" s="47">
        <v>0</v>
      </c>
      <c r="R84" s="48">
        <v>1</v>
      </c>
    </row>
    <row r="85" spans="1:18" ht="13.5">
      <c r="A85" s="106"/>
      <c r="B85" s="47"/>
      <c r="C85" s="112" t="s">
        <v>106</v>
      </c>
      <c r="D85" s="107"/>
      <c r="E85" s="47">
        <v>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4</v>
      </c>
      <c r="N85" s="47">
        <v>0</v>
      </c>
      <c r="O85" s="47">
        <v>0</v>
      </c>
      <c r="P85" s="47">
        <v>0</v>
      </c>
      <c r="Q85" s="47">
        <v>0</v>
      </c>
      <c r="R85" s="48">
        <v>2</v>
      </c>
    </row>
    <row r="86" spans="1:18" ht="13.5">
      <c r="A86" s="106"/>
      <c r="B86" s="47"/>
      <c r="C86" s="112" t="s">
        <v>107</v>
      </c>
      <c r="D86" s="107"/>
      <c r="E86" s="47">
        <v>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5</v>
      </c>
      <c r="N86" s="47">
        <v>1</v>
      </c>
      <c r="O86" s="47">
        <v>0</v>
      </c>
      <c r="P86" s="47">
        <v>0</v>
      </c>
      <c r="Q86" s="47">
        <v>0</v>
      </c>
      <c r="R86" s="48">
        <v>3</v>
      </c>
    </row>
    <row r="87" spans="1:18" ht="13.5">
      <c r="A87" s="106"/>
      <c r="B87" s="47"/>
      <c r="C87" s="112" t="s">
        <v>108</v>
      </c>
      <c r="D87" s="107"/>
      <c r="E87" s="47">
        <v>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2</v>
      </c>
      <c r="N87" s="47">
        <v>0</v>
      </c>
      <c r="O87" s="47">
        <v>0</v>
      </c>
      <c r="P87" s="47">
        <v>0</v>
      </c>
      <c r="Q87" s="47">
        <v>0</v>
      </c>
      <c r="R87" s="48">
        <v>1</v>
      </c>
    </row>
    <row r="88" spans="1:18" s="111" customFormat="1" ht="25.5" customHeight="1">
      <c r="A88" s="109"/>
      <c r="B88" s="415" t="s">
        <v>109</v>
      </c>
      <c r="C88" s="415"/>
      <c r="D88" s="110"/>
      <c r="E88" s="62">
        <v>55</v>
      </c>
      <c r="F88" s="62">
        <v>1</v>
      </c>
      <c r="G88" s="62">
        <v>2</v>
      </c>
      <c r="H88" s="62">
        <v>0</v>
      </c>
      <c r="I88" s="62">
        <v>1</v>
      </c>
      <c r="J88" s="62">
        <v>0</v>
      </c>
      <c r="K88" s="62">
        <v>0</v>
      </c>
      <c r="L88" s="62">
        <v>1</v>
      </c>
      <c r="M88" s="62">
        <v>44</v>
      </c>
      <c r="N88" s="62">
        <v>4</v>
      </c>
      <c r="O88" s="62">
        <v>2</v>
      </c>
      <c r="P88" s="62">
        <v>1</v>
      </c>
      <c r="Q88" s="62">
        <v>1</v>
      </c>
      <c r="R88" s="63">
        <v>22</v>
      </c>
    </row>
    <row r="89" spans="1:18" ht="13.5">
      <c r="A89" s="106"/>
      <c r="B89" s="47"/>
      <c r="C89" s="112" t="s">
        <v>110</v>
      </c>
      <c r="D89" s="107"/>
      <c r="E89" s="47">
        <v>23</v>
      </c>
      <c r="F89" s="47">
        <v>1</v>
      </c>
      <c r="G89" s="47">
        <v>2</v>
      </c>
      <c r="H89" s="47">
        <v>0</v>
      </c>
      <c r="I89" s="47">
        <v>1</v>
      </c>
      <c r="J89" s="47">
        <v>0</v>
      </c>
      <c r="K89" s="47">
        <v>0</v>
      </c>
      <c r="L89" s="47">
        <v>0</v>
      </c>
      <c r="M89" s="47">
        <v>17</v>
      </c>
      <c r="N89" s="47">
        <v>1</v>
      </c>
      <c r="O89" s="47">
        <v>1</v>
      </c>
      <c r="P89" s="47">
        <v>0</v>
      </c>
      <c r="Q89" s="47">
        <v>0</v>
      </c>
      <c r="R89" s="48">
        <v>7</v>
      </c>
    </row>
    <row r="90" spans="1:18" ht="13.5">
      <c r="A90" s="106"/>
      <c r="B90" s="47"/>
      <c r="C90" s="112" t="s">
        <v>111</v>
      </c>
      <c r="D90" s="107"/>
      <c r="E90" s="47">
        <v>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7</v>
      </c>
      <c r="N90" s="47">
        <v>1</v>
      </c>
      <c r="O90" s="47">
        <v>0</v>
      </c>
      <c r="P90" s="47">
        <v>0</v>
      </c>
      <c r="Q90" s="47">
        <v>0</v>
      </c>
      <c r="R90" s="48">
        <v>2</v>
      </c>
    </row>
    <row r="91" spans="1:18" ht="13.5">
      <c r="A91" s="106"/>
      <c r="B91" s="47"/>
      <c r="C91" s="112" t="s">
        <v>112</v>
      </c>
      <c r="D91" s="107"/>
      <c r="E91" s="47">
        <v>12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1</v>
      </c>
      <c r="M91" s="47">
        <v>11</v>
      </c>
      <c r="N91" s="47">
        <v>0</v>
      </c>
      <c r="O91" s="47">
        <v>0</v>
      </c>
      <c r="P91" s="47">
        <v>0</v>
      </c>
      <c r="Q91" s="47">
        <v>1</v>
      </c>
      <c r="R91" s="48">
        <v>5</v>
      </c>
    </row>
    <row r="92" spans="1:18" ht="13.5">
      <c r="A92" s="106"/>
      <c r="B92" s="47"/>
      <c r="C92" s="112" t="s">
        <v>113</v>
      </c>
      <c r="D92" s="107"/>
      <c r="E92" s="47">
        <v>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7</v>
      </c>
      <c r="N92" s="47">
        <v>1</v>
      </c>
      <c r="O92" s="47">
        <v>0</v>
      </c>
      <c r="P92" s="47">
        <v>0</v>
      </c>
      <c r="Q92" s="47">
        <v>0</v>
      </c>
      <c r="R92" s="48">
        <v>5</v>
      </c>
    </row>
    <row r="93" spans="1:18" ht="13.5">
      <c r="A93" s="106"/>
      <c r="B93" s="47"/>
      <c r="C93" s="112" t="s">
        <v>114</v>
      </c>
      <c r="D93" s="107"/>
      <c r="E93" s="47">
        <v>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2</v>
      </c>
      <c r="N93" s="47">
        <v>1</v>
      </c>
      <c r="O93" s="47">
        <v>1</v>
      </c>
      <c r="P93" s="47">
        <v>1</v>
      </c>
      <c r="Q93" s="47">
        <v>0</v>
      </c>
      <c r="R93" s="48">
        <v>3</v>
      </c>
    </row>
    <row r="94" spans="1:18" ht="25.5" customHeight="1">
      <c r="A94" s="106"/>
      <c r="B94" s="415" t="s">
        <v>171</v>
      </c>
      <c r="C94" s="415"/>
      <c r="D94" s="10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1:18" ht="25.5" customHeight="1">
      <c r="A95" s="106"/>
      <c r="B95" s="392" t="s">
        <v>116</v>
      </c>
      <c r="C95" s="392"/>
      <c r="D95" s="107"/>
      <c r="E95" s="62">
        <v>29</v>
      </c>
      <c r="F95" s="62">
        <v>0</v>
      </c>
      <c r="G95" s="62">
        <v>0</v>
      </c>
      <c r="H95" s="62">
        <v>0</v>
      </c>
      <c r="I95" s="62">
        <v>2</v>
      </c>
      <c r="J95" s="62">
        <v>1</v>
      </c>
      <c r="K95" s="62">
        <v>0</v>
      </c>
      <c r="L95" s="62">
        <v>1</v>
      </c>
      <c r="M95" s="62">
        <v>24</v>
      </c>
      <c r="N95" s="62">
        <v>0</v>
      </c>
      <c r="O95" s="62">
        <v>1</v>
      </c>
      <c r="P95" s="62">
        <v>0</v>
      </c>
      <c r="Q95" s="62">
        <v>1</v>
      </c>
      <c r="R95" s="63">
        <v>22</v>
      </c>
    </row>
    <row r="96" spans="1:18" ht="25.5" customHeight="1">
      <c r="A96" s="106"/>
      <c r="B96" s="392" t="s">
        <v>117</v>
      </c>
      <c r="C96" s="392"/>
      <c r="D96" s="107"/>
      <c r="E96" s="62">
        <v>29</v>
      </c>
      <c r="F96" s="62">
        <v>0</v>
      </c>
      <c r="G96" s="62">
        <v>1</v>
      </c>
      <c r="H96" s="62">
        <v>0</v>
      </c>
      <c r="I96" s="62">
        <v>1</v>
      </c>
      <c r="J96" s="62">
        <v>0</v>
      </c>
      <c r="K96" s="62">
        <v>0</v>
      </c>
      <c r="L96" s="62">
        <v>2</v>
      </c>
      <c r="M96" s="62">
        <v>23</v>
      </c>
      <c r="N96" s="62">
        <v>2</v>
      </c>
      <c r="O96" s="62">
        <v>0</v>
      </c>
      <c r="P96" s="62">
        <v>0</v>
      </c>
      <c r="Q96" s="62">
        <v>1</v>
      </c>
      <c r="R96" s="63">
        <v>16</v>
      </c>
    </row>
    <row r="97" spans="1:18" s="111" customFormat="1" ht="25.5" customHeight="1">
      <c r="A97" s="109"/>
      <c r="B97" s="392" t="s">
        <v>118</v>
      </c>
      <c r="C97" s="392"/>
      <c r="D97" s="110"/>
      <c r="E97" s="62">
        <v>48</v>
      </c>
      <c r="F97" s="62">
        <v>0</v>
      </c>
      <c r="G97" s="62">
        <v>0</v>
      </c>
      <c r="H97" s="62">
        <v>0</v>
      </c>
      <c r="I97" s="62">
        <v>3</v>
      </c>
      <c r="J97" s="62">
        <v>0</v>
      </c>
      <c r="K97" s="62">
        <v>0</v>
      </c>
      <c r="L97" s="62">
        <v>0</v>
      </c>
      <c r="M97" s="62">
        <v>41</v>
      </c>
      <c r="N97" s="62">
        <v>1</v>
      </c>
      <c r="O97" s="62">
        <v>3</v>
      </c>
      <c r="P97" s="62">
        <v>2</v>
      </c>
      <c r="Q97" s="62">
        <v>0</v>
      </c>
      <c r="R97" s="63">
        <v>19</v>
      </c>
    </row>
    <row r="98" spans="1:18" ht="13.5">
      <c r="A98" s="106"/>
      <c r="B98" s="64"/>
      <c r="C98" s="65" t="s">
        <v>119</v>
      </c>
      <c r="D98" s="107"/>
      <c r="E98" s="47">
        <v>31</v>
      </c>
      <c r="F98" s="47">
        <v>0</v>
      </c>
      <c r="G98" s="47">
        <v>0</v>
      </c>
      <c r="H98" s="47">
        <v>0</v>
      </c>
      <c r="I98" s="47">
        <v>2</v>
      </c>
      <c r="J98" s="47">
        <v>0</v>
      </c>
      <c r="K98" s="47">
        <v>0</v>
      </c>
      <c r="L98" s="47">
        <v>0</v>
      </c>
      <c r="M98" s="47">
        <v>26</v>
      </c>
      <c r="N98" s="47">
        <v>0</v>
      </c>
      <c r="O98" s="47">
        <v>3</v>
      </c>
      <c r="P98" s="47">
        <v>2</v>
      </c>
      <c r="Q98" s="47">
        <v>0</v>
      </c>
      <c r="R98" s="48">
        <v>12</v>
      </c>
    </row>
    <row r="99" spans="1:18" ht="13.5">
      <c r="A99" s="106"/>
      <c r="B99" s="64"/>
      <c r="C99" s="65" t="s">
        <v>120</v>
      </c>
      <c r="D99" s="107"/>
      <c r="E99" s="47">
        <v>17</v>
      </c>
      <c r="F99" s="47">
        <v>0</v>
      </c>
      <c r="G99" s="47">
        <v>0</v>
      </c>
      <c r="H99" s="47">
        <v>0</v>
      </c>
      <c r="I99" s="47">
        <v>1</v>
      </c>
      <c r="J99" s="47">
        <v>0</v>
      </c>
      <c r="K99" s="47">
        <v>0</v>
      </c>
      <c r="L99" s="47">
        <v>0</v>
      </c>
      <c r="M99" s="47">
        <v>15</v>
      </c>
      <c r="N99" s="47">
        <v>1</v>
      </c>
      <c r="O99" s="47">
        <v>0</v>
      </c>
      <c r="P99" s="47">
        <v>0</v>
      </c>
      <c r="Q99" s="47">
        <v>0</v>
      </c>
      <c r="R99" s="48">
        <v>7</v>
      </c>
    </row>
    <row r="100" spans="1:18" s="111" customFormat="1" ht="25.5" customHeight="1">
      <c r="A100" s="109"/>
      <c r="B100" s="392" t="s">
        <v>121</v>
      </c>
      <c r="C100" s="392"/>
      <c r="D100" s="110"/>
      <c r="E100" s="62">
        <v>39</v>
      </c>
      <c r="F100" s="62">
        <v>0</v>
      </c>
      <c r="G100" s="62">
        <v>0</v>
      </c>
      <c r="H100" s="62">
        <v>1</v>
      </c>
      <c r="I100" s="62">
        <v>1</v>
      </c>
      <c r="J100" s="62">
        <v>1</v>
      </c>
      <c r="K100" s="62">
        <v>2</v>
      </c>
      <c r="L100" s="62">
        <v>0</v>
      </c>
      <c r="M100" s="62">
        <v>31</v>
      </c>
      <c r="N100" s="62">
        <v>1</v>
      </c>
      <c r="O100" s="62">
        <v>2</v>
      </c>
      <c r="P100" s="62">
        <v>1</v>
      </c>
      <c r="Q100" s="62">
        <v>3</v>
      </c>
      <c r="R100" s="63">
        <v>21</v>
      </c>
    </row>
    <row r="101" spans="1:18" s="111" customFormat="1" ht="25.5" customHeight="1">
      <c r="A101" s="109"/>
      <c r="B101" s="392" t="s">
        <v>122</v>
      </c>
      <c r="C101" s="392"/>
      <c r="D101" s="110"/>
      <c r="E101" s="62">
        <v>19</v>
      </c>
      <c r="F101" s="62">
        <v>0</v>
      </c>
      <c r="G101" s="62">
        <v>0</v>
      </c>
      <c r="H101" s="62">
        <v>3</v>
      </c>
      <c r="I101" s="62">
        <v>0</v>
      </c>
      <c r="J101" s="62">
        <v>1</v>
      </c>
      <c r="K101" s="62">
        <v>0</v>
      </c>
      <c r="L101" s="62">
        <v>0</v>
      </c>
      <c r="M101" s="62">
        <v>14</v>
      </c>
      <c r="N101" s="62">
        <v>0</v>
      </c>
      <c r="O101" s="62">
        <v>1</v>
      </c>
      <c r="P101" s="62">
        <v>1</v>
      </c>
      <c r="Q101" s="62">
        <v>1</v>
      </c>
      <c r="R101" s="63">
        <v>9</v>
      </c>
    </row>
    <row r="102" spans="1:18" s="111" customFormat="1" ht="25.5" customHeight="1">
      <c r="A102" s="109"/>
      <c r="B102" s="392" t="s">
        <v>123</v>
      </c>
      <c r="C102" s="392"/>
      <c r="D102" s="110"/>
      <c r="E102" s="62">
        <v>49</v>
      </c>
      <c r="F102" s="62">
        <v>0</v>
      </c>
      <c r="G102" s="62">
        <v>0</v>
      </c>
      <c r="H102" s="62">
        <v>1</v>
      </c>
      <c r="I102" s="62">
        <v>1</v>
      </c>
      <c r="J102" s="62">
        <v>1</v>
      </c>
      <c r="K102" s="62">
        <v>0</v>
      </c>
      <c r="L102" s="62">
        <v>1</v>
      </c>
      <c r="M102" s="62">
        <v>8</v>
      </c>
      <c r="N102" s="62">
        <v>0</v>
      </c>
      <c r="O102" s="62">
        <v>0</v>
      </c>
      <c r="P102" s="62">
        <v>0</v>
      </c>
      <c r="Q102" s="62">
        <v>1</v>
      </c>
      <c r="R102" s="63">
        <v>6</v>
      </c>
    </row>
    <row r="103" spans="1:18" s="111" customFormat="1" ht="13.5" customHeight="1">
      <c r="A103" s="109"/>
      <c r="B103" s="65"/>
      <c r="C103" s="65" t="s">
        <v>124</v>
      </c>
      <c r="D103" s="110"/>
      <c r="E103" s="62">
        <v>12</v>
      </c>
      <c r="F103" s="62">
        <v>0</v>
      </c>
      <c r="G103" s="62">
        <v>0</v>
      </c>
      <c r="H103" s="62">
        <v>1</v>
      </c>
      <c r="I103" s="62">
        <v>1</v>
      </c>
      <c r="J103" s="62">
        <v>1</v>
      </c>
      <c r="K103" s="62">
        <v>0</v>
      </c>
      <c r="L103" s="62">
        <v>1</v>
      </c>
      <c r="M103" s="62">
        <v>8</v>
      </c>
      <c r="N103" s="62">
        <v>0</v>
      </c>
      <c r="O103" s="62">
        <v>0</v>
      </c>
      <c r="P103" s="62">
        <v>0</v>
      </c>
      <c r="Q103" s="62">
        <v>1</v>
      </c>
      <c r="R103" s="63">
        <v>6</v>
      </c>
    </row>
    <row r="104" spans="1:18" s="111" customFormat="1" ht="13.5" customHeight="1">
      <c r="A104" s="109"/>
      <c r="B104" s="65"/>
      <c r="C104" s="65" t="s">
        <v>125</v>
      </c>
      <c r="D104" s="110"/>
      <c r="E104" s="62">
        <v>37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32</v>
      </c>
      <c r="N104" s="62">
        <v>0</v>
      </c>
      <c r="O104" s="62">
        <v>5</v>
      </c>
      <c r="P104" s="62">
        <v>3</v>
      </c>
      <c r="Q104" s="62">
        <v>0</v>
      </c>
      <c r="R104" s="63">
        <v>13</v>
      </c>
    </row>
    <row r="105" spans="1:18" s="111" customFormat="1" ht="25.5" customHeight="1">
      <c r="A105" s="109"/>
      <c r="B105" s="392" t="s">
        <v>126</v>
      </c>
      <c r="C105" s="392"/>
      <c r="D105" s="110"/>
      <c r="E105" s="62">
        <v>55</v>
      </c>
      <c r="F105" s="62">
        <v>1</v>
      </c>
      <c r="G105" s="62">
        <v>2</v>
      </c>
      <c r="H105" s="62">
        <v>0</v>
      </c>
      <c r="I105" s="62">
        <v>1</v>
      </c>
      <c r="J105" s="62">
        <v>0</v>
      </c>
      <c r="K105" s="62">
        <v>0</v>
      </c>
      <c r="L105" s="62">
        <v>1</v>
      </c>
      <c r="M105" s="62">
        <v>44</v>
      </c>
      <c r="N105" s="62">
        <v>4</v>
      </c>
      <c r="O105" s="62">
        <v>2</v>
      </c>
      <c r="P105" s="62">
        <v>1</v>
      </c>
      <c r="Q105" s="62">
        <v>1</v>
      </c>
      <c r="R105" s="63">
        <v>22</v>
      </c>
    </row>
    <row r="106" spans="1:18" s="111" customFormat="1" ht="25.5" customHeight="1">
      <c r="A106" s="109"/>
      <c r="B106" s="392" t="s">
        <v>127</v>
      </c>
      <c r="C106" s="392"/>
      <c r="D106" s="110"/>
      <c r="E106" s="62">
        <v>35</v>
      </c>
      <c r="F106" s="62">
        <v>0</v>
      </c>
      <c r="G106" s="62">
        <v>1</v>
      </c>
      <c r="H106" s="62">
        <v>0</v>
      </c>
      <c r="I106" s="62">
        <v>0</v>
      </c>
      <c r="J106" s="62">
        <v>2</v>
      </c>
      <c r="K106" s="62">
        <v>0</v>
      </c>
      <c r="L106" s="62">
        <v>0</v>
      </c>
      <c r="M106" s="62">
        <v>30</v>
      </c>
      <c r="N106" s="62">
        <v>1</v>
      </c>
      <c r="O106" s="62">
        <v>1</v>
      </c>
      <c r="P106" s="62">
        <v>0</v>
      </c>
      <c r="Q106" s="62">
        <v>2</v>
      </c>
      <c r="R106" s="63">
        <v>20</v>
      </c>
    </row>
    <row r="107" spans="1:18" s="111" customFormat="1" ht="13.5" customHeight="1">
      <c r="A107" s="109"/>
      <c r="B107" s="65"/>
      <c r="C107" s="65" t="s">
        <v>128</v>
      </c>
      <c r="D107" s="110"/>
      <c r="E107" s="62">
        <v>12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11</v>
      </c>
      <c r="N107" s="62">
        <v>0</v>
      </c>
      <c r="O107" s="62">
        <v>1</v>
      </c>
      <c r="P107" s="62">
        <v>0</v>
      </c>
      <c r="Q107" s="62">
        <v>1</v>
      </c>
      <c r="R107" s="63">
        <v>9</v>
      </c>
    </row>
    <row r="108" spans="1:18" s="111" customFormat="1" ht="13.5" customHeight="1">
      <c r="A108" s="109"/>
      <c r="B108" s="65"/>
      <c r="C108" s="65" t="s">
        <v>129</v>
      </c>
      <c r="D108" s="110"/>
      <c r="E108" s="62">
        <v>23</v>
      </c>
      <c r="F108" s="62">
        <v>0</v>
      </c>
      <c r="G108" s="62">
        <v>1</v>
      </c>
      <c r="H108" s="62">
        <v>0</v>
      </c>
      <c r="I108" s="62">
        <v>0</v>
      </c>
      <c r="J108" s="62">
        <v>2</v>
      </c>
      <c r="K108" s="62">
        <v>0</v>
      </c>
      <c r="L108" s="62">
        <v>0</v>
      </c>
      <c r="M108" s="62">
        <v>19</v>
      </c>
      <c r="N108" s="62">
        <v>1</v>
      </c>
      <c r="O108" s="62">
        <v>0</v>
      </c>
      <c r="P108" s="62">
        <v>0</v>
      </c>
      <c r="Q108" s="62">
        <v>1</v>
      </c>
      <c r="R108" s="63">
        <v>11</v>
      </c>
    </row>
    <row r="109" spans="1:18" s="111" customFormat="1" ht="25.5" customHeight="1">
      <c r="A109" s="109"/>
      <c r="B109" s="392" t="s">
        <v>130</v>
      </c>
      <c r="C109" s="392"/>
      <c r="D109" s="110"/>
      <c r="E109" s="62">
        <v>34</v>
      </c>
      <c r="F109" s="62">
        <v>0</v>
      </c>
      <c r="G109" s="62">
        <v>0</v>
      </c>
      <c r="H109" s="62">
        <v>1</v>
      </c>
      <c r="I109" s="62">
        <v>0</v>
      </c>
      <c r="J109" s="62">
        <v>2</v>
      </c>
      <c r="K109" s="62">
        <v>0</v>
      </c>
      <c r="L109" s="62">
        <v>1</v>
      </c>
      <c r="M109" s="62">
        <v>24</v>
      </c>
      <c r="N109" s="62">
        <v>2</v>
      </c>
      <c r="O109" s="62">
        <v>4</v>
      </c>
      <c r="P109" s="62">
        <v>0</v>
      </c>
      <c r="Q109" s="62">
        <v>2</v>
      </c>
      <c r="R109" s="63">
        <v>17</v>
      </c>
    </row>
    <row r="110" spans="1:18" s="111" customFormat="1" ht="13.5" customHeight="1">
      <c r="A110" s="109"/>
      <c r="B110" s="65"/>
      <c r="C110" s="65" t="s">
        <v>131</v>
      </c>
      <c r="D110" s="110"/>
      <c r="E110" s="62">
        <v>23</v>
      </c>
      <c r="F110" s="62">
        <v>0</v>
      </c>
      <c r="G110" s="62">
        <v>0</v>
      </c>
      <c r="H110" s="62">
        <v>1</v>
      </c>
      <c r="I110" s="62">
        <v>0</v>
      </c>
      <c r="J110" s="62">
        <v>2</v>
      </c>
      <c r="K110" s="62">
        <v>0</v>
      </c>
      <c r="L110" s="62">
        <v>1</v>
      </c>
      <c r="M110" s="62">
        <v>13</v>
      </c>
      <c r="N110" s="62">
        <v>2</v>
      </c>
      <c r="O110" s="62">
        <v>4</v>
      </c>
      <c r="P110" s="62">
        <v>0</v>
      </c>
      <c r="Q110" s="62">
        <v>2</v>
      </c>
      <c r="R110" s="63">
        <v>11</v>
      </c>
    </row>
    <row r="111" spans="1:18" s="111" customFormat="1" ht="13.5" customHeight="1">
      <c r="A111" s="109"/>
      <c r="B111" s="65"/>
      <c r="C111" s="65" t="s">
        <v>132</v>
      </c>
      <c r="D111" s="110"/>
      <c r="E111" s="62">
        <v>11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11</v>
      </c>
      <c r="N111" s="62">
        <v>0</v>
      </c>
      <c r="O111" s="62">
        <v>0</v>
      </c>
      <c r="P111" s="62">
        <v>0</v>
      </c>
      <c r="Q111" s="62">
        <v>0</v>
      </c>
      <c r="R111" s="63">
        <v>6</v>
      </c>
    </row>
    <row r="112" spans="1:18" s="111" customFormat="1" ht="25.5" customHeight="1">
      <c r="A112" s="114"/>
      <c r="B112" s="396" t="s">
        <v>133</v>
      </c>
      <c r="C112" s="396"/>
      <c r="D112" s="115"/>
      <c r="E112" s="116">
        <v>9</v>
      </c>
      <c r="F112" s="117">
        <v>0</v>
      </c>
      <c r="G112" s="117">
        <v>0</v>
      </c>
      <c r="H112" s="117">
        <v>0</v>
      </c>
      <c r="I112" s="117">
        <v>2</v>
      </c>
      <c r="J112" s="117">
        <v>0</v>
      </c>
      <c r="K112" s="117">
        <v>0</v>
      </c>
      <c r="L112" s="117">
        <v>0</v>
      </c>
      <c r="M112" s="117">
        <v>4</v>
      </c>
      <c r="N112" s="117">
        <v>1</v>
      </c>
      <c r="O112" s="117">
        <v>2</v>
      </c>
      <c r="P112" s="117">
        <v>0</v>
      </c>
      <c r="Q112" s="117">
        <v>0</v>
      </c>
      <c r="R112" s="118">
        <v>5</v>
      </c>
    </row>
    <row r="113" spans="1:18" ht="13.5">
      <c r="A113" s="106"/>
      <c r="B113" s="119"/>
      <c r="C113" s="120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1:18" ht="13.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21" t="s">
        <v>134</v>
      </c>
    </row>
  </sheetData>
  <sheetProtection/>
  <mergeCells count="38"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  <mergeCell ref="B66:C66"/>
    <mergeCell ref="B70:C70"/>
    <mergeCell ref="B77:C77"/>
    <mergeCell ref="B83:C83"/>
    <mergeCell ref="B88:C88"/>
    <mergeCell ref="B94:C94"/>
    <mergeCell ref="B32:C32"/>
    <mergeCell ref="B38:C38"/>
    <mergeCell ref="B47:C47"/>
    <mergeCell ref="B53:C53"/>
    <mergeCell ref="B58:C58"/>
    <mergeCell ref="B62:C62"/>
    <mergeCell ref="N3:N4"/>
    <mergeCell ref="O3:O4"/>
    <mergeCell ref="B6:C6"/>
    <mergeCell ref="B17:C17"/>
    <mergeCell ref="B19:C19"/>
    <mergeCell ref="B24:C24"/>
    <mergeCell ref="P3:P4"/>
    <mergeCell ref="Q3:Q4"/>
    <mergeCell ref="R3:R4"/>
    <mergeCell ref="B5:C5"/>
    <mergeCell ref="E3:E4"/>
    <mergeCell ref="F3:G3"/>
    <mergeCell ref="H3:J3"/>
    <mergeCell ref="K3:K4"/>
    <mergeCell ref="L3:L4"/>
    <mergeCell ref="M3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0" r:id="rId1"/>
  <rowBreaks count="1" manualBreakCount="1">
    <brk id="6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114"/>
  <sheetViews>
    <sheetView view="pageBreakPreview" zoomScaleNormal="85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297" customWidth="1"/>
    <col min="2" max="2" width="2.625" style="297" customWidth="1"/>
    <col min="3" max="3" width="18.375" style="297" customWidth="1"/>
    <col min="4" max="4" width="1.625" style="297" customWidth="1"/>
    <col min="5" max="48" width="5.75390625" style="297" customWidth="1"/>
    <col min="49" max="16384" width="9.00390625" style="297" customWidth="1"/>
  </cols>
  <sheetData>
    <row r="1" ht="17.25">
      <c r="F1" s="360" t="s">
        <v>172</v>
      </c>
    </row>
    <row r="2" ht="13.5">
      <c r="AV2" s="298" t="s">
        <v>289</v>
      </c>
    </row>
    <row r="3" spans="1:48" ht="86.25" customHeight="1">
      <c r="A3" s="299"/>
      <c r="B3" s="299"/>
      <c r="C3" s="299"/>
      <c r="D3" s="300"/>
      <c r="E3" s="301" t="s">
        <v>19</v>
      </c>
      <c r="F3" s="302" t="s">
        <v>173</v>
      </c>
      <c r="G3" s="302" t="s">
        <v>174</v>
      </c>
      <c r="H3" s="302" t="s">
        <v>175</v>
      </c>
      <c r="I3" s="302" t="s">
        <v>176</v>
      </c>
      <c r="J3" s="302" t="s">
        <v>177</v>
      </c>
      <c r="K3" s="302" t="s">
        <v>178</v>
      </c>
      <c r="L3" s="302" t="s">
        <v>179</v>
      </c>
      <c r="M3" s="303" t="s">
        <v>180</v>
      </c>
      <c r="N3" s="302" t="s">
        <v>181</v>
      </c>
      <c r="O3" s="302" t="s">
        <v>182</v>
      </c>
      <c r="P3" s="302" t="s">
        <v>183</v>
      </c>
      <c r="Q3" s="302" t="s">
        <v>184</v>
      </c>
      <c r="R3" s="302" t="s">
        <v>185</v>
      </c>
      <c r="S3" s="302" t="s">
        <v>186</v>
      </c>
      <c r="T3" s="302" t="s">
        <v>187</v>
      </c>
      <c r="U3" s="302" t="s">
        <v>188</v>
      </c>
      <c r="V3" s="302" t="s">
        <v>189</v>
      </c>
      <c r="W3" s="302" t="s">
        <v>190</v>
      </c>
      <c r="X3" s="302" t="s">
        <v>191</v>
      </c>
      <c r="Y3" s="302" t="s">
        <v>192</v>
      </c>
      <c r="Z3" s="302" t="s">
        <v>193</v>
      </c>
      <c r="AA3" s="302" t="s">
        <v>194</v>
      </c>
      <c r="AB3" s="302" t="s">
        <v>195</v>
      </c>
      <c r="AC3" s="302" t="s">
        <v>196</v>
      </c>
      <c r="AD3" s="302" t="s">
        <v>197</v>
      </c>
      <c r="AE3" s="302" t="s">
        <v>198</v>
      </c>
      <c r="AF3" s="302" t="s">
        <v>199</v>
      </c>
      <c r="AG3" s="302" t="s">
        <v>200</v>
      </c>
      <c r="AH3" s="302" t="s">
        <v>201</v>
      </c>
      <c r="AI3" s="302" t="s">
        <v>202</v>
      </c>
      <c r="AJ3" s="302" t="s">
        <v>203</v>
      </c>
      <c r="AK3" s="302" t="s">
        <v>204</v>
      </c>
      <c r="AL3" s="302" t="s">
        <v>205</v>
      </c>
      <c r="AM3" s="302" t="s">
        <v>206</v>
      </c>
      <c r="AN3" s="302" t="s">
        <v>207</v>
      </c>
      <c r="AO3" s="302" t="s">
        <v>208</v>
      </c>
      <c r="AP3" s="302" t="s">
        <v>209</v>
      </c>
      <c r="AQ3" s="302" t="s">
        <v>210</v>
      </c>
      <c r="AR3" s="302" t="s">
        <v>211</v>
      </c>
      <c r="AS3" s="302" t="s">
        <v>212</v>
      </c>
      <c r="AT3" s="302" t="s">
        <v>213</v>
      </c>
      <c r="AU3" s="302" t="s">
        <v>214</v>
      </c>
      <c r="AV3" s="302" t="s">
        <v>215</v>
      </c>
    </row>
    <row r="4" spans="2:48" ht="25.5" customHeight="1">
      <c r="B4" s="417" t="s">
        <v>27</v>
      </c>
      <c r="C4" s="417"/>
      <c r="D4" s="304"/>
      <c r="E4" s="305">
        <v>346</v>
      </c>
      <c r="F4" s="306">
        <v>301</v>
      </c>
      <c r="G4" s="306">
        <v>99</v>
      </c>
      <c r="H4" s="306">
        <v>155</v>
      </c>
      <c r="I4" s="306">
        <v>136</v>
      </c>
      <c r="J4" s="306">
        <v>29</v>
      </c>
      <c r="K4" s="306">
        <v>85</v>
      </c>
      <c r="L4" s="306">
        <v>33</v>
      </c>
      <c r="M4" s="306">
        <v>8</v>
      </c>
      <c r="N4" s="306">
        <v>164</v>
      </c>
      <c r="O4" s="306">
        <v>22</v>
      </c>
      <c r="P4" s="306">
        <v>38</v>
      </c>
      <c r="Q4" s="306">
        <v>1</v>
      </c>
      <c r="R4" s="306">
        <v>123</v>
      </c>
      <c r="S4" s="306">
        <v>108</v>
      </c>
      <c r="T4" s="306">
        <v>37</v>
      </c>
      <c r="U4" s="306">
        <v>185</v>
      </c>
      <c r="V4" s="306">
        <v>35</v>
      </c>
      <c r="W4" s="306">
        <v>33</v>
      </c>
      <c r="X4" s="306">
        <v>25</v>
      </c>
      <c r="Y4" s="306">
        <v>5</v>
      </c>
      <c r="Z4" s="306">
        <v>55</v>
      </c>
      <c r="AA4" s="306">
        <v>127</v>
      </c>
      <c r="AB4" s="306">
        <v>56</v>
      </c>
      <c r="AC4" s="306">
        <v>122</v>
      </c>
      <c r="AD4" s="306">
        <v>201</v>
      </c>
      <c r="AE4" s="306">
        <v>73</v>
      </c>
      <c r="AF4" s="306">
        <v>11</v>
      </c>
      <c r="AG4" s="306">
        <v>93</v>
      </c>
      <c r="AH4" s="306">
        <v>77</v>
      </c>
      <c r="AI4" s="306">
        <v>12</v>
      </c>
      <c r="AJ4" s="306">
        <v>37</v>
      </c>
      <c r="AK4" s="306">
        <v>5</v>
      </c>
      <c r="AL4" s="306">
        <v>35</v>
      </c>
      <c r="AM4" s="306">
        <v>180</v>
      </c>
      <c r="AN4" s="306">
        <v>102</v>
      </c>
      <c r="AO4" s="306">
        <v>98</v>
      </c>
      <c r="AP4" s="306">
        <v>9</v>
      </c>
      <c r="AQ4" s="306">
        <v>5</v>
      </c>
      <c r="AR4" s="306">
        <v>8</v>
      </c>
      <c r="AS4" s="306">
        <v>44</v>
      </c>
      <c r="AT4" s="306">
        <v>6</v>
      </c>
      <c r="AU4" s="306">
        <v>4</v>
      </c>
      <c r="AV4" s="307">
        <v>33</v>
      </c>
    </row>
    <row r="5" spans="2:48" s="308" customFormat="1" ht="25.5" customHeight="1">
      <c r="B5" s="418" t="s">
        <v>28</v>
      </c>
      <c r="C5" s="418"/>
      <c r="D5" s="310"/>
      <c r="E5" s="311">
        <v>39</v>
      </c>
      <c r="F5" s="312">
        <v>32</v>
      </c>
      <c r="G5" s="312">
        <v>8</v>
      </c>
      <c r="H5" s="312">
        <v>17</v>
      </c>
      <c r="I5" s="312">
        <v>15</v>
      </c>
      <c r="J5" s="312">
        <v>2</v>
      </c>
      <c r="K5" s="312">
        <v>11</v>
      </c>
      <c r="L5" s="312">
        <v>4</v>
      </c>
      <c r="M5" s="312">
        <v>2</v>
      </c>
      <c r="N5" s="312">
        <v>23</v>
      </c>
      <c r="O5" s="312">
        <v>4</v>
      </c>
      <c r="P5" s="312">
        <v>6</v>
      </c>
      <c r="Q5" s="312">
        <v>0</v>
      </c>
      <c r="R5" s="312">
        <v>15</v>
      </c>
      <c r="S5" s="312">
        <v>14</v>
      </c>
      <c r="T5" s="312">
        <v>4</v>
      </c>
      <c r="U5" s="312">
        <v>23</v>
      </c>
      <c r="V5" s="312">
        <v>3</v>
      </c>
      <c r="W5" s="312">
        <v>7</v>
      </c>
      <c r="X5" s="312">
        <v>3</v>
      </c>
      <c r="Y5" s="312">
        <v>1</v>
      </c>
      <c r="Z5" s="312">
        <v>7</v>
      </c>
      <c r="AA5" s="312">
        <v>17</v>
      </c>
      <c r="AB5" s="312">
        <v>8</v>
      </c>
      <c r="AC5" s="312">
        <v>17</v>
      </c>
      <c r="AD5" s="312">
        <v>23</v>
      </c>
      <c r="AE5" s="312">
        <v>10</v>
      </c>
      <c r="AF5" s="312">
        <v>3</v>
      </c>
      <c r="AG5" s="312">
        <v>12</v>
      </c>
      <c r="AH5" s="312">
        <v>12</v>
      </c>
      <c r="AI5" s="312">
        <v>2</v>
      </c>
      <c r="AJ5" s="312">
        <v>6</v>
      </c>
      <c r="AK5" s="312">
        <v>1</v>
      </c>
      <c r="AL5" s="312">
        <v>3</v>
      </c>
      <c r="AM5" s="312">
        <v>20</v>
      </c>
      <c r="AN5" s="312">
        <v>14</v>
      </c>
      <c r="AO5" s="312">
        <v>15</v>
      </c>
      <c r="AP5" s="312">
        <v>3</v>
      </c>
      <c r="AQ5" s="312">
        <v>0</v>
      </c>
      <c r="AR5" s="312">
        <v>2</v>
      </c>
      <c r="AS5" s="312">
        <v>4</v>
      </c>
      <c r="AT5" s="312">
        <v>0</v>
      </c>
      <c r="AU5" s="312">
        <v>1</v>
      </c>
      <c r="AV5" s="313">
        <v>6</v>
      </c>
    </row>
    <row r="6" spans="2:48" ht="13.5">
      <c r="B6" s="309"/>
      <c r="C6" s="314" t="s">
        <v>29</v>
      </c>
      <c r="D6" s="315"/>
      <c r="E6" s="316">
        <v>4</v>
      </c>
      <c r="F6" s="317">
        <v>3</v>
      </c>
      <c r="G6" s="317">
        <v>1</v>
      </c>
      <c r="H6" s="317">
        <v>1</v>
      </c>
      <c r="I6" s="317">
        <v>2</v>
      </c>
      <c r="J6" s="317">
        <v>1</v>
      </c>
      <c r="K6" s="317">
        <v>1</v>
      </c>
      <c r="L6" s="317">
        <v>1</v>
      </c>
      <c r="M6" s="317">
        <v>1</v>
      </c>
      <c r="N6" s="317">
        <v>2</v>
      </c>
      <c r="O6" s="317">
        <v>1</v>
      </c>
      <c r="P6" s="317">
        <v>0</v>
      </c>
      <c r="Q6" s="317">
        <v>0</v>
      </c>
      <c r="R6" s="317">
        <v>2</v>
      </c>
      <c r="S6" s="317">
        <v>1</v>
      </c>
      <c r="T6" s="317">
        <v>0</v>
      </c>
      <c r="U6" s="317">
        <v>2</v>
      </c>
      <c r="V6" s="317">
        <v>0</v>
      </c>
      <c r="W6" s="317">
        <v>0</v>
      </c>
      <c r="X6" s="317">
        <v>1</v>
      </c>
      <c r="Y6" s="317">
        <v>0</v>
      </c>
      <c r="Z6" s="317">
        <v>2</v>
      </c>
      <c r="AA6" s="317">
        <v>1</v>
      </c>
      <c r="AB6" s="317">
        <v>1</v>
      </c>
      <c r="AC6" s="317">
        <v>2</v>
      </c>
      <c r="AD6" s="317">
        <v>2</v>
      </c>
      <c r="AE6" s="317">
        <v>0</v>
      </c>
      <c r="AF6" s="317">
        <v>0</v>
      </c>
      <c r="AG6" s="317">
        <v>0</v>
      </c>
      <c r="AH6" s="317">
        <v>0</v>
      </c>
      <c r="AI6" s="317">
        <v>0</v>
      </c>
      <c r="AJ6" s="317">
        <v>0</v>
      </c>
      <c r="AK6" s="317">
        <v>0</v>
      </c>
      <c r="AL6" s="317">
        <v>0</v>
      </c>
      <c r="AM6" s="317">
        <v>3</v>
      </c>
      <c r="AN6" s="317">
        <v>1</v>
      </c>
      <c r="AO6" s="317">
        <v>1</v>
      </c>
      <c r="AP6" s="317">
        <v>1</v>
      </c>
      <c r="AQ6" s="317">
        <v>0</v>
      </c>
      <c r="AR6" s="317">
        <v>0</v>
      </c>
      <c r="AS6" s="317">
        <v>0</v>
      </c>
      <c r="AT6" s="317">
        <v>0</v>
      </c>
      <c r="AU6" s="317">
        <v>0</v>
      </c>
      <c r="AV6" s="318">
        <v>0</v>
      </c>
    </row>
    <row r="7" spans="2:48" ht="13.5">
      <c r="B7" s="309"/>
      <c r="C7" s="314" t="s">
        <v>30</v>
      </c>
      <c r="D7" s="315"/>
      <c r="E7" s="316">
        <v>2</v>
      </c>
      <c r="F7" s="317">
        <v>2</v>
      </c>
      <c r="G7" s="317">
        <v>1</v>
      </c>
      <c r="H7" s="317">
        <v>1</v>
      </c>
      <c r="I7" s="317">
        <v>1</v>
      </c>
      <c r="J7" s="317">
        <v>0</v>
      </c>
      <c r="K7" s="317">
        <v>1</v>
      </c>
      <c r="L7" s="317">
        <v>0</v>
      </c>
      <c r="M7" s="317">
        <v>0</v>
      </c>
      <c r="N7" s="317">
        <v>2</v>
      </c>
      <c r="O7" s="317">
        <v>0</v>
      </c>
      <c r="P7" s="317">
        <v>0</v>
      </c>
      <c r="Q7" s="317">
        <v>0</v>
      </c>
      <c r="R7" s="317">
        <v>2</v>
      </c>
      <c r="S7" s="317">
        <v>1</v>
      </c>
      <c r="T7" s="317">
        <v>0</v>
      </c>
      <c r="U7" s="317">
        <v>2</v>
      </c>
      <c r="V7" s="317">
        <v>0</v>
      </c>
      <c r="W7" s="317">
        <v>0</v>
      </c>
      <c r="X7" s="317">
        <v>0</v>
      </c>
      <c r="Y7" s="317">
        <v>0</v>
      </c>
      <c r="Z7" s="317">
        <v>0</v>
      </c>
      <c r="AA7" s="317">
        <v>2</v>
      </c>
      <c r="AB7" s="317">
        <v>0</v>
      </c>
      <c r="AC7" s="317">
        <v>1</v>
      </c>
      <c r="AD7" s="317">
        <v>2</v>
      </c>
      <c r="AE7" s="317">
        <v>1</v>
      </c>
      <c r="AF7" s="317">
        <v>0</v>
      </c>
      <c r="AG7" s="317">
        <v>2</v>
      </c>
      <c r="AH7" s="317">
        <v>2</v>
      </c>
      <c r="AI7" s="317">
        <v>0</v>
      </c>
      <c r="AJ7" s="317">
        <v>1</v>
      </c>
      <c r="AK7" s="317">
        <v>0</v>
      </c>
      <c r="AL7" s="317">
        <v>1</v>
      </c>
      <c r="AM7" s="317">
        <v>0</v>
      </c>
      <c r="AN7" s="317">
        <v>1</v>
      </c>
      <c r="AO7" s="317">
        <v>2</v>
      </c>
      <c r="AP7" s="317">
        <v>0</v>
      </c>
      <c r="AQ7" s="317">
        <v>0</v>
      </c>
      <c r="AR7" s="317">
        <v>0</v>
      </c>
      <c r="AS7" s="317">
        <v>0</v>
      </c>
      <c r="AT7" s="317">
        <v>0</v>
      </c>
      <c r="AU7" s="317">
        <v>0</v>
      </c>
      <c r="AV7" s="318">
        <v>2</v>
      </c>
    </row>
    <row r="8" spans="2:48" ht="13.5">
      <c r="B8" s="309"/>
      <c r="C8" s="314" t="s">
        <v>31</v>
      </c>
      <c r="D8" s="315"/>
      <c r="E8" s="316">
        <v>7</v>
      </c>
      <c r="F8" s="317">
        <v>6</v>
      </c>
      <c r="G8" s="317">
        <v>0</v>
      </c>
      <c r="H8" s="317">
        <v>4</v>
      </c>
      <c r="I8" s="317">
        <v>3</v>
      </c>
      <c r="J8" s="317">
        <v>0</v>
      </c>
      <c r="K8" s="317">
        <v>0</v>
      </c>
      <c r="L8" s="317">
        <v>0</v>
      </c>
      <c r="M8" s="317">
        <v>0</v>
      </c>
      <c r="N8" s="317">
        <v>5</v>
      </c>
      <c r="O8" s="317">
        <v>2</v>
      </c>
      <c r="P8" s="317">
        <v>1</v>
      </c>
      <c r="Q8" s="317">
        <v>0</v>
      </c>
      <c r="R8" s="317">
        <v>4</v>
      </c>
      <c r="S8" s="317">
        <v>2</v>
      </c>
      <c r="T8" s="317">
        <v>2</v>
      </c>
      <c r="U8" s="317">
        <v>6</v>
      </c>
      <c r="V8" s="317">
        <v>0</v>
      </c>
      <c r="W8" s="317">
        <v>1</v>
      </c>
      <c r="X8" s="317">
        <v>0</v>
      </c>
      <c r="Y8" s="317">
        <v>0</v>
      </c>
      <c r="Z8" s="317">
        <v>1</v>
      </c>
      <c r="AA8" s="317">
        <v>4</v>
      </c>
      <c r="AB8" s="317">
        <v>3</v>
      </c>
      <c r="AC8" s="317">
        <v>3</v>
      </c>
      <c r="AD8" s="317">
        <v>6</v>
      </c>
      <c r="AE8" s="317">
        <v>1</v>
      </c>
      <c r="AF8" s="317">
        <v>1</v>
      </c>
      <c r="AG8" s="317">
        <v>2</v>
      </c>
      <c r="AH8" s="317">
        <v>2</v>
      </c>
      <c r="AI8" s="317">
        <v>0</v>
      </c>
      <c r="AJ8" s="317">
        <v>1</v>
      </c>
      <c r="AK8" s="317">
        <v>0</v>
      </c>
      <c r="AL8" s="317">
        <v>0</v>
      </c>
      <c r="AM8" s="317">
        <v>3</v>
      </c>
      <c r="AN8" s="317">
        <v>3</v>
      </c>
      <c r="AO8" s="317">
        <v>3</v>
      </c>
      <c r="AP8" s="317">
        <v>0</v>
      </c>
      <c r="AQ8" s="317">
        <v>0</v>
      </c>
      <c r="AR8" s="317">
        <v>0</v>
      </c>
      <c r="AS8" s="317">
        <v>0</v>
      </c>
      <c r="AT8" s="317">
        <v>0</v>
      </c>
      <c r="AU8" s="317">
        <v>0</v>
      </c>
      <c r="AV8" s="318">
        <v>1</v>
      </c>
    </row>
    <row r="9" spans="2:48" ht="13.5">
      <c r="B9" s="309"/>
      <c r="C9" s="314" t="s">
        <v>32</v>
      </c>
      <c r="D9" s="315"/>
      <c r="E9" s="316">
        <v>5</v>
      </c>
      <c r="F9" s="317">
        <v>4</v>
      </c>
      <c r="G9" s="317">
        <v>2</v>
      </c>
      <c r="H9" s="317">
        <v>2</v>
      </c>
      <c r="I9" s="317">
        <v>1</v>
      </c>
      <c r="J9" s="317">
        <v>1</v>
      </c>
      <c r="K9" s="317">
        <v>2</v>
      </c>
      <c r="L9" s="317">
        <v>2</v>
      </c>
      <c r="M9" s="317">
        <v>1</v>
      </c>
      <c r="N9" s="317">
        <v>3</v>
      </c>
      <c r="O9" s="317">
        <v>0</v>
      </c>
      <c r="P9" s="317">
        <v>2</v>
      </c>
      <c r="Q9" s="317">
        <v>0</v>
      </c>
      <c r="R9" s="317">
        <v>0</v>
      </c>
      <c r="S9" s="317">
        <v>2</v>
      </c>
      <c r="T9" s="317">
        <v>0</v>
      </c>
      <c r="U9" s="317">
        <v>2</v>
      </c>
      <c r="V9" s="317">
        <v>0</v>
      </c>
      <c r="W9" s="317">
        <v>1</v>
      </c>
      <c r="X9" s="317">
        <v>1</v>
      </c>
      <c r="Y9" s="317">
        <v>0</v>
      </c>
      <c r="Z9" s="317">
        <v>1</v>
      </c>
      <c r="AA9" s="317">
        <v>2</v>
      </c>
      <c r="AB9" s="317">
        <v>1</v>
      </c>
      <c r="AC9" s="317">
        <v>2</v>
      </c>
      <c r="AD9" s="317">
        <v>2</v>
      </c>
      <c r="AE9" s="317">
        <v>1</v>
      </c>
      <c r="AF9" s="317">
        <v>0</v>
      </c>
      <c r="AG9" s="317">
        <v>2</v>
      </c>
      <c r="AH9" s="317">
        <v>2</v>
      </c>
      <c r="AI9" s="317">
        <v>0</v>
      </c>
      <c r="AJ9" s="317">
        <v>0</v>
      </c>
      <c r="AK9" s="317">
        <v>0</v>
      </c>
      <c r="AL9" s="317">
        <v>0</v>
      </c>
      <c r="AM9" s="317">
        <v>3</v>
      </c>
      <c r="AN9" s="317">
        <v>2</v>
      </c>
      <c r="AO9" s="317">
        <v>1</v>
      </c>
      <c r="AP9" s="317">
        <v>1</v>
      </c>
      <c r="AQ9" s="317">
        <v>0</v>
      </c>
      <c r="AR9" s="317">
        <v>0</v>
      </c>
      <c r="AS9" s="317">
        <v>1</v>
      </c>
      <c r="AT9" s="317">
        <v>0</v>
      </c>
      <c r="AU9" s="317">
        <v>0</v>
      </c>
      <c r="AV9" s="318">
        <v>2</v>
      </c>
    </row>
    <row r="10" spans="2:48" ht="13.5">
      <c r="B10" s="309"/>
      <c r="C10" s="314" t="s">
        <v>33</v>
      </c>
      <c r="D10" s="315"/>
      <c r="E10" s="316">
        <v>2</v>
      </c>
      <c r="F10" s="317">
        <v>2</v>
      </c>
      <c r="G10" s="317">
        <v>1</v>
      </c>
      <c r="H10" s="317">
        <v>1</v>
      </c>
      <c r="I10" s="317">
        <v>1</v>
      </c>
      <c r="J10" s="317">
        <v>0</v>
      </c>
      <c r="K10" s="317">
        <v>2</v>
      </c>
      <c r="L10" s="317">
        <v>0</v>
      </c>
      <c r="M10" s="317">
        <v>0</v>
      </c>
      <c r="N10" s="317">
        <v>1</v>
      </c>
      <c r="O10" s="317">
        <v>0</v>
      </c>
      <c r="P10" s="317">
        <v>0</v>
      </c>
      <c r="Q10" s="317">
        <v>0</v>
      </c>
      <c r="R10" s="317">
        <v>1</v>
      </c>
      <c r="S10" s="317">
        <v>2</v>
      </c>
      <c r="T10" s="317">
        <v>0</v>
      </c>
      <c r="U10" s="317">
        <v>1</v>
      </c>
      <c r="V10" s="317">
        <v>1</v>
      </c>
      <c r="W10" s="317">
        <v>1</v>
      </c>
      <c r="X10" s="317">
        <v>0</v>
      </c>
      <c r="Y10" s="317">
        <v>0</v>
      </c>
      <c r="Z10" s="317">
        <v>0</v>
      </c>
      <c r="AA10" s="317">
        <v>1</v>
      </c>
      <c r="AB10" s="317">
        <v>0</v>
      </c>
      <c r="AC10" s="317">
        <v>1</v>
      </c>
      <c r="AD10" s="317">
        <v>1</v>
      </c>
      <c r="AE10" s="317">
        <v>1</v>
      </c>
      <c r="AF10" s="317">
        <v>0</v>
      </c>
      <c r="AG10" s="317">
        <v>1</v>
      </c>
      <c r="AH10" s="317">
        <v>1</v>
      </c>
      <c r="AI10" s="317">
        <v>0</v>
      </c>
      <c r="AJ10" s="317">
        <v>1</v>
      </c>
      <c r="AK10" s="317">
        <v>0</v>
      </c>
      <c r="AL10" s="317">
        <v>0</v>
      </c>
      <c r="AM10" s="317">
        <v>2</v>
      </c>
      <c r="AN10" s="317">
        <v>1</v>
      </c>
      <c r="AO10" s="317">
        <v>1</v>
      </c>
      <c r="AP10" s="317">
        <v>0</v>
      </c>
      <c r="AQ10" s="317">
        <v>0</v>
      </c>
      <c r="AR10" s="317">
        <v>0</v>
      </c>
      <c r="AS10" s="317">
        <v>1</v>
      </c>
      <c r="AT10" s="317">
        <v>0</v>
      </c>
      <c r="AU10" s="317">
        <v>0</v>
      </c>
      <c r="AV10" s="318">
        <v>0</v>
      </c>
    </row>
    <row r="11" spans="2:48" ht="13.5">
      <c r="B11" s="309"/>
      <c r="C11" s="314" t="s">
        <v>34</v>
      </c>
      <c r="D11" s="315"/>
      <c r="E11" s="316">
        <v>3</v>
      </c>
      <c r="F11" s="317">
        <v>3</v>
      </c>
      <c r="G11" s="317">
        <v>1</v>
      </c>
      <c r="H11" s="317">
        <v>2</v>
      </c>
      <c r="I11" s="317">
        <v>2</v>
      </c>
      <c r="J11" s="317">
        <v>0</v>
      </c>
      <c r="K11" s="317">
        <v>0</v>
      </c>
      <c r="L11" s="317">
        <v>0</v>
      </c>
      <c r="M11" s="317">
        <v>0</v>
      </c>
      <c r="N11" s="317">
        <v>2</v>
      </c>
      <c r="O11" s="317">
        <v>0</v>
      </c>
      <c r="P11" s="317">
        <v>1</v>
      </c>
      <c r="Q11" s="317">
        <v>0</v>
      </c>
      <c r="R11" s="317">
        <v>1</v>
      </c>
      <c r="S11" s="317">
        <v>0</v>
      </c>
      <c r="T11" s="317">
        <v>0</v>
      </c>
      <c r="U11" s="317">
        <v>2</v>
      </c>
      <c r="V11" s="317">
        <v>2</v>
      </c>
      <c r="W11" s="317">
        <v>2</v>
      </c>
      <c r="X11" s="317">
        <v>0</v>
      </c>
      <c r="Y11" s="317">
        <v>0</v>
      </c>
      <c r="Z11" s="317">
        <v>2</v>
      </c>
      <c r="AA11" s="317">
        <v>2</v>
      </c>
      <c r="AB11" s="317">
        <v>1</v>
      </c>
      <c r="AC11" s="317">
        <v>2</v>
      </c>
      <c r="AD11" s="317">
        <v>2</v>
      </c>
      <c r="AE11" s="317">
        <v>2</v>
      </c>
      <c r="AF11" s="317">
        <v>1</v>
      </c>
      <c r="AG11" s="317">
        <v>1</v>
      </c>
      <c r="AH11" s="317">
        <v>1</v>
      </c>
      <c r="AI11" s="317">
        <v>0</v>
      </c>
      <c r="AJ11" s="317">
        <v>0</v>
      </c>
      <c r="AK11" s="317">
        <v>0</v>
      </c>
      <c r="AL11" s="317">
        <v>0</v>
      </c>
      <c r="AM11" s="317">
        <v>3</v>
      </c>
      <c r="AN11" s="317">
        <v>1</v>
      </c>
      <c r="AO11" s="317">
        <v>2</v>
      </c>
      <c r="AP11" s="317">
        <v>0</v>
      </c>
      <c r="AQ11" s="317">
        <v>0</v>
      </c>
      <c r="AR11" s="317">
        <v>1</v>
      </c>
      <c r="AS11" s="317">
        <v>1</v>
      </c>
      <c r="AT11" s="317">
        <v>0</v>
      </c>
      <c r="AU11" s="317">
        <v>0</v>
      </c>
      <c r="AV11" s="318">
        <v>0</v>
      </c>
    </row>
    <row r="12" spans="2:48" ht="13.5">
      <c r="B12" s="309"/>
      <c r="C12" s="314" t="s">
        <v>35</v>
      </c>
      <c r="D12" s="315"/>
      <c r="E12" s="316">
        <v>4</v>
      </c>
      <c r="F12" s="317">
        <v>3</v>
      </c>
      <c r="G12" s="317">
        <v>0</v>
      </c>
      <c r="H12" s="317">
        <v>0</v>
      </c>
      <c r="I12" s="317">
        <v>0</v>
      </c>
      <c r="J12" s="317">
        <v>0</v>
      </c>
      <c r="K12" s="317">
        <v>1</v>
      </c>
      <c r="L12" s="317">
        <v>0</v>
      </c>
      <c r="M12" s="317">
        <v>0</v>
      </c>
      <c r="N12" s="317">
        <v>1</v>
      </c>
      <c r="O12" s="317">
        <v>0</v>
      </c>
      <c r="P12" s="317">
        <v>1</v>
      </c>
      <c r="Q12" s="317">
        <v>0</v>
      </c>
      <c r="R12" s="317">
        <v>1</v>
      </c>
      <c r="S12" s="317">
        <v>1</v>
      </c>
      <c r="T12" s="317">
        <v>1</v>
      </c>
      <c r="U12" s="317">
        <v>2</v>
      </c>
      <c r="V12" s="317">
        <v>0</v>
      </c>
      <c r="W12" s="317">
        <v>0</v>
      </c>
      <c r="X12" s="317">
        <v>0</v>
      </c>
      <c r="Y12" s="317">
        <v>0</v>
      </c>
      <c r="Z12" s="317">
        <v>0</v>
      </c>
      <c r="AA12" s="317">
        <v>2</v>
      </c>
      <c r="AB12" s="317">
        <v>0</v>
      </c>
      <c r="AC12" s="317">
        <v>1</v>
      </c>
      <c r="AD12" s="317">
        <v>2</v>
      </c>
      <c r="AE12" s="317">
        <v>2</v>
      </c>
      <c r="AF12" s="317">
        <v>1</v>
      </c>
      <c r="AG12" s="317">
        <v>1</v>
      </c>
      <c r="AH12" s="317">
        <v>1</v>
      </c>
      <c r="AI12" s="317">
        <v>0</v>
      </c>
      <c r="AJ12" s="317">
        <v>1</v>
      </c>
      <c r="AK12" s="317">
        <v>1</v>
      </c>
      <c r="AL12" s="317">
        <v>0</v>
      </c>
      <c r="AM12" s="317">
        <v>1</v>
      </c>
      <c r="AN12" s="317">
        <v>1</v>
      </c>
      <c r="AO12" s="317">
        <v>1</v>
      </c>
      <c r="AP12" s="317">
        <v>0</v>
      </c>
      <c r="AQ12" s="317">
        <v>0</v>
      </c>
      <c r="AR12" s="317">
        <v>0</v>
      </c>
      <c r="AS12" s="317">
        <v>0</v>
      </c>
      <c r="AT12" s="317">
        <v>0</v>
      </c>
      <c r="AU12" s="317">
        <v>0</v>
      </c>
      <c r="AV12" s="318">
        <v>0</v>
      </c>
    </row>
    <row r="13" spans="2:48" ht="13.5">
      <c r="B13" s="309"/>
      <c r="C13" s="314" t="s">
        <v>36</v>
      </c>
      <c r="D13" s="315"/>
      <c r="E13" s="316">
        <v>4</v>
      </c>
      <c r="F13" s="317">
        <v>2</v>
      </c>
      <c r="G13" s="317">
        <v>0</v>
      </c>
      <c r="H13" s="317">
        <v>1</v>
      </c>
      <c r="I13" s="317">
        <v>1</v>
      </c>
      <c r="J13" s="317">
        <v>0</v>
      </c>
      <c r="K13" s="317">
        <v>2</v>
      </c>
      <c r="L13" s="317">
        <v>0</v>
      </c>
      <c r="M13" s="317">
        <v>0</v>
      </c>
      <c r="N13" s="317">
        <v>1</v>
      </c>
      <c r="O13" s="317">
        <v>0</v>
      </c>
      <c r="P13" s="317">
        <v>0</v>
      </c>
      <c r="Q13" s="317">
        <v>0</v>
      </c>
      <c r="R13" s="317">
        <v>1</v>
      </c>
      <c r="S13" s="317">
        <v>2</v>
      </c>
      <c r="T13" s="317">
        <v>1</v>
      </c>
      <c r="U13" s="317">
        <v>1</v>
      </c>
      <c r="V13" s="317">
        <v>0</v>
      </c>
      <c r="W13" s="317">
        <v>0</v>
      </c>
      <c r="X13" s="317">
        <v>0</v>
      </c>
      <c r="Y13" s="317">
        <v>0</v>
      </c>
      <c r="Z13" s="317">
        <v>0</v>
      </c>
      <c r="AA13" s="317">
        <v>0</v>
      </c>
      <c r="AB13" s="317">
        <v>0</v>
      </c>
      <c r="AC13" s="317">
        <v>1</v>
      </c>
      <c r="AD13" s="317">
        <v>0</v>
      </c>
      <c r="AE13" s="317">
        <v>0</v>
      </c>
      <c r="AF13" s="317">
        <v>0</v>
      </c>
      <c r="AG13" s="317">
        <v>0</v>
      </c>
      <c r="AH13" s="317">
        <v>0</v>
      </c>
      <c r="AI13" s="317">
        <v>0</v>
      </c>
      <c r="AJ13" s="317">
        <v>0</v>
      </c>
      <c r="AK13" s="317">
        <v>0</v>
      </c>
      <c r="AL13" s="317">
        <v>0</v>
      </c>
      <c r="AM13" s="317">
        <v>0</v>
      </c>
      <c r="AN13" s="317">
        <v>0</v>
      </c>
      <c r="AO13" s="317">
        <v>0</v>
      </c>
      <c r="AP13" s="317">
        <v>0</v>
      </c>
      <c r="AQ13" s="317">
        <v>0</v>
      </c>
      <c r="AR13" s="317">
        <v>0</v>
      </c>
      <c r="AS13" s="317">
        <v>0</v>
      </c>
      <c r="AT13" s="317">
        <v>0</v>
      </c>
      <c r="AU13" s="317">
        <v>0</v>
      </c>
      <c r="AV13" s="318">
        <v>0</v>
      </c>
    </row>
    <row r="14" spans="2:48" ht="13.5">
      <c r="B14" s="309"/>
      <c r="C14" s="314" t="s">
        <v>37</v>
      </c>
      <c r="D14" s="315"/>
      <c r="E14" s="316">
        <v>3</v>
      </c>
      <c r="F14" s="317">
        <v>3</v>
      </c>
      <c r="G14" s="317">
        <v>1</v>
      </c>
      <c r="H14" s="317">
        <v>2</v>
      </c>
      <c r="I14" s="317">
        <v>2</v>
      </c>
      <c r="J14" s="317">
        <v>0</v>
      </c>
      <c r="K14" s="317">
        <v>1</v>
      </c>
      <c r="L14" s="317">
        <v>1</v>
      </c>
      <c r="M14" s="317">
        <v>0</v>
      </c>
      <c r="N14" s="317">
        <v>3</v>
      </c>
      <c r="O14" s="317">
        <v>0</v>
      </c>
      <c r="P14" s="317">
        <v>1</v>
      </c>
      <c r="Q14" s="317">
        <v>0</v>
      </c>
      <c r="R14" s="317">
        <v>1</v>
      </c>
      <c r="S14" s="317">
        <v>1</v>
      </c>
      <c r="T14" s="317">
        <v>0</v>
      </c>
      <c r="U14" s="317">
        <v>3</v>
      </c>
      <c r="V14" s="317">
        <v>0</v>
      </c>
      <c r="W14" s="317">
        <v>1</v>
      </c>
      <c r="X14" s="317">
        <v>1</v>
      </c>
      <c r="Y14" s="317">
        <v>0</v>
      </c>
      <c r="Z14" s="317">
        <v>1</v>
      </c>
      <c r="AA14" s="317">
        <v>1</v>
      </c>
      <c r="AB14" s="317">
        <v>1</v>
      </c>
      <c r="AC14" s="317">
        <v>1</v>
      </c>
      <c r="AD14" s="317">
        <v>3</v>
      </c>
      <c r="AE14" s="317">
        <v>0</v>
      </c>
      <c r="AF14" s="317">
        <v>0</v>
      </c>
      <c r="AG14" s="317">
        <v>1</v>
      </c>
      <c r="AH14" s="317">
        <v>1</v>
      </c>
      <c r="AI14" s="317">
        <v>1</v>
      </c>
      <c r="AJ14" s="317">
        <v>1</v>
      </c>
      <c r="AK14" s="317">
        <v>0</v>
      </c>
      <c r="AL14" s="317">
        <v>1</v>
      </c>
      <c r="AM14" s="317">
        <v>1</v>
      </c>
      <c r="AN14" s="317">
        <v>1</v>
      </c>
      <c r="AO14" s="317">
        <v>2</v>
      </c>
      <c r="AP14" s="317">
        <v>0</v>
      </c>
      <c r="AQ14" s="317">
        <v>0</v>
      </c>
      <c r="AR14" s="317">
        <v>1</v>
      </c>
      <c r="AS14" s="317">
        <v>0</v>
      </c>
      <c r="AT14" s="317">
        <v>0</v>
      </c>
      <c r="AU14" s="317">
        <v>0</v>
      </c>
      <c r="AV14" s="318">
        <v>0</v>
      </c>
    </row>
    <row r="15" spans="2:48" ht="13.5">
      <c r="B15" s="309"/>
      <c r="C15" s="314" t="s">
        <v>38</v>
      </c>
      <c r="D15" s="315"/>
      <c r="E15" s="316">
        <v>5</v>
      </c>
      <c r="F15" s="317">
        <v>4</v>
      </c>
      <c r="G15" s="317">
        <v>1</v>
      </c>
      <c r="H15" s="317">
        <v>3</v>
      </c>
      <c r="I15" s="317">
        <v>2</v>
      </c>
      <c r="J15" s="317">
        <v>0</v>
      </c>
      <c r="K15" s="317">
        <v>1</v>
      </c>
      <c r="L15" s="317">
        <v>0</v>
      </c>
      <c r="M15" s="317">
        <v>0</v>
      </c>
      <c r="N15" s="317">
        <v>3</v>
      </c>
      <c r="O15" s="317">
        <v>1</v>
      </c>
      <c r="P15" s="317">
        <v>0</v>
      </c>
      <c r="Q15" s="317">
        <v>0</v>
      </c>
      <c r="R15" s="317">
        <v>2</v>
      </c>
      <c r="S15" s="317">
        <v>2</v>
      </c>
      <c r="T15" s="317">
        <v>0</v>
      </c>
      <c r="U15" s="317">
        <v>2</v>
      </c>
      <c r="V15" s="317">
        <v>0</v>
      </c>
      <c r="W15" s="317">
        <v>1</v>
      </c>
      <c r="X15" s="317">
        <v>0</v>
      </c>
      <c r="Y15" s="317">
        <v>1</v>
      </c>
      <c r="Z15" s="317">
        <v>0</v>
      </c>
      <c r="AA15" s="317">
        <v>2</v>
      </c>
      <c r="AB15" s="317">
        <v>1</v>
      </c>
      <c r="AC15" s="317">
        <v>3</v>
      </c>
      <c r="AD15" s="317">
        <v>3</v>
      </c>
      <c r="AE15" s="317">
        <v>2</v>
      </c>
      <c r="AF15" s="317">
        <v>0</v>
      </c>
      <c r="AG15" s="317">
        <v>2</v>
      </c>
      <c r="AH15" s="317">
        <v>2</v>
      </c>
      <c r="AI15" s="317">
        <v>1</v>
      </c>
      <c r="AJ15" s="317">
        <v>1</v>
      </c>
      <c r="AK15" s="317">
        <v>0</v>
      </c>
      <c r="AL15" s="317">
        <v>1</v>
      </c>
      <c r="AM15" s="317">
        <v>4</v>
      </c>
      <c r="AN15" s="317">
        <v>3</v>
      </c>
      <c r="AO15" s="317">
        <v>2</v>
      </c>
      <c r="AP15" s="317">
        <v>1</v>
      </c>
      <c r="AQ15" s="317">
        <v>0</v>
      </c>
      <c r="AR15" s="317">
        <v>0</v>
      </c>
      <c r="AS15" s="317">
        <v>1</v>
      </c>
      <c r="AT15" s="317">
        <v>0</v>
      </c>
      <c r="AU15" s="317">
        <v>1</v>
      </c>
      <c r="AV15" s="318">
        <v>1</v>
      </c>
    </row>
    <row r="16" spans="2:48" s="308" customFormat="1" ht="25.5" customHeight="1">
      <c r="B16" s="418" t="s">
        <v>314</v>
      </c>
      <c r="C16" s="418"/>
      <c r="D16" s="310"/>
      <c r="E16" s="319">
        <v>26</v>
      </c>
      <c r="F16" s="312">
        <v>21</v>
      </c>
      <c r="G16" s="312">
        <v>9</v>
      </c>
      <c r="H16" s="312">
        <v>13</v>
      </c>
      <c r="I16" s="312">
        <v>12</v>
      </c>
      <c r="J16" s="312">
        <v>2</v>
      </c>
      <c r="K16" s="312">
        <v>6</v>
      </c>
      <c r="L16" s="312">
        <v>4</v>
      </c>
      <c r="M16" s="312">
        <v>1</v>
      </c>
      <c r="N16" s="312">
        <v>11</v>
      </c>
      <c r="O16" s="312">
        <v>1</v>
      </c>
      <c r="P16" s="312">
        <v>6</v>
      </c>
      <c r="Q16" s="312">
        <v>0</v>
      </c>
      <c r="R16" s="312">
        <v>6</v>
      </c>
      <c r="S16" s="312">
        <v>9</v>
      </c>
      <c r="T16" s="312">
        <v>2</v>
      </c>
      <c r="U16" s="312">
        <v>12</v>
      </c>
      <c r="V16" s="312">
        <v>2</v>
      </c>
      <c r="W16" s="312">
        <v>3</v>
      </c>
      <c r="X16" s="312">
        <v>3</v>
      </c>
      <c r="Y16" s="312">
        <v>0</v>
      </c>
      <c r="Z16" s="312">
        <v>4</v>
      </c>
      <c r="AA16" s="312">
        <v>8</v>
      </c>
      <c r="AB16" s="312">
        <v>5</v>
      </c>
      <c r="AC16" s="312">
        <v>12</v>
      </c>
      <c r="AD16" s="312">
        <v>13</v>
      </c>
      <c r="AE16" s="312">
        <v>6</v>
      </c>
      <c r="AF16" s="312">
        <v>1</v>
      </c>
      <c r="AG16" s="312">
        <v>7</v>
      </c>
      <c r="AH16" s="312">
        <v>2</v>
      </c>
      <c r="AI16" s="312">
        <v>2</v>
      </c>
      <c r="AJ16" s="312">
        <v>1</v>
      </c>
      <c r="AK16" s="312">
        <v>2</v>
      </c>
      <c r="AL16" s="312">
        <v>3</v>
      </c>
      <c r="AM16" s="312">
        <v>16</v>
      </c>
      <c r="AN16" s="312">
        <v>11</v>
      </c>
      <c r="AO16" s="312">
        <v>8</v>
      </c>
      <c r="AP16" s="312">
        <v>0</v>
      </c>
      <c r="AQ16" s="312">
        <v>0</v>
      </c>
      <c r="AR16" s="312">
        <v>0</v>
      </c>
      <c r="AS16" s="312">
        <v>6</v>
      </c>
      <c r="AT16" s="312">
        <v>2</v>
      </c>
      <c r="AU16" s="312">
        <v>2</v>
      </c>
      <c r="AV16" s="313">
        <v>4</v>
      </c>
    </row>
    <row r="17" spans="2:48" ht="13.5">
      <c r="B17" s="309"/>
      <c r="C17" s="309" t="s">
        <v>39</v>
      </c>
      <c r="D17" s="315"/>
      <c r="E17" s="316">
        <v>26</v>
      </c>
      <c r="F17" s="317">
        <v>21</v>
      </c>
      <c r="G17" s="317">
        <v>9</v>
      </c>
      <c r="H17" s="317">
        <v>13</v>
      </c>
      <c r="I17" s="317">
        <v>12</v>
      </c>
      <c r="J17" s="317">
        <v>2</v>
      </c>
      <c r="K17" s="317">
        <v>6</v>
      </c>
      <c r="L17" s="317">
        <v>4</v>
      </c>
      <c r="M17" s="317">
        <v>1</v>
      </c>
      <c r="N17" s="317">
        <v>11</v>
      </c>
      <c r="O17" s="317">
        <v>1</v>
      </c>
      <c r="P17" s="317">
        <v>6</v>
      </c>
      <c r="Q17" s="317">
        <v>0</v>
      </c>
      <c r="R17" s="317">
        <v>6</v>
      </c>
      <c r="S17" s="317">
        <v>9</v>
      </c>
      <c r="T17" s="317">
        <v>2</v>
      </c>
      <c r="U17" s="317">
        <v>12</v>
      </c>
      <c r="V17" s="317">
        <v>2</v>
      </c>
      <c r="W17" s="317">
        <v>3</v>
      </c>
      <c r="X17" s="317">
        <v>3</v>
      </c>
      <c r="Y17" s="317">
        <v>0</v>
      </c>
      <c r="Z17" s="317">
        <v>4</v>
      </c>
      <c r="AA17" s="317">
        <v>8</v>
      </c>
      <c r="AB17" s="317">
        <v>5</v>
      </c>
      <c r="AC17" s="317">
        <v>12</v>
      </c>
      <c r="AD17" s="317">
        <v>13</v>
      </c>
      <c r="AE17" s="317">
        <v>6</v>
      </c>
      <c r="AF17" s="317">
        <v>1</v>
      </c>
      <c r="AG17" s="317">
        <v>7</v>
      </c>
      <c r="AH17" s="317">
        <v>2</v>
      </c>
      <c r="AI17" s="317">
        <v>2</v>
      </c>
      <c r="AJ17" s="317">
        <v>1</v>
      </c>
      <c r="AK17" s="317">
        <v>2</v>
      </c>
      <c r="AL17" s="317">
        <v>3</v>
      </c>
      <c r="AM17" s="317">
        <v>16</v>
      </c>
      <c r="AN17" s="317">
        <v>11</v>
      </c>
      <c r="AO17" s="317">
        <v>8</v>
      </c>
      <c r="AP17" s="317">
        <v>0</v>
      </c>
      <c r="AQ17" s="317">
        <v>0</v>
      </c>
      <c r="AR17" s="317">
        <v>0</v>
      </c>
      <c r="AS17" s="317">
        <v>6</v>
      </c>
      <c r="AT17" s="317">
        <v>2</v>
      </c>
      <c r="AU17" s="317">
        <v>2</v>
      </c>
      <c r="AV17" s="318">
        <v>4</v>
      </c>
    </row>
    <row r="18" spans="2:48" s="308" customFormat="1" ht="25.5" customHeight="1">
      <c r="B18" s="419" t="s">
        <v>40</v>
      </c>
      <c r="C18" s="419"/>
      <c r="D18" s="310"/>
      <c r="E18" s="311">
        <v>29</v>
      </c>
      <c r="F18" s="312">
        <v>27</v>
      </c>
      <c r="G18" s="312">
        <v>10</v>
      </c>
      <c r="H18" s="312">
        <v>19</v>
      </c>
      <c r="I18" s="312">
        <v>17</v>
      </c>
      <c r="J18" s="312">
        <v>3</v>
      </c>
      <c r="K18" s="312">
        <v>6</v>
      </c>
      <c r="L18" s="312">
        <v>3</v>
      </c>
      <c r="M18" s="312">
        <v>0</v>
      </c>
      <c r="N18" s="312">
        <v>13</v>
      </c>
      <c r="O18" s="312">
        <v>3</v>
      </c>
      <c r="P18" s="312">
        <v>3</v>
      </c>
      <c r="Q18" s="312">
        <v>0</v>
      </c>
      <c r="R18" s="312">
        <v>11</v>
      </c>
      <c r="S18" s="312">
        <v>7</v>
      </c>
      <c r="T18" s="312">
        <v>0</v>
      </c>
      <c r="U18" s="312">
        <v>19</v>
      </c>
      <c r="V18" s="312">
        <v>3</v>
      </c>
      <c r="W18" s="312">
        <v>3</v>
      </c>
      <c r="X18" s="312">
        <v>2</v>
      </c>
      <c r="Y18" s="312">
        <v>1</v>
      </c>
      <c r="Z18" s="312">
        <v>5</v>
      </c>
      <c r="AA18" s="312">
        <v>10</v>
      </c>
      <c r="AB18" s="312">
        <v>7</v>
      </c>
      <c r="AC18" s="312">
        <v>11</v>
      </c>
      <c r="AD18" s="312">
        <v>22</v>
      </c>
      <c r="AE18" s="312">
        <v>4</v>
      </c>
      <c r="AF18" s="312">
        <v>1</v>
      </c>
      <c r="AG18" s="312">
        <v>8</v>
      </c>
      <c r="AH18" s="312">
        <v>7</v>
      </c>
      <c r="AI18" s="312">
        <v>1</v>
      </c>
      <c r="AJ18" s="312">
        <v>7</v>
      </c>
      <c r="AK18" s="312">
        <v>0</v>
      </c>
      <c r="AL18" s="312">
        <v>3</v>
      </c>
      <c r="AM18" s="312">
        <v>12</v>
      </c>
      <c r="AN18" s="312">
        <v>9</v>
      </c>
      <c r="AO18" s="312">
        <v>9</v>
      </c>
      <c r="AP18" s="312">
        <v>1</v>
      </c>
      <c r="AQ18" s="312">
        <v>1</v>
      </c>
      <c r="AR18" s="312">
        <v>1</v>
      </c>
      <c r="AS18" s="312">
        <v>1</v>
      </c>
      <c r="AT18" s="312">
        <v>0</v>
      </c>
      <c r="AU18" s="312">
        <v>0</v>
      </c>
      <c r="AV18" s="313">
        <v>1</v>
      </c>
    </row>
    <row r="19" spans="2:48" ht="13.5">
      <c r="B19" s="320"/>
      <c r="C19" s="309" t="s">
        <v>41</v>
      </c>
      <c r="D19" s="315"/>
      <c r="E19" s="316">
        <v>17</v>
      </c>
      <c r="F19" s="317">
        <v>16</v>
      </c>
      <c r="G19" s="317">
        <v>6</v>
      </c>
      <c r="H19" s="317">
        <v>11</v>
      </c>
      <c r="I19" s="317">
        <v>9</v>
      </c>
      <c r="J19" s="317">
        <v>3</v>
      </c>
      <c r="K19" s="317">
        <v>3</v>
      </c>
      <c r="L19" s="317">
        <v>2</v>
      </c>
      <c r="M19" s="317">
        <v>0</v>
      </c>
      <c r="N19" s="317">
        <v>8</v>
      </c>
      <c r="O19" s="317">
        <v>2</v>
      </c>
      <c r="P19" s="317">
        <v>2</v>
      </c>
      <c r="Q19" s="317">
        <v>0</v>
      </c>
      <c r="R19" s="317">
        <v>6</v>
      </c>
      <c r="S19" s="317">
        <v>5</v>
      </c>
      <c r="T19" s="317">
        <v>0</v>
      </c>
      <c r="U19" s="317">
        <v>13</v>
      </c>
      <c r="V19" s="317">
        <v>1</v>
      </c>
      <c r="W19" s="317">
        <v>2</v>
      </c>
      <c r="X19" s="317">
        <v>1</v>
      </c>
      <c r="Y19" s="317">
        <v>1</v>
      </c>
      <c r="Z19" s="317">
        <v>4</v>
      </c>
      <c r="AA19" s="317">
        <v>9</v>
      </c>
      <c r="AB19" s="317">
        <v>6</v>
      </c>
      <c r="AC19" s="317">
        <v>9</v>
      </c>
      <c r="AD19" s="317">
        <v>13</v>
      </c>
      <c r="AE19" s="317">
        <v>2</v>
      </c>
      <c r="AF19" s="317">
        <v>0</v>
      </c>
      <c r="AG19" s="317">
        <v>4</v>
      </c>
      <c r="AH19" s="317">
        <v>5</v>
      </c>
      <c r="AI19" s="317">
        <v>1</v>
      </c>
      <c r="AJ19" s="317">
        <v>5</v>
      </c>
      <c r="AK19" s="317">
        <v>0</v>
      </c>
      <c r="AL19" s="317">
        <v>3</v>
      </c>
      <c r="AM19" s="317">
        <v>9</v>
      </c>
      <c r="AN19" s="317">
        <v>5</v>
      </c>
      <c r="AO19" s="317">
        <v>7</v>
      </c>
      <c r="AP19" s="317">
        <v>1</v>
      </c>
      <c r="AQ19" s="317">
        <v>1</v>
      </c>
      <c r="AR19" s="317">
        <v>0</v>
      </c>
      <c r="AS19" s="317">
        <v>0</v>
      </c>
      <c r="AT19" s="317">
        <v>0</v>
      </c>
      <c r="AU19" s="317">
        <v>0</v>
      </c>
      <c r="AV19" s="318">
        <v>1</v>
      </c>
    </row>
    <row r="20" spans="2:48" ht="13.5">
      <c r="B20" s="320"/>
      <c r="C20" s="309" t="s">
        <v>42</v>
      </c>
      <c r="D20" s="315"/>
      <c r="E20" s="316">
        <v>3</v>
      </c>
      <c r="F20" s="317">
        <v>3</v>
      </c>
      <c r="G20" s="317">
        <v>0</v>
      </c>
      <c r="H20" s="317">
        <v>2</v>
      </c>
      <c r="I20" s="317">
        <v>2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7">
        <v>0</v>
      </c>
      <c r="Q20" s="317">
        <v>0</v>
      </c>
      <c r="R20" s="317">
        <v>2</v>
      </c>
      <c r="S20" s="317">
        <v>0</v>
      </c>
      <c r="T20" s="317">
        <v>0</v>
      </c>
      <c r="U20" s="317">
        <v>2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317">
        <v>0</v>
      </c>
      <c r="AC20" s="317">
        <v>0</v>
      </c>
      <c r="AD20" s="317">
        <v>2</v>
      </c>
      <c r="AE20" s="317">
        <v>0</v>
      </c>
      <c r="AF20" s="317">
        <v>0</v>
      </c>
      <c r="AG20" s="317">
        <v>1</v>
      </c>
      <c r="AH20" s="317">
        <v>1</v>
      </c>
      <c r="AI20" s="317">
        <v>0</v>
      </c>
      <c r="AJ20" s="317">
        <v>1</v>
      </c>
      <c r="AK20" s="317">
        <v>0</v>
      </c>
      <c r="AL20" s="317">
        <v>0</v>
      </c>
      <c r="AM20" s="317">
        <v>0</v>
      </c>
      <c r="AN20" s="317">
        <v>2</v>
      </c>
      <c r="AO20" s="317">
        <v>0</v>
      </c>
      <c r="AP20" s="317">
        <v>0</v>
      </c>
      <c r="AQ20" s="317">
        <v>0</v>
      </c>
      <c r="AR20" s="317">
        <v>0</v>
      </c>
      <c r="AS20" s="317">
        <v>0</v>
      </c>
      <c r="AT20" s="317">
        <v>0</v>
      </c>
      <c r="AU20" s="317">
        <v>0</v>
      </c>
      <c r="AV20" s="318">
        <v>0</v>
      </c>
    </row>
    <row r="21" spans="2:48" ht="13.5">
      <c r="B21" s="320"/>
      <c r="C21" s="309" t="s">
        <v>43</v>
      </c>
      <c r="D21" s="315"/>
      <c r="E21" s="316">
        <v>6</v>
      </c>
      <c r="F21" s="317">
        <v>5</v>
      </c>
      <c r="G21" s="317">
        <v>2</v>
      </c>
      <c r="H21" s="317">
        <v>3</v>
      </c>
      <c r="I21" s="317">
        <v>3</v>
      </c>
      <c r="J21" s="317">
        <v>0</v>
      </c>
      <c r="K21" s="317">
        <v>3</v>
      </c>
      <c r="L21" s="317">
        <v>1</v>
      </c>
      <c r="M21" s="317">
        <v>0</v>
      </c>
      <c r="N21" s="317">
        <v>3</v>
      </c>
      <c r="O21" s="317">
        <v>1</v>
      </c>
      <c r="P21" s="317">
        <v>1</v>
      </c>
      <c r="Q21" s="317">
        <v>0</v>
      </c>
      <c r="R21" s="317">
        <v>3</v>
      </c>
      <c r="S21" s="317">
        <v>2</v>
      </c>
      <c r="T21" s="317">
        <v>0</v>
      </c>
      <c r="U21" s="317">
        <v>3</v>
      </c>
      <c r="V21" s="317">
        <v>2</v>
      </c>
      <c r="W21" s="317">
        <v>1</v>
      </c>
      <c r="X21" s="317">
        <v>1</v>
      </c>
      <c r="Y21" s="317">
        <v>0</v>
      </c>
      <c r="Z21" s="317">
        <v>1</v>
      </c>
      <c r="AA21" s="317">
        <v>1</v>
      </c>
      <c r="AB21" s="317">
        <v>1</v>
      </c>
      <c r="AC21" s="317">
        <v>1</v>
      </c>
      <c r="AD21" s="317">
        <v>5</v>
      </c>
      <c r="AE21" s="317">
        <v>2</v>
      </c>
      <c r="AF21" s="317">
        <v>1</v>
      </c>
      <c r="AG21" s="317">
        <v>1</v>
      </c>
      <c r="AH21" s="317">
        <v>1</v>
      </c>
      <c r="AI21" s="317">
        <v>0</v>
      </c>
      <c r="AJ21" s="317">
        <v>1</v>
      </c>
      <c r="AK21" s="317">
        <v>0</v>
      </c>
      <c r="AL21" s="317">
        <v>0</v>
      </c>
      <c r="AM21" s="317">
        <v>1</v>
      </c>
      <c r="AN21" s="317">
        <v>2</v>
      </c>
      <c r="AO21" s="317">
        <v>2</v>
      </c>
      <c r="AP21" s="317">
        <v>0</v>
      </c>
      <c r="AQ21" s="317">
        <v>0</v>
      </c>
      <c r="AR21" s="317">
        <v>1</v>
      </c>
      <c r="AS21" s="317">
        <v>1</v>
      </c>
      <c r="AT21" s="317">
        <v>0</v>
      </c>
      <c r="AU21" s="317">
        <v>0</v>
      </c>
      <c r="AV21" s="318">
        <v>0</v>
      </c>
    </row>
    <row r="22" spans="2:48" ht="13.5">
      <c r="B22" s="320"/>
      <c r="C22" s="309" t="s">
        <v>44</v>
      </c>
      <c r="D22" s="315"/>
      <c r="E22" s="316">
        <v>3</v>
      </c>
      <c r="F22" s="317">
        <v>3</v>
      </c>
      <c r="G22" s="317">
        <v>2</v>
      </c>
      <c r="H22" s="317">
        <v>3</v>
      </c>
      <c r="I22" s="317">
        <v>3</v>
      </c>
      <c r="J22" s="317">
        <v>0</v>
      </c>
      <c r="K22" s="317">
        <v>0</v>
      </c>
      <c r="L22" s="317">
        <v>0</v>
      </c>
      <c r="M22" s="317">
        <v>0</v>
      </c>
      <c r="N22" s="317">
        <v>2</v>
      </c>
      <c r="O22" s="317">
        <v>0</v>
      </c>
      <c r="P22" s="317">
        <v>0</v>
      </c>
      <c r="Q22" s="317">
        <v>0</v>
      </c>
      <c r="R22" s="317">
        <v>0</v>
      </c>
      <c r="S22" s="317">
        <v>0</v>
      </c>
      <c r="T22" s="317">
        <v>0</v>
      </c>
      <c r="U22" s="317">
        <v>1</v>
      </c>
      <c r="V22" s="317">
        <v>0</v>
      </c>
      <c r="W22" s="317">
        <v>0</v>
      </c>
      <c r="X22" s="317">
        <v>0</v>
      </c>
      <c r="Y22" s="317">
        <v>0</v>
      </c>
      <c r="Z22" s="317">
        <v>0</v>
      </c>
      <c r="AA22" s="317">
        <v>0</v>
      </c>
      <c r="AB22" s="317">
        <v>0</v>
      </c>
      <c r="AC22" s="317">
        <v>1</v>
      </c>
      <c r="AD22" s="317">
        <v>2</v>
      </c>
      <c r="AE22" s="317">
        <v>0</v>
      </c>
      <c r="AF22" s="317">
        <v>0</v>
      </c>
      <c r="AG22" s="317">
        <v>2</v>
      </c>
      <c r="AH22" s="317">
        <v>0</v>
      </c>
      <c r="AI22" s="317">
        <v>0</v>
      </c>
      <c r="AJ22" s="317">
        <v>0</v>
      </c>
      <c r="AK22" s="317">
        <v>0</v>
      </c>
      <c r="AL22" s="317">
        <v>0</v>
      </c>
      <c r="AM22" s="317">
        <v>2</v>
      </c>
      <c r="AN22" s="317">
        <v>0</v>
      </c>
      <c r="AO22" s="317">
        <v>0</v>
      </c>
      <c r="AP22" s="317">
        <v>0</v>
      </c>
      <c r="AQ22" s="317">
        <v>0</v>
      </c>
      <c r="AR22" s="317">
        <v>0</v>
      </c>
      <c r="AS22" s="317">
        <v>0</v>
      </c>
      <c r="AT22" s="317">
        <v>0</v>
      </c>
      <c r="AU22" s="317">
        <v>0</v>
      </c>
      <c r="AV22" s="318">
        <v>0</v>
      </c>
    </row>
    <row r="23" spans="2:48" s="308" customFormat="1" ht="25.5" customHeight="1">
      <c r="B23" s="418" t="s">
        <v>45</v>
      </c>
      <c r="C23" s="418"/>
      <c r="D23" s="310"/>
      <c r="E23" s="311">
        <v>29</v>
      </c>
      <c r="F23" s="312">
        <v>25</v>
      </c>
      <c r="G23" s="312">
        <v>8</v>
      </c>
      <c r="H23" s="312">
        <v>10</v>
      </c>
      <c r="I23" s="312">
        <v>12</v>
      </c>
      <c r="J23" s="312">
        <v>6</v>
      </c>
      <c r="K23" s="312">
        <v>8</v>
      </c>
      <c r="L23" s="312">
        <v>3</v>
      </c>
      <c r="M23" s="312">
        <v>0</v>
      </c>
      <c r="N23" s="312">
        <v>15</v>
      </c>
      <c r="O23" s="312">
        <v>0</v>
      </c>
      <c r="P23" s="312">
        <v>0</v>
      </c>
      <c r="Q23" s="312">
        <v>0</v>
      </c>
      <c r="R23" s="312">
        <v>10</v>
      </c>
      <c r="S23" s="312">
        <v>8</v>
      </c>
      <c r="T23" s="312">
        <v>4</v>
      </c>
      <c r="U23" s="312">
        <v>17</v>
      </c>
      <c r="V23" s="312">
        <v>3</v>
      </c>
      <c r="W23" s="312">
        <v>2</v>
      </c>
      <c r="X23" s="312">
        <v>2</v>
      </c>
      <c r="Y23" s="312">
        <v>0</v>
      </c>
      <c r="Z23" s="312">
        <v>4</v>
      </c>
      <c r="AA23" s="312">
        <v>13</v>
      </c>
      <c r="AB23" s="312">
        <v>2</v>
      </c>
      <c r="AC23" s="312">
        <v>11</v>
      </c>
      <c r="AD23" s="312">
        <v>17</v>
      </c>
      <c r="AE23" s="312">
        <v>7</v>
      </c>
      <c r="AF23" s="312">
        <v>1</v>
      </c>
      <c r="AG23" s="312">
        <v>9</v>
      </c>
      <c r="AH23" s="312">
        <v>8</v>
      </c>
      <c r="AI23" s="312">
        <v>1</v>
      </c>
      <c r="AJ23" s="312">
        <v>2</v>
      </c>
      <c r="AK23" s="312">
        <v>1</v>
      </c>
      <c r="AL23" s="312">
        <v>5</v>
      </c>
      <c r="AM23" s="312">
        <v>12</v>
      </c>
      <c r="AN23" s="312">
        <v>2</v>
      </c>
      <c r="AO23" s="312">
        <v>9</v>
      </c>
      <c r="AP23" s="312">
        <v>0</v>
      </c>
      <c r="AQ23" s="312">
        <v>0</v>
      </c>
      <c r="AR23" s="312">
        <v>0</v>
      </c>
      <c r="AS23" s="312">
        <v>4</v>
      </c>
      <c r="AT23" s="312">
        <v>1</v>
      </c>
      <c r="AU23" s="312">
        <v>0</v>
      </c>
      <c r="AV23" s="313">
        <v>2</v>
      </c>
    </row>
    <row r="24" spans="2:48" ht="13.5">
      <c r="B24" s="309"/>
      <c r="C24" s="309" t="s">
        <v>46</v>
      </c>
      <c r="D24" s="315"/>
      <c r="E24" s="316">
        <v>4</v>
      </c>
      <c r="F24" s="317">
        <v>3</v>
      </c>
      <c r="G24" s="317">
        <v>0</v>
      </c>
      <c r="H24" s="317">
        <v>1</v>
      </c>
      <c r="I24" s="317">
        <v>1</v>
      </c>
      <c r="J24" s="317">
        <v>1</v>
      </c>
      <c r="K24" s="317">
        <v>1</v>
      </c>
      <c r="L24" s="317">
        <v>1</v>
      </c>
      <c r="M24" s="317">
        <v>0</v>
      </c>
      <c r="N24" s="317">
        <v>3</v>
      </c>
      <c r="O24" s="317">
        <v>0</v>
      </c>
      <c r="P24" s="317">
        <v>0</v>
      </c>
      <c r="Q24" s="317">
        <v>0</v>
      </c>
      <c r="R24" s="317">
        <v>1</v>
      </c>
      <c r="S24" s="317">
        <v>1</v>
      </c>
      <c r="T24" s="317">
        <v>1</v>
      </c>
      <c r="U24" s="317">
        <v>3</v>
      </c>
      <c r="V24" s="317">
        <v>0</v>
      </c>
      <c r="W24" s="317">
        <v>0</v>
      </c>
      <c r="X24" s="317">
        <v>0</v>
      </c>
      <c r="Y24" s="317">
        <v>0</v>
      </c>
      <c r="Z24" s="317">
        <v>0</v>
      </c>
      <c r="AA24" s="317">
        <v>1</v>
      </c>
      <c r="AB24" s="317">
        <v>0</v>
      </c>
      <c r="AC24" s="317">
        <v>2</v>
      </c>
      <c r="AD24" s="317">
        <v>2</v>
      </c>
      <c r="AE24" s="317">
        <v>1</v>
      </c>
      <c r="AF24" s="317">
        <v>0</v>
      </c>
      <c r="AG24" s="317">
        <v>1</v>
      </c>
      <c r="AH24" s="317">
        <v>1</v>
      </c>
      <c r="AI24" s="317">
        <v>0</v>
      </c>
      <c r="AJ24" s="317">
        <v>0</v>
      </c>
      <c r="AK24" s="317">
        <v>0</v>
      </c>
      <c r="AL24" s="317">
        <v>1</v>
      </c>
      <c r="AM24" s="317">
        <v>1</v>
      </c>
      <c r="AN24" s="317">
        <v>0</v>
      </c>
      <c r="AO24" s="317">
        <v>1</v>
      </c>
      <c r="AP24" s="317">
        <v>0</v>
      </c>
      <c r="AQ24" s="317">
        <v>0</v>
      </c>
      <c r="AR24" s="317">
        <v>0</v>
      </c>
      <c r="AS24" s="317">
        <v>0</v>
      </c>
      <c r="AT24" s="317">
        <v>0</v>
      </c>
      <c r="AU24" s="317">
        <v>0</v>
      </c>
      <c r="AV24" s="318">
        <v>0</v>
      </c>
    </row>
    <row r="25" spans="2:48" ht="13.5">
      <c r="B25" s="309"/>
      <c r="C25" s="309" t="s">
        <v>47</v>
      </c>
      <c r="D25" s="315"/>
      <c r="E25" s="316">
        <v>2</v>
      </c>
      <c r="F25" s="317">
        <v>2</v>
      </c>
      <c r="G25" s="317">
        <v>0</v>
      </c>
      <c r="H25" s="317">
        <v>1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317">
        <v>2</v>
      </c>
      <c r="O25" s="317">
        <v>0</v>
      </c>
      <c r="P25" s="317">
        <v>0</v>
      </c>
      <c r="Q25" s="317">
        <v>0</v>
      </c>
      <c r="R25" s="317">
        <v>1</v>
      </c>
      <c r="S25" s="317">
        <v>0</v>
      </c>
      <c r="T25" s="317">
        <v>0</v>
      </c>
      <c r="U25" s="317">
        <v>2</v>
      </c>
      <c r="V25" s="317">
        <v>0</v>
      </c>
      <c r="W25" s="317">
        <v>0</v>
      </c>
      <c r="X25" s="317">
        <v>0</v>
      </c>
      <c r="Y25" s="317">
        <v>0</v>
      </c>
      <c r="Z25" s="317">
        <v>0</v>
      </c>
      <c r="AA25" s="317">
        <v>1</v>
      </c>
      <c r="AB25" s="317">
        <v>0</v>
      </c>
      <c r="AC25" s="317">
        <v>1</v>
      </c>
      <c r="AD25" s="317">
        <v>2</v>
      </c>
      <c r="AE25" s="317">
        <v>0</v>
      </c>
      <c r="AF25" s="317">
        <v>0</v>
      </c>
      <c r="AG25" s="317">
        <v>0</v>
      </c>
      <c r="AH25" s="317">
        <v>0</v>
      </c>
      <c r="AI25" s="317">
        <v>1</v>
      </c>
      <c r="AJ25" s="317">
        <v>0</v>
      </c>
      <c r="AK25" s="317">
        <v>0</v>
      </c>
      <c r="AL25" s="317">
        <v>0</v>
      </c>
      <c r="AM25" s="317">
        <v>1</v>
      </c>
      <c r="AN25" s="317">
        <v>0</v>
      </c>
      <c r="AO25" s="317">
        <v>1</v>
      </c>
      <c r="AP25" s="317">
        <v>0</v>
      </c>
      <c r="AQ25" s="317">
        <v>0</v>
      </c>
      <c r="AR25" s="317">
        <v>0</v>
      </c>
      <c r="AS25" s="317">
        <v>0</v>
      </c>
      <c r="AT25" s="317">
        <v>0</v>
      </c>
      <c r="AU25" s="317">
        <v>0</v>
      </c>
      <c r="AV25" s="318">
        <v>0</v>
      </c>
    </row>
    <row r="26" spans="2:48" ht="13.5">
      <c r="B26" s="309"/>
      <c r="C26" s="309" t="s">
        <v>48</v>
      </c>
      <c r="D26" s="315"/>
      <c r="E26" s="316">
        <v>5</v>
      </c>
      <c r="F26" s="317">
        <v>3</v>
      </c>
      <c r="G26" s="317">
        <v>1</v>
      </c>
      <c r="H26" s="317">
        <v>1</v>
      </c>
      <c r="I26" s="317">
        <v>1</v>
      </c>
      <c r="J26" s="317">
        <v>0</v>
      </c>
      <c r="K26" s="317">
        <v>1</v>
      </c>
      <c r="L26" s="317">
        <v>0</v>
      </c>
      <c r="M26" s="317">
        <v>0</v>
      </c>
      <c r="N26" s="317">
        <v>2</v>
      </c>
      <c r="O26" s="317">
        <v>0</v>
      </c>
      <c r="P26" s="317">
        <v>0</v>
      </c>
      <c r="Q26" s="317">
        <v>0</v>
      </c>
      <c r="R26" s="317">
        <v>1</v>
      </c>
      <c r="S26" s="317">
        <v>3</v>
      </c>
      <c r="T26" s="317">
        <v>1</v>
      </c>
      <c r="U26" s="317">
        <v>2</v>
      </c>
      <c r="V26" s="317">
        <v>1</v>
      </c>
      <c r="W26" s="317">
        <v>1</v>
      </c>
      <c r="X26" s="317">
        <v>0</v>
      </c>
      <c r="Y26" s="317">
        <v>0</v>
      </c>
      <c r="Z26" s="317">
        <v>0</v>
      </c>
      <c r="AA26" s="317">
        <v>3</v>
      </c>
      <c r="AB26" s="317">
        <v>0</v>
      </c>
      <c r="AC26" s="317">
        <v>1</v>
      </c>
      <c r="AD26" s="317">
        <v>3</v>
      </c>
      <c r="AE26" s="317">
        <v>1</v>
      </c>
      <c r="AF26" s="317">
        <v>0</v>
      </c>
      <c r="AG26" s="317">
        <v>2</v>
      </c>
      <c r="AH26" s="317">
        <v>1</v>
      </c>
      <c r="AI26" s="317">
        <v>0</v>
      </c>
      <c r="AJ26" s="317">
        <v>1</v>
      </c>
      <c r="AK26" s="317">
        <v>0</v>
      </c>
      <c r="AL26" s="317">
        <v>1</v>
      </c>
      <c r="AM26" s="317">
        <v>3</v>
      </c>
      <c r="AN26" s="317">
        <v>1</v>
      </c>
      <c r="AO26" s="317">
        <v>1</v>
      </c>
      <c r="AP26" s="317">
        <v>0</v>
      </c>
      <c r="AQ26" s="317">
        <v>0</v>
      </c>
      <c r="AR26" s="317">
        <v>0</v>
      </c>
      <c r="AS26" s="317">
        <v>1</v>
      </c>
      <c r="AT26" s="317">
        <v>0</v>
      </c>
      <c r="AU26" s="317">
        <v>0</v>
      </c>
      <c r="AV26" s="318">
        <v>0</v>
      </c>
    </row>
    <row r="27" spans="2:48" ht="13.5">
      <c r="B27" s="309"/>
      <c r="C27" s="309" t="s">
        <v>49</v>
      </c>
      <c r="D27" s="315"/>
      <c r="E27" s="316">
        <v>6</v>
      </c>
      <c r="F27" s="317">
        <v>6</v>
      </c>
      <c r="G27" s="317">
        <v>2</v>
      </c>
      <c r="H27" s="317">
        <v>2</v>
      </c>
      <c r="I27" s="317">
        <v>5</v>
      </c>
      <c r="J27" s="317">
        <v>1</v>
      </c>
      <c r="K27" s="317">
        <v>2</v>
      </c>
      <c r="L27" s="317">
        <v>0</v>
      </c>
      <c r="M27" s="317">
        <v>0</v>
      </c>
      <c r="N27" s="317">
        <v>3</v>
      </c>
      <c r="O27" s="317">
        <v>0</v>
      </c>
      <c r="P27" s="317">
        <v>0</v>
      </c>
      <c r="Q27" s="317">
        <v>0</v>
      </c>
      <c r="R27" s="317">
        <v>3</v>
      </c>
      <c r="S27" s="317">
        <v>1</v>
      </c>
      <c r="T27" s="317">
        <v>0</v>
      </c>
      <c r="U27" s="317">
        <v>3</v>
      </c>
      <c r="V27" s="317">
        <v>1</v>
      </c>
      <c r="W27" s="317">
        <v>0</v>
      </c>
      <c r="X27" s="317">
        <v>1</v>
      </c>
      <c r="Y27" s="317">
        <v>0</v>
      </c>
      <c r="Z27" s="317">
        <v>1</v>
      </c>
      <c r="AA27" s="317">
        <v>2</v>
      </c>
      <c r="AB27" s="317">
        <v>1</v>
      </c>
      <c r="AC27" s="317">
        <v>2</v>
      </c>
      <c r="AD27" s="317">
        <v>4</v>
      </c>
      <c r="AE27" s="317">
        <v>4</v>
      </c>
      <c r="AF27" s="317">
        <v>0</v>
      </c>
      <c r="AG27" s="317">
        <v>3</v>
      </c>
      <c r="AH27" s="317">
        <v>2</v>
      </c>
      <c r="AI27" s="317">
        <v>0</v>
      </c>
      <c r="AJ27" s="317">
        <v>0</v>
      </c>
      <c r="AK27" s="317">
        <v>0</v>
      </c>
      <c r="AL27" s="317">
        <v>1</v>
      </c>
      <c r="AM27" s="317">
        <v>4</v>
      </c>
      <c r="AN27" s="317">
        <v>0</v>
      </c>
      <c r="AO27" s="317">
        <v>1</v>
      </c>
      <c r="AP27" s="317">
        <v>0</v>
      </c>
      <c r="AQ27" s="317">
        <v>0</v>
      </c>
      <c r="AR27" s="317">
        <v>0</v>
      </c>
      <c r="AS27" s="317">
        <v>1</v>
      </c>
      <c r="AT27" s="317">
        <v>1</v>
      </c>
      <c r="AU27" s="317">
        <v>0</v>
      </c>
      <c r="AV27" s="318">
        <v>1</v>
      </c>
    </row>
    <row r="28" spans="2:48" ht="13.5">
      <c r="B28" s="309"/>
      <c r="C28" s="309" t="s">
        <v>50</v>
      </c>
      <c r="D28" s="315"/>
      <c r="E28" s="316">
        <v>5</v>
      </c>
      <c r="F28" s="317">
        <v>4</v>
      </c>
      <c r="G28" s="317">
        <v>2</v>
      </c>
      <c r="H28" s="317">
        <v>2</v>
      </c>
      <c r="I28" s="317">
        <v>2</v>
      </c>
      <c r="J28" s="317">
        <v>2</v>
      </c>
      <c r="K28" s="317">
        <v>0</v>
      </c>
      <c r="L28" s="317">
        <v>0</v>
      </c>
      <c r="M28" s="317">
        <v>0</v>
      </c>
      <c r="N28" s="317">
        <v>1</v>
      </c>
      <c r="O28" s="317">
        <v>0</v>
      </c>
      <c r="P28" s="317">
        <v>0</v>
      </c>
      <c r="Q28" s="317">
        <v>0</v>
      </c>
      <c r="R28" s="317">
        <v>2</v>
      </c>
      <c r="S28" s="317">
        <v>0</v>
      </c>
      <c r="T28" s="317">
        <v>0</v>
      </c>
      <c r="U28" s="317">
        <v>4</v>
      </c>
      <c r="V28" s="317">
        <v>0</v>
      </c>
      <c r="W28" s="317">
        <v>1</v>
      </c>
      <c r="X28" s="317">
        <v>0</v>
      </c>
      <c r="Y28" s="317">
        <v>0</v>
      </c>
      <c r="Z28" s="317">
        <v>1</v>
      </c>
      <c r="AA28" s="317">
        <v>2</v>
      </c>
      <c r="AB28" s="317">
        <v>0</v>
      </c>
      <c r="AC28" s="317">
        <v>2</v>
      </c>
      <c r="AD28" s="317">
        <v>2</v>
      </c>
      <c r="AE28" s="317">
        <v>1</v>
      </c>
      <c r="AF28" s="317">
        <v>1</v>
      </c>
      <c r="AG28" s="317">
        <v>0</v>
      </c>
      <c r="AH28" s="317">
        <v>1</v>
      </c>
      <c r="AI28" s="317">
        <v>0</v>
      </c>
      <c r="AJ28" s="317">
        <v>0</v>
      </c>
      <c r="AK28" s="317">
        <v>1</v>
      </c>
      <c r="AL28" s="317">
        <v>1</v>
      </c>
      <c r="AM28" s="317">
        <v>0</v>
      </c>
      <c r="AN28" s="317">
        <v>0</v>
      </c>
      <c r="AO28" s="317">
        <v>2</v>
      </c>
      <c r="AP28" s="317">
        <v>0</v>
      </c>
      <c r="AQ28" s="317">
        <v>0</v>
      </c>
      <c r="AR28" s="317">
        <v>0</v>
      </c>
      <c r="AS28" s="317">
        <v>1</v>
      </c>
      <c r="AT28" s="317">
        <v>0</v>
      </c>
      <c r="AU28" s="317">
        <v>0</v>
      </c>
      <c r="AV28" s="318">
        <v>0</v>
      </c>
    </row>
    <row r="29" spans="2:48" ht="13.5">
      <c r="B29" s="309"/>
      <c r="C29" s="309" t="s">
        <v>51</v>
      </c>
      <c r="D29" s="315"/>
      <c r="E29" s="316">
        <v>3</v>
      </c>
      <c r="F29" s="317">
        <v>3</v>
      </c>
      <c r="G29" s="317">
        <v>1</v>
      </c>
      <c r="H29" s="317">
        <v>2</v>
      </c>
      <c r="I29" s="317">
        <v>2</v>
      </c>
      <c r="J29" s="317">
        <v>2</v>
      </c>
      <c r="K29" s="317">
        <v>2</v>
      </c>
      <c r="L29" s="317">
        <v>1</v>
      </c>
      <c r="M29" s="317">
        <v>0</v>
      </c>
      <c r="N29" s="317">
        <v>2</v>
      </c>
      <c r="O29" s="317">
        <v>0</v>
      </c>
      <c r="P29" s="317">
        <v>0</v>
      </c>
      <c r="Q29" s="317">
        <v>0</v>
      </c>
      <c r="R29" s="317">
        <v>1</v>
      </c>
      <c r="S29" s="317">
        <v>0</v>
      </c>
      <c r="T29" s="317">
        <v>0</v>
      </c>
      <c r="U29" s="317">
        <v>1</v>
      </c>
      <c r="V29" s="317">
        <v>0</v>
      </c>
      <c r="W29" s="317">
        <v>0</v>
      </c>
      <c r="X29" s="317">
        <v>1</v>
      </c>
      <c r="Y29" s="317">
        <v>0</v>
      </c>
      <c r="Z29" s="317">
        <v>1</v>
      </c>
      <c r="AA29" s="317">
        <v>2</v>
      </c>
      <c r="AB29" s="317">
        <v>1</v>
      </c>
      <c r="AC29" s="317">
        <v>1</v>
      </c>
      <c r="AD29" s="317">
        <v>2</v>
      </c>
      <c r="AE29" s="317">
        <v>0</v>
      </c>
      <c r="AF29" s="317">
        <v>0</v>
      </c>
      <c r="AG29" s="317">
        <v>1</v>
      </c>
      <c r="AH29" s="317">
        <v>1</v>
      </c>
      <c r="AI29" s="317">
        <v>0</v>
      </c>
      <c r="AJ29" s="317">
        <v>1</v>
      </c>
      <c r="AK29" s="317">
        <v>0</v>
      </c>
      <c r="AL29" s="317">
        <v>0</v>
      </c>
      <c r="AM29" s="317">
        <v>2</v>
      </c>
      <c r="AN29" s="317">
        <v>1</v>
      </c>
      <c r="AO29" s="317">
        <v>1</v>
      </c>
      <c r="AP29" s="317">
        <v>0</v>
      </c>
      <c r="AQ29" s="317">
        <v>0</v>
      </c>
      <c r="AR29" s="317">
        <v>0</v>
      </c>
      <c r="AS29" s="317">
        <v>1</v>
      </c>
      <c r="AT29" s="317">
        <v>0</v>
      </c>
      <c r="AU29" s="317">
        <v>0</v>
      </c>
      <c r="AV29" s="318">
        <v>1</v>
      </c>
    </row>
    <row r="30" spans="2:48" ht="13.5">
      <c r="B30" s="309"/>
      <c r="C30" s="309" t="s">
        <v>52</v>
      </c>
      <c r="D30" s="315"/>
      <c r="E30" s="316">
        <v>4</v>
      </c>
      <c r="F30" s="317">
        <v>4</v>
      </c>
      <c r="G30" s="317">
        <v>2</v>
      </c>
      <c r="H30" s="317">
        <v>1</v>
      </c>
      <c r="I30" s="317">
        <v>1</v>
      </c>
      <c r="J30" s="317">
        <v>0</v>
      </c>
      <c r="K30" s="317">
        <v>2</v>
      </c>
      <c r="L30" s="317">
        <v>1</v>
      </c>
      <c r="M30" s="317">
        <v>0</v>
      </c>
      <c r="N30" s="317">
        <v>2</v>
      </c>
      <c r="O30" s="317">
        <v>0</v>
      </c>
      <c r="P30" s="317">
        <v>0</v>
      </c>
      <c r="Q30" s="317">
        <v>0</v>
      </c>
      <c r="R30" s="317">
        <v>1</v>
      </c>
      <c r="S30" s="317">
        <v>3</v>
      </c>
      <c r="T30" s="317">
        <v>2</v>
      </c>
      <c r="U30" s="317">
        <v>2</v>
      </c>
      <c r="V30" s="317">
        <v>1</v>
      </c>
      <c r="W30" s="317">
        <v>0</v>
      </c>
      <c r="X30" s="317">
        <v>0</v>
      </c>
      <c r="Y30" s="317">
        <v>0</v>
      </c>
      <c r="Z30" s="317">
        <v>1</v>
      </c>
      <c r="AA30" s="317">
        <v>2</v>
      </c>
      <c r="AB30" s="317">
        <v>0</v>
      </c>
      <c r="AC30" s="317">
        <v>2</v>
      </c>
      <c r="AD30" s="317">
        <v>2</v>
      </c>
      <c r="AE30" s="317">
        <v>0</v>
      </c>
      <c r="AF30" s="317">
        <v>0</v>
      </c>
      <c r="AG30" s="317">
        <v>2</v>
      </c>
      <c r="AH30" s="317">
        <v>2</v>
      </c>
      <c r="AI30" s="317">
        <v>0</v>
      </c>
      <c r="AJ30" s="317">
        <v>0</v>
      </c>
      <c r="AK30" s="317">
        <v>0</v>
      </c>
      <c r="AL30" s="317">
        <v>1</v>
      </c>
      <c r="AM30" s="317">
        <v>1</v>
      </c>
      <c r="AN30" s="317">
        <v>0</v>
      </c>
      <c r="AO30" s="317">
        <v>2</v>
      </c>
      <c r="AP30" s="317">
        <v>0</v>
      </c>
      <c r="AQ30" s="317">
        <v>0</v>
      </c>
      <c r="AR30" s="317">
        <v>0</v>
      </c>
      <c r="AS30" s="317">
        <v>0</v>
      </c>
      <c r="AT30" s="317">
        <v>0</v>
      </c>
      <c r="AU30" s="317">
        <v>0</v>
      </c>
      <c r="AV30" s="318">
        <v>0</v>
      </c>
    </row>
    <row r="31" spans="2:48" s="308" customFormat="1" ht="25.5" customHeight="1">
      <c r="B31" s="418" t="s">
        <v>53</v>
      </c>
      <c r="C31" s="418"/>
      <c r="D31" s="310"/>
      <c r="E31" s="311">
        <v>19</v>
      </c>
      <c r="F31" s="312">
        <v>16</v>
      </c>
      <c r="G31" s="312">
        <v>6</v>
      </c>
      <c r="H31" s="312">
        <v>10</v>
      </c>
      <c r="I31" s="312">
        <v>10</v>
      </c>
      <c r="J31" s="312">
        <v>2</v>
      </c>
      <c r="K31" s="312">
        <v>6</v>
      </c>
      <c r="L31" s="312">
        <v>2</v>
      </c>
      <c r="M31" s="312">
        <v>2</v>
      </c>
      <c r="N31" s="312">
        <v>9</v>
      </c>
      <c r="O31" s="312">
        <v>0</v>
      </c>
      <c r="P31" s="312">
        <v>1</v>
      </c>
      <c r="Q31" s="312">
        <v>1</v>
      </c>
      <c r="R31" s="312">
        <v>8</v>
      </c>
      <c r="S31" s="312">
        <v>6</v>
      </c>
      <c r="T31" s="312">
        <v>2</v>
      </c>
      <c r="U31" s="312">
        <v>9</v>
      </c>
      <c r="V31" s="312">
        <v>5</v>
      </c>
      <c r="W31" s="312">
        <v>1</v>
      </c>
      <c r="X31" s="312">
        <v>4</v>
      </c>
      <c r="Y31" s="312">
        <v>2</v>
      </c>
      <c r="Z31" s="312">
        <v>5</v>
      </c>
      <c r="AA31" s="312">
        <v>9</v>
      </c>
      <c r="AB31" s="312">
        <v>4</v>
      </c>
      <c r="AC31" s="312">
        <v>11</v>
      </c>
      <c r="AD31" s="312">
        <v>11</v>
      </c>
      <c r="AE31" s="312">
        <v>5</v>
      </c>
      <c r="AF31" s="312">
        <v>1</v>
      </c>
      <c r="AG31" s="312">
        <v>6</v>
      </c>
      <c r="AH31" s="312">
        <v>7</v>
      </c>
      <c r="AI31" s="312">
        <v>0</v>
      </c>
      <c r="AJ31" s="312">
        <v>2</v>
      </c>
      <c r="AK31" s="312">
        <v>0</v>
      </c>
      <c r="AL31" s="312">
        <v>2</v>
      </c>
      <c r="AM31" s="312">
        <v>13</v>
      </c>
      <c r="AN31" s="312">
        <v>6</v>
      </c>
      <c r="AO31" s="312">
        <v>7</v>
      </c>
      <c r="AP31" s="312">
        <v>2</v>
      </c>
      <c r="AQ31" s="312">
        <v>1</v>
      </c>
      <c r="AR31" s="312">
        <v>2</v>
      </c>
      <c r="AS31" s="312">
        <v>4</v>
      </c>
      <c r="AT31" s="312">
        <v>1</v>
      </c>
      <c r="AU31" s="312">
        <v>0</v>
      </c>
      <c r="AV31" s="313">
        <v>4</v>
      </c>
    </row>
    <row r="32" spans="2:48" ht="13.5">
      <c r="B32" s="309"/>
      <c r="C32" s="309" t="s">
        <v>54</v>
      </c>
      <c r="D32" s="315"/>
      <c r="E32" s="316">
        <v>4</v>
      </c>
      <c r="F32" s="317">
        <v>3</v>
      </c>
      <c r="G32" s="317">
        <v>2</v>
      </c>
      <c r="H32" s="317">
        <v>2</v>
      </c>
      <c r="I32" s="317">
        <v>2</v>
      </c>
      <c r="J32" s="317">
        <v>0</v>
      </c>
      <c r="K32" s="317">
        <v>0</v>
      </c>
      <c r="L32" s="317">
        <v>0</v>
      </c>
      <c r="M32" s="317">
        <v>0</v>
      </c>
      <c r="N32" s="317">
        <v>1</v>
      </c>
      <c r="O32" s="317">
        <v>0</v>
      </c>
      <c r="P32" s="317">
        <v>1</v>
      </c>
      <c r="Q32" s="317">
        <v>0</v>
      </c>
      <c r="R32" s="317">
        <v>1</v>
      </c>
      <c r="S32" s="317">
        <v>1</v>
      </c>
      <c r="T32" s="317">
        <v>0</v>
      </c>
      <c r="U32" s="317">
        <v>2</v>
      </c>
      <c r="V32" s="317">
        <v>1</v>
      </c>
      <c r="W32" s="317">
        <v>0</v>
      </c>
      <c r="X32" s="317">
        <v>0</v>
      </c>
      <c r="Y32" s="317">
        <v>0</v>
      </c>
      <c r="Z32" s="317">
        <v>0</v>
      </c>
      <c r="AA32" s="317">
        <v>1</v>
      </c>
      <c r="AB32" s="317">
        <v>1</v>
      </c>
      <c r="AC32" s="317">
        <v>3</v>
      </c>
      <c r="AD32" s="317">
        <v>3</v>
      </c>
      <c r="AE32" s="317">
        <v>2</v>
      </c>
      <c r="AF32" s="317">
        <v>0</v>
      </c>
      <c r="AG32" s="317">
        <v>1</v>
      </c>
      <c r="AH32" s="317">
        <v>0</v>
      </c>
      <c r="AI32" s="317">
        <v>0</v>
      </c>
      <c r="AJ32" s="317">
        <v>0</v>
      </c>
      <c r="AK32" s="317">
        <v>0</v>
      </c>
      <c r="AL32" s="317">
        <v>0</v>
      </c>
      <c r="AM32" s="317">
        <v>2</v>
      </c>
      <c r="AN32" s="317">
        <v>1</v>
      </c>
      <c r="AO32" s="317">
        <v>1</v>
      </c>
      <c r="AP32" s="317">
        <v>0</v>
      </c>
      <c r="AQ32" s="317">
        <v>0</v>
      </c>
      <c r="AR32" s="317">
        <v>0</v>
      </c>
      <c r="AS32" s="317">
        <v>0</v>
      </c>
      <c r="AT32" s="317">
        <v>0</v>
      </c>
      <c r="AU32" s="317">
        <v>0</v>
      </c>
      <c r="AV32" s="318">
        <v>0</v>
      </c>
    </row>
    <row r="33" spans="2:48" ht="13.5">
      <c r="B33" s="309"/>
      <c r="C33" s="309" t="s">
        <v>55</v>
      </c>
      <c r="D33" s="315"/>
      <c r="E33" s="316">
        <v>5</v>
      </c>
      <c r="F33" s="317">
        <v>3</v>
      </c>
      <c r="G33" s="317">
        <v>1</v>
      </c>
      <c r="H33" s="317">
        <v>4</v>
      </c>
      <c r="I33" s="317">
        <v>1</v>
      </c>
      <c r="J33" s="317">
        <v>1</v>
      </c>
      <c r="K33" s="317">
        <v>4</v>
      </c>
      <c r="L33" s="317">
        <v>1</v>
      </c>
      <c r="M33" s="317">
        <v>1</v>
      </c>
      <c r="N33" s="317">
        <v>2</v>
      </c>
      <c r="O33" s="317">
        <v>0</v>
      </c>
      <c r="P33" s="317">
        <v>0</v>
      </c>
      <c r="Q33" s="317">
        <v>1</v>
      </c>
      <c r="R33" s="317">
        <v>1</v>
      </c>
      <c r="S33" s="317">
        <v>2</v>
      </c>
      <c r="T33" s="317">
        <v>2</v>
      </c>
      <c r="U33" s="317">
        <v>2</v>
      </c>
      <c r="V33" s="317">
        <v>2</v>
      </c>
      <c r="W33" s="317">
        <v>1</v>
      </c>
      <c r="X33" s="317">
        <v>2</v>
      </c>
      <c r="Y33" s="317">
        <v>2</v>
      </c>
      <c r="Z33" s="317">
        <v>2</v>
      </c>
      <c r="AA33" s="317">
        <v>3</v>
      </c>
      <c r="AB33" s="317">
        <v>2</v>
      </c>
      <c r="AC33" s="317">
        <v>2</v>
      </c>
      <c r="AD33" s="317">
        <v>3</v>
      </c>
      <c r="AE33" s="317">
        <v>1</v>
      </c>
      <c r="AF33" s="317">
        <v>1</v>
      </c>
      <c r="AG33" s="317">
        <v>2</v>
      </c>
      <c r="AH33" s="317">
        <v>3</v>
      </c>
      <c r="AI33" s="317">
        <v>0</v>
      </c>
      <c r="AJ33" s="317">
        <v>1</v>
      </c>
      <c r="AK33" s="317">
        <v>0</v>
      </c>
      <c r="AL33" s="317">
        <v>0</v>
      </c>
      <c r="AM33" s="317">
        <v>4</v>
      </c>
      <c r="AN33" s="317">
        <v>1</v>
      </c>
      <c r="AO33" s="317">
        <v>3</v>
      </c>
      <c r="AP33" s="317">
        <v>1</v>
      </c>
      <c r="AQ33" s="317">
        <v>1</v>
      </c>
      <c r="AR33" s="317">
        <v>1</v>
      </c>
      <c r="AS33" s="317">
        <v>1</v>
      </c>
      <c r="AT33" s="317">
        <v>0</v>
      </c>
      <c r="AU33" s="317">
        <v>0</v>
      </c>
      <c r="AV33" s="318">
        <v>1</v>
      </c>
    </row>
    <row r="34" spans="2:48" ht="13.5">
      <c r="B34" s="309"/>
      <c r="C34" s="309" t="s">
        <v>56</v>
      </c>
      <c r="D34" s="315"/>
      <c r="E34" s="316">
        <v>2</v>
      </c>
      <c r="F34" s="317">
        <v>2</v>
      </c>
      <c r="G34" s="317">
        <v>1</v>
      </c>
      <c r="H34" s="317">
        <v>1</v>
      </c>
      <c r="I34" s="317">
        <v>2</v>
      </c>
      <c r="J34" s="317">
        <v>0</v>
      </c>
      <c r="K34" s="317">
        <v>0</v>
      </c>
      <c r="L34" s="317">
        <v>0</v>
      </c>
      <c r="M34" s="317">
        <v>0</v>
      </c>
      <c r="N34" s="317">
        <v>2</v>
      </c>
      <c r="O34" s="317">
        <v>0</v>
      </c>
      <c r="P34" s="317">
        <v>0</v>
      </c>
      <c r="Q34" s="317">
        <v>0</v>
      </c>
      <c r="R34" s="317">
        <v>1</v>
      </c>
      <c r="S34" s="317">
        <v>0</v>
      </c>
      <c r="T34" s="317">
        <v>0</v>
      </c>
      <c r="U34" s="317">
        <v>1</v>
      </c>
      <c r="V34" s="317">
        <v>0</v>
      </c>
      <c r="W34" s="317">
        <v>0</v>
      </c>
      <c r="X34" s="317">
        <v>0</v>
      </c>
      <c r="Y34" s="317">
        <v>0</v>
      </c>
      <c r="Z34" s="317">
        <v>0</v>
      </c>
      <c r="AA34" s="317">
        <v>1</v>
      </c>
      <c r="AB34" s="317">
        <v>0</v>
      </c>
      <c r="AC34" s="317">
        <v>1</v>
      </c>
      <c r="AD34" s="317">
        <v>1</v>
      </c>
      <c r="AE34" s="317">
        <v>0</v>
      </c>
      <c r="AF34" s="317">
        <v>0</v>
      </c>
      <c r="AG34" s="317">
        <v>0</v>
      </c>
      <c r="AH34" s="317">
        <v>0</v>
      </c>
      <c r="AI34" s="317">
        <v>0</v>
      </c>
      <c r="AJ34" s="317">
        <v>0</v>
      </c>
      <c r="AK34" s="317">
        <v>0</v>
      </c>
      <c r="AL34" s="317">
        <v>0</v>
      </c>
      <c r="AM34" s="317">
        <v>2</v>
      </c>
      <c r="AN34" s="317">
        <v>0</v>
      </c>
      <c r="AO34" s="317">
        <v>0</v>
      </c>
      <c r="AP34" s="317">
        <v>0</v>
      </c>
      <c r="AQ34" s="317">
        <v>0</v>
      </c>
      <c r="AR34" s="317">
        <v>0</v>
      </c>
      <c r="AS34" s="317">
        <v>2</v>
      </c>
      <c r="AT34" s="317">
        <v>1</v>
      </c>
      <c r="AU34" s="317">
        <v>0</v>
      </c>
      <c r="AV34" s="318">
        <v>2</v>
      </c>
    </row>
    <row r="35" spans="2:48" ht="13.5">
      <c r="B35" s="309"/>
      <c r="C35" s="309" t="s">
        <v>57</v>
      </c>
      <c r="D35" s="315"/>
      <c r="E35" s="316">
        <v>3</v>
      </c>
      <c r="F35" s="317">
        <v>3</v>
      </c>
      <c r="G35" s="317">
        <v>1</v>
      </c>
      <c r="H35" s="317">
        <v>2</v>
      </c>
      <c r="I35" s="317">
        <v>2</v>
      </c>
      <c r="J35" s="317">
        <v>1</v>
      </c>
      <c r="K35" s="317">
        <v>1</v>
      </c>
      <c r="L35" s="317">
        <v>1</v>
      </c>
      <c r="M35" s="317">
        <v>0</v>
      </c>
      <c r="N35" s="317">
        <v>1</v>
      </c>
      <c r="O35" s="317">
        <v>0</v>
      </c>
      <c r="P35" s="317">
        <v>0</v>
      </c>
      <c r="Q35" s="317">
        <v>0</v>
      </c>
      <c r="R35" s="317">
        <v>1</v>
      </c>
      <c r="S35" s="317">
        <v>1</v>
      </c>
      <c r="T35" s="317">
        <v>0</v>
      </c>
      <c r="U35" s="317">
        <v>2</v>
      </c>
      <c r="V35" s="317">
        <v>1</v>
      </c>
      <c r="W35" s="317">
        <v>0</v>
      </c>
      <c r="X35" s="317">
        <v>1</v>
      </c>
      <c r="Y35" s="317">
        <v>0</v>
      </c>
      <c r="Z35" s="317">
        <v>2</v>
      </c>
      <c r="AA35" s="317">
        <v>2</v>
      </c>
      <c r="AB35" s="317">
        <v>1</v>
      </c>
      <c r="AC35" s="317">
        <v>2</v>
      </c>
      <c r="AD35" s="317">
        <v>2</v>
      </c>
      <c r="AE35" s="317">
        <v>1</v>
      </c>
      <c r="AF35" s="317">
        <v>0</v>
      </c>
      <c r="AG35" s="317">
        <v>1</v>
      </c>
      <c r="AH35" s="317">
        <v>2</v>
      </c>
      <c r="AI35" s="317">
        <v>0</v>
      </c>
      <c r="AJ35" s="317">
        <v>1</v>
      </c>
      <c r="AK35" s="317">
        <v>0</v>
      </c>
      <c r="AL35" s="317">
        <v>0</v>
      </c>
      <c r="AM35" s="317">
        <v>3</v>
      </c>
      <c r="AN35" s="317">
        <v>3</v>
      </c>
      <c r="AO35" s="317">
        <v>1</v>
      </c>
      <c r="AP35" s="317">
        <v>0</v>
      </c>
      <c r="AQ35" s="317">
        <v>0</v>
      </c>
      <c r="AR35" s="317">
        <v>1</v>
      </c>
      <c r="AS35" s="317">
        <v>0</v>
      </c>
      <c r="AT35" s="317">
        <v>0</v>
      </c>
      <c r="AU35" s="317">
        <v>0</v>
      </c>
      <c r="AV35" s="318">
        <v>0</v>
      </c>
    </row>
    <row r="36" spans="2:48" ht="13.5">
      <c r="B36" s="309"/>
      <c r="C36" s="309" t="s">
        <v>58</v>
      </c>
      <c r="D36" s="315"/>
      <c r="E36" s="316">
        <v>5</v>
      </c>
      <c r="F36" s="317">
        <v>5</v>
      </c>
      <c r="G36" s="317">
        <v>1</v>
      </c>
      <c r="H36" s="317">
        <v>1</v>
      </c>
      <c r="I36" s="317">
        <v>3</v>
      </c>
      <c r="J36" s="317">
        <v>0</v>
      </c>
      <c r="K36" s="317">
        <v>1</v>
      </c>
      <c r="L36" s="317">
        <v>0</v>
      </c>
      <c r="M36" s="317">
        <v>1</v>
      </c>
      <c r="N36" s="317">
        <v>3</v>
      </c>
      <c r="O36" s="317">
        <v>0</v>
      </c>
      <c r="P36" s="317">
        <v>0</v>
      </c>
      <c r="Q36" s="317">
        <v>0</v>
      </c>
      <c r="R36" s="317">
        <v>4</v>
      </c>
      <c r="S36" s="317">
        <v>2</v>
      </c>
      <c r="T36" s="317">
        <v>0</v>
      </c>
      <c r="U36" s="317">
        <v>2</v>
      </c>
      <c r="V36" s="317">
        <v>1</v>
      </c>
      <c r="W36" s="317">
        <v>0</v>
      </c>
      <c r="X36" s="317">
        <v>1</v>
      </c>
      <c r="Y36" s="317">
        <v>0</v>
      </c>
      <c r="Z36" s="317">
        <v>1</v>
      </c>
      <c r="AA36" s="317">
        <v>2</v>
      </c>
      <c r="AB36" s="317">
        <v>0</v>
      </c>
      <c r="AC36" s="317">
        <v>3</v>
      </c>
      <c r="AD36" s="317">
        <v>2</v>
      </c>
      <c r="AE36" s="317">
        <v>1</v>
      </c>
      <c r="AF36" s="317">
        <v>0</v>
      </c>
      <c r="AG36" s="317">
        <v>2</v>
      </c>
      <c r="AH36" s="317">
        <v>2</v>
      </c>
      <c r="AI36" s="317">
        <v>0</v>
      </c>
      <c r="AJ36" s="317">
        <v>0</v>
      </c>
      <c r="AK36" s="317">
        <v>0</v>
      </c>
      <c r="AL36" s="317">
        <v>2</v>
      </c>
      <c r="AM36" s="317">
        <v>2</v>
      </c>
      <c r="AN36" s="317">
        <v>1</v>
      </c>
      <c r="AO36" s="317">
        <v>2</v>
      </c>
      <c r="AP36" s="317">
        <v>1</v>
      </c>
      <c r="AQ36" s="317">
        <v>0</v>
      </c>
      <c r="AR36" s="317">
        <v>0</v>
      </c>
      <c r="AS36" s="317">
        <v>1</v>
      </c>
      <c r="AT36" s="317">
        <v>0</v>
      </c>
      <c r="AU36" s="317">
        <v>0</v>
      </c>
      <c r="AV36" s="318">
        <v>1</v>
      </c>
    </row>
    <row r="37" spans="2:48" s="308" customFormat="1" ht="25.5" customHeight="1">
      <c r="B37" s="418" t="s">
        <v>59</v>
      </c>
      <c r="C37" s="418"/>
      <c r="D37" s="310"/>
      <c r="E37" s="311">
        <v>12</v>
      </c>
      <c r="F37" s="312">
        <v>12</v>
      </c>
      <c r="G37" s="312">
        <v>4</v>
      </c>
      <c r="H37" s="312">
        <v>4</v>
      </c>
      <c r="I37" s="312">
        <v>2</v>
      </c>
      <c r="J37" s="312">
        <v>1</v>
      </c>
      <c r="K37" s="312">
        <v>4</v>
      </c>
      <c r="L37" s="312">
        <v>1</v>
      </c>
      <c r="M37" s="312">
        <v>1</v>
      </c>
      <c r="N37" s="312">
        <v>6</v>
      </c>
      <c r="O37" s="312">
        <v>0</v>
      </c>
      <c r="P37" s="312">
        <v>2</v>
      </c>
      <c r="Q37" s="312">
        <v>0</v>
      </c>
      <c r="R37" s="312">
        <v>4</v>
      </c>
      <c r="S37" s="312">
        <v>4</v>
      </c>
      <c r="T37" s="312">
        <v>0</v>
      </c>
      <c r="U37" s="312">
        <v>7</v>
      </c>
      <c r="V37" s="312">
        <v>2</v>
      </c>
      <c r="W37" s="312">
        <v>1</v>
      </c>
      <c r="X37" s="312">
        <v>0</v>
      </c>
      <c r="Y37" s="312">
        <v>0</v>
      </c>
      <c r="Z37" s="312">
        <v>3</v>
      </c>
      <c r="AA37" s="312">
        <v>6</v>
      </c>
      <c r="AB37" s="312">
        <v>1</v>
      </c>
      <c r="AC37" s="312">
        <v>3</v>
      </c>
      <c r="AD37" s="312">
        <v>8</v>
      </c>
      <c r="AE37" s="312">
        <v>1</v>
      </c>
      <c r="AF37" s="312">
        <v>0</v>
      </c>
      <c r="AG37" s="312">
        <v>4</v>
      </c>
      <c r="AH37" s="312">
        <v>3</v>
      </c>
      <c r="AI37" s="312">
        <v>0</v>
      </c>
      <c r="AJ37" s="312">
        <v>0</v>
      </c>
      <c r="AK37" s="312">
        <v>0</v>
      </c>
      <c r="AL37" s="312">
        <v>2</v>
      </c>
      <c r="AM37" s="312">
        <v>7</v>
      </c>
      <c r="AN37" s="312">
        <v>4</v>
      </c>
      <c r="AO37" s="312">
        <v>3</v>
      </c>
      <c r="AP37" s="312">
        <v>0</v>
      </c>
      <c r="AQ37" s="312">
        <v>0</v>
      </c>
      <c r="AR37" s="312">
        <v>0</v>
      </c>
      <c r="AS37" s="312">
        <v>3</v>
      </c>
      <c r="AT37" s="312">
        <v>0</v>
      </c>
      <c r="AU37" s="312">
        <v>0</v>
      </c>
      <c r="AV37" s="313">
        <v>1</v>
      </c>
    </row>
    <row r="38" spans="2:48" ht="13.5">
      <c r="B38" s="309"/>
      <c r="C38" s="309" t="s">
        <v>60</v>
      </c>
      <c r="D38" s="315"/>
      <c r="E38" s="316">
        <v>5</v>
      </c>
      <c r="F38" s="317">
        <v>5</v>
      </c>
      <c r="G38" s="317">
        <v>1</v>
      </c>
      <c r="H38" s="317">
        <v>2</v>
      </c>
      <c r="I38" s="317">
        <v>1</v>
      </c>
      <c r="J38" s="317">
        <v>0</v>
      </c>
      <c r="K38" s="317">
        <v>2</v>
      </c>
      <c r="L38" s="317">
        <v>0</v>
      </c>
      <c r="M38" s="317">
        <v>0</v>
      </c>
      <c r="N38" s="317">
        <v>2</v>
      </c>
      <c r="O38" s="317">
        <v>0</v>
      </c>
      <c r="P38" s="317">
        <v>1</v>
      </c>
      <c r="Q38" s="317">
        <v>0</v>
      </c>
      <c r="R38" s="317">
        <v>2</v>
      </c>
      <c r="S38" s="317">
        <v>1</v>
      </c>
      <c r="T38" s="317">
        <v>0</v>
      </c>
      <c r="U38" s="317">
        <v>4</v>
      </c>
      <c r="V38" s="317">
        <v>1</v>
      </c>
      <c r="W38" s="317">
        <v>0</v>
      </c>
      <c r="X38" s="317">
        <v>0</v>
      </c>
      <c r="Y38" s="317">
        <v>0</v>
      </c>
      <c r="Z38" s="317">
        <v>1</v>
      </c>
      <c r="AA38" s="317">
        <v>3</v>
      </c>
      <c r="AB38" s="317">
        <v>1</v>
      </c>
      <c r="AC38" s="317">
        <v>2</v>
      </c>
      <c r="AD38" s="317">
        <v>4</v>
      </c>
      <c r="AE38" s="317">
        <v>1</v>
      </c>
      <c r="AF38" s="317">
        <v>0</v>
      </c>
      <c r="AG38" s="317">
        <v>2</v>
      </c>
      <c r="AH38" s="317">
        <v>1</v>
      </c>
      <c r="AI38" s="317">
        <v>0</v>
      </c>
      <c r="AJ38" s="317">
        <v>0</v>
      </c>
      <c r="AK38" s="317">
        <v>0</v>
      </c>
      <c r="AL38" s="317">
        <v>0</v>
      </c>
      <c r="AM38" s="317">
        <v>3</v>
      </c>
      <c r="AN38" s="317">
        <v>3</v>
      </c>
      <c r="AO38" s="317">
        <v>2</v>
      </c>
      <c r="AP38" s="317">
        <v>0</v>
      </c>
      <c r="AQ38" s="317">
        <v>0</v>
      </c>
      <c r="AR38" s="317">
        <v>0</v>
      </c>
      <c r="AS38" s="317">
        <v>1</v>
      </c>
      <c r="AT38" s="317">
        <v>0</v>
      </c>
      <c r="AU38" s="317">
        <v>0</v>
      </c>
      <c r="AV38" s="318">
        <v>1</v>
      </c>
    </row>
    <row r="39" spans="2:48" ht="13.5">
      <c r="B39" s="309"/>
      <c r="C39" s="309" t="s">
        <v>61</v>
      </c>
      <c r="D39" s="315"/>
      <c r="E39" s="316">
        <v>1</v>
      </c>
      <c r="F39" s="317">
        <v>1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317">
        <v>1</v>
      </c>
      <c r="O39" s="317">
        <v>0</v>
      </c>
      <c r="P39" s="317">
        <v>0</v>
      </c>
      <c r="Q39" s="317">
        <v>0</v>
      </c>
      <c r="R39" s="317">
        <v>0</v>
      </c>
      <c r="S39" s="317">
        <v>1</v>
      </c>
      <c r="T39" s="317">
        <v>0</v>
      </c>
      <c r="U39" s="317">
        <v>0</v>
      </c>
      <c r="V39" s="317">
        <v>0</v>
      </c>
      <c r="W39" s="317">
        <v>0</v>
      </c>
      <c r="X39" s="317">
        <v>0</v>
      </c>
      <c r="Y39" s="317">
        <v>0</v>
      </c>
      <c r="Z39" s="317">
        <v>0</v>
      </c>
      <c r="AA39" s="317">
        <v>0</v>
      </c>
      <c r="AB39" s="317">
        <v>0</v>
      </c>
      <c r="AC39" s="317">
        <v>0</v>
      </c>
      <c r="AD39" s="317">
        <v>0</v>
      </c>
      <c r="AE39" s="317">
        <v>0</v>
      </c>
      <c r="AF39" s="317">
        <v>0</v>
      </c>
      <c r="AG39" s="317">
        <v>0</v>
      </c>
      <c r="AH39" s="317">
        <v>0</v>
      </c>
      <c r="AI39" s="317">
        <v>0</v>
      </c>
      <c r="AJ39" s="317">
        <v>0</v>
      </c>
      <c r="AK39" s="317">
        <v>0</v>
      </c>
      <c r="AL39" s="317">
        <v>0</v>
      </c>
      <c r="AM39" s="317">
        <v>0</v>
      </c>
      <c r="AN39" s="317">
        <v>0</v>
      </c>
      <c r="AO39" s="317">
        <v>0</v>
      </c>
      <c r="AP39" s="317">
        <v>0</v>
      </c>
      <c r="AQ39" s="317">
        <v>0</v>
      </c>
      <c r="AR39" s="317">
        <v>0</v>
      </c>
      <c r="AS39" s="317">
        <v>1</v>
      </c>
      <c r="AT39" s="317">
        <v>0</v>
      </c>
      <c r="AU39" s="317">
        <v>0</v>
      </c>
      <c r="AV39" s="318">
        <v>0</v>
      </c>
    </row>
    <row r="40" spans="2:48" ht="13.5">
      <c r="B40" s="309"/>
      <c r="C40" s="309" t="s">
        <v>62</v>
      </c>
      <c r="D40" s="315"/>
      <c r="E40" s="316">
        <v>2</v>
      </c>
      <c r="F40" s="317">
        <v>2</v>
      </c>
      <c r="G40" s="317">
        <v>1</v>
      </c>
      <c r="H40" s="317">
        <v>1</v>
      </c>
      <c r="I40" s="317">
        <v>1</v>
      </c>
      <c r="J40" s="317">
        <v>1</v>
      </c>
      <c r="K40" s="317">
        <v>1</v>
      </c>
      <c r="L40" s="317">
        <v>1</v>
      </c>
      <c r="M40" s="317">
        <v>1</v>
      </c>
      <c r="N40" s="317">
        <v>1</v>
      </c>
      <c r="O40" s="317">
        <v>0</v>
      </c>
      <c r="P40" s="317">
        <v>1</v>
      </c>
      <c r="Q40" s="317">
        <v>0</v>
      </c>
      <c r="R40" s="317">
        <v>1</v>
      </c>
      <c r="S40" s="317">
        <v>1</v>
      </c>
      <c r="T40" s="317">
        <v>0</v>
      </c>
      <c r="U40" s="317">
        <v>1</v>
      </c>
      <c r="V40" s="317">
        <v>0</v>
      </c>
      <c r="W40" s="317">
        <v>0</v>
      </c>
      <c r="X40" s="317">
        <v>0</v>
      </c>
      <c r="Y40" s="317">
        <v>0</v>
      </c>
      <c r="Z40" s="317">
        <v>0</v>
      </c>
      <c r="AA40" s="317">
        <v>1</v>
      </c>
      <c r="AB40" s="317">
        <v>0</v>
      </c>
      <c r="AC40" s="317">
        <v>0</v>
      </c>
      <c r="AD40" s="317">
        <v>2</v>
      </c>
      <c r="AE40" s="317">
        <v>0</v>
      </c>
      <c r="AF40" s="317">
        <v>0</v>
      </c>
      <c r="AG40" s="317">
        <v>1</v>
      </c>
      <c r="AH40" s="317">
        <v>1</v>
      </c>
      <c r="AI40" s="317">
        <v>0</v>
      </c>
      <c r="AJ40" s="317">
        <v>0</v>
      </c>
      <c r="AK40" s="317">
        <v>0</v>
      </c>
      <c r="AL40" s="317">
        <v>1</v>
      </c>
      <c r="AM40" s="317">
        <v>1</v>
      </c>
      <c r="AN40" s="317">
        <v>0</v>
      </c>
      <c r="AO40" s="317">
        <v>0</v>
      </c>
      <c r="AP40" s="317">
        <v>0</v>
      </c>
      <c r="AQ40" s="317">
        <v>0</v>
      </c>
      <c r="AR40" s="317">
        <v>0</v>
      </c>
      <c r="AS40" s="317">
        <v>1</v>
      </c>
      <c r="AT40" s="317">
        <v>0</v>
      </c>
      <c r="AU40" s="317">
        <v>0</v>
      </c>
      <c r="AV40" s="318">
        <v>0</v>
      </c>
    </row>
    <row r="41" spans="2:48" ht="13.5">
      <c r="B41" s="309"/>
      <c r="C41" s="309" t="s">
        <v>63</v>
      </c>
      <c r="D41" s="315"/>
      <c r="E41" s="316">
        <v>3</v>
      </c>
      <c r="F41" s="317">
        <v>3</v>
      </c>
      <c r="G41" s="317">
        <v>2</v>
      </c>
      <c r="H41" s="317">
        <v>1</v>
      </c>
      <c r="I41" s="317">
        <v>0</v>
      </c>
      <c r="J41" s="317">
        <v>0</v>
      </c>
      <c r="K41" s="317">
        <v>1</v>
      </c>
      <c r="L41" s="317">
        <v>0</v>
      </c>
      <c r="M41" s="317">
        <v>0</v>
      </c>
      <c r="N41" s="317">
        <v>2</v>
      </c>
      <c r="O41" s="317">
        <v>0</v>
      </c>
      <c r="P41" s="317">
        <v>0</v>
      </c>
      <c r="Q41" s="317">
        <v>0</v>
      </c>
      <c r="R41" s="317">
        <v>1</v>
      </c>
      <c r="S41" s="317">
        <v>1</v>
      </c>
      <c r="T41" s="317">
        <v>0</v>
      </c>
      <c r="U41" s="317">
        <v>2</v>
      </c>
      <c r="V41" s="317">
        <v>1</v>
      </c>
      <c r="W41" s="317">
        <v>1</v>
      </c>
      <c r="X41" s="317">
        <v>0</v>
      </c>
      <c r="Y41" s="317">
        <v>0</v>
      </c>
      <c r="Z41" s="317">
        <v>2</v>
      </c>
      <c r="AA41" s="317">
        <v>2</v>
      </c>
      <c r="AB41" s="317">
        <v>0</v>
      </c>
      <c r="AC41" s="317">
        <v>1</v>
      </c>
      <c r="AD41" s="317">
        <v>2</v>
      </c>
      <c r="AE41" s="317">
        <v>0</v>
      </c>
      <c r="AF41" s="317">
        <v>0</v>
      </c>
      <c r="AG41" s="317">
        <v>1</v>
      </c>
      <c r="AH41" s="317">
        <v>1</v>
      </c>
      <c r="AI41" s="317">
        <v>0</v>
      </c>
      <c r="AJ41" s="317">
        <v>0</v>
      </c>
      <c r="AK41" s="317">
        <v>0</v>
      </c>
      <c r="AL41" s="317">
        <v>1</v>
      </c>
      <c r="AM41" s="317">
        <v>2</v>
      </c>
      <c r="AN41" s="317">
        <v>1</v>
      </c>
      <c r="AO41" s="317">
        <v>1</v>
      </c>
      <c r="AP41" s="317">
        <v>0</v>
      </c>
      <c r="AQ41" s="317">
        <v>0</v>
      </c>
      <c r="AR41" s="317">
        <v>0</v>
      </c>
      <c r="AS41" s="317">
        <v>0</v>
      </c>
      <c r="AT41" s="317">
        <v>0</v>
      </c>
      <c r="AU41" s="317">
        <v>0</v>
      </c>
      <c r="AV41" s="318">
        <v>0</v>
      </c>
    </row>
    <row r="42" spans="2:48" ht="13.5">
      <c r="B42" s="320"/>
      <c r="C42" s="309" t="s">
        <v>64</v>
      </c>
      <c r="D42" s="315"/>
      <c r="E42" s="316">
        <v>1</v>
      </c>
      <c r="F42" s="317">
        <v>1</v>
      </c>
      <c r="G42" s="317">
        <v>0</v>
      </c>
      <c r="H42" s="317">
        <v>0</v>
      </c>
      <c r="I42" s="317">
        <v>0</v>
      </c>
      <c r="J42" s="317">
        <v>0</v>
      </c>
      <c r="K42" s="317">
        <v>0</v>
      </c>
      <c r="L42" s="317">
        <v>0</v>
      </c>
      <c r="M42" s="317">
        <v>0</v>
      </c>
      <c r="N42" s="317">
        <v>0</v>
      </c>
      <c r="O42" s="317">
        <v>0</v>
      </c>
      <c r="P42" s="317">
        <v>0</v>
      </c>
      <c r="Q42" s="317">
        <v>0</v>
      </c>
      <c r="R42" s="317">
        <v>0</v>
      </c>
      <c r="S42" s="317">
        <v>0</v>
      </c>
      <c r="T42" s="317">
        <v>0</v>
      </c>
      <c r="U42" s="317">
        <v>0</v>
      </c>
      <c r="V42" s="317">
        <v>0</v>
      </c>
      <c r="W42" s="317">
        <v>0</v>
      </c>
      <c r="X42" s="317">
        <v>0</v>
      </c>
      <c r="Y42" s="317">
        <v>0</v>
      </c>
      <c r="Z42" s="317">
        <v>0</v>
      </c>
      <c r="AA42" s="317">
        <v>0</v>
      </c>
      <c r="AB42" s="317">
        <v>0</v>
      </c>
      <c r="AC42" s="317">
        <v>0</v>
      </c>
      <c r="AD42" s="317">
        <v>0</v>
      </c>
      <c r="AE42" s="317">
        <v>0</v>
      </c>
      <c r="AF42" s="317">
        <v>0</v>
      </c>
      <c r="AG42" s="317">
        <v>0</v>
      </c>
      <c r="AH42" s="317">
        <v>0</v>
      </c>
      <c r="AI42" s="317">
        <v>0</v>
      </c>
      <c r="AJ42" s="317">
        <v>0</v>
      </c>
      <c r="AK42" s="317">
        <v>0</v>
      </c>
      <c r="AL42" s="317">
        <v>0</v>
      </c>
      <c r="AM42" s="317">
        <v>1</v>
      </c>
      <c r="AN42" s="317">
        <v>0</v>
      </c>
      <c r="AO42" s="317">
        <v>0</v>
      </c>
      <c r="AP42" s="317">
        <v>0</v>
      </c>
      <c r="AQ42" s="317">
        <v>0</v>
      </c>
      <c r="AR42" s="317">
        <v>0</v>
      </c>
      <c r="AS42" s="317">
        <v>0</v>
      </c>
      <c r="AT42" s="317">
        <v>0</v>
      </c>
      <c r="AU42" s="317">
        <v>0</v>
      </c>
      <c r="AV42" s="318">
        <v>0</v>
      </c>
    </row>
    <row r="43" spans="2:48" ht="13.5">
      <c r="B43" s="320"/>
      <c r="C43" s="309" t="s">
        <v>65</v>
      </c>
      <c r="D43" s="315"/>
      <c r="E43" s="316">
        <v>0</v>
      </c>
      <c r="F43" s="317">
        <v>0</v>
      </c>
      <c r="G43" s="317">
        <v>0</v>
      </c>
      <c r="H43" s="317">
        <v>0</v>
      </c>
      <c r="I43" s="317">
        <v>0</v>
      </c>
      <c r="J43" s="317">
        <v>0</v>
      </c>
      <c r="K43" s="317">
        <v>0</v>
      </c>
      <c r="L43" s="317">
        <v>0</v>
      </c>
      <c r="M43" s="317">
        <v>0</v>
      </c>
      <c r="N43" s="317">
        <v>0</v>
      </c>
      <c r="O43" s="317">
        <v>0</v>
      </c>
      <c r="P43" s="317">
        <v>0</v>
      </c>
      <c r="Q43" s="317">
        <v>0</v>
      </c>
      <c r="R43" s="317">
        <v>0</v>
      </c>
      <c r="S43" s="317">
        <v>0</v>
      </c>
      <c r="T43" s="317">
        <v>0</v>
      </c>
      <c r="U43" s="317"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v>0</v>
      </c>
      <c r="AA43" s="317">
        <v>0</v>
      </c>
      <c r="AB43" s="317">
        <v>0</v>
      </c>
      <c r="AC43" s="317">
        <v>0</v>
      </c>
      <c r="AD43" s="317">
        <v>0</v>
      </c>
      <c r="AE43" s="317">
        <v>0</v>
      </c>
      <c r="AF43" s="317">
        <v>0</v>
      </c>
      <c r="AG43" s="317">
        <v>0</v>
      </c>
      <c r="AH43" s="317">
        <v>0</v>
      </c>
      <c r="AI43" s="317">
        <v>0</v>
      </c>
      <c r="AJ43" s="317">
        <v>0</v>
      </c>
      <c r="AK43" s="317">
        <v>0</v>
      </c>
      <c r="AL43" s="317">
        <v>0</v>
      </c>
      <c r="AM43" s="317">
        <v>0</v>
      </c>
      <c r="AN43" s="317">
        <v>0</v>
      </c>
      <c r="AO43" s="317">
        <v>0</v>
      </c>
      <c r="AP43" s="317">
        <v>0</v>
      </c>
      <c r="AQ43" s="317">
        <v>0</v>
      </c>
      <c r="AR43" s="317">
        <v>0</v>
      </c>
      <c r="AS43" s="317">
        <v>0</v>
      </c>
      <c r="AT43" s="317">
        <v>0</v>
      </c>
      <c r="AU43" s="317">
        <v>0</v>
      </c>
      <c r="AV43" s="318">
        <v>0</v>
      </c>
    </row>
    <row r="44" spans="2:48" ht="13.5">
      <c r="B44" s="320"/>
      <c r="C44" s="309" t="s">
        <v>66</v>
      </c>
      <c r="D44" s="315"/>
      <c r="E44" s="316">
        <v>0</v>
      </c>
      <c r="F44" s="317">
        <v>0</v>
      </c>
      <c r="G44" s="317">
        <v>0</v>
      </c>
      <c r="H44" s="317">
        <v>0</v>
      </c>
      <c r="I44" s="317">
        <v>0</v>
      </c>
      <c r="J44" s="317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317">
        <v>0</v>
      </c>
      <c r="Q44" s="317">
        <v>0</v>
      </c>
      <c r="R44" s="317">
        <v>0</v>
      </c>
      <c r="S44" s="317">
        <v>0</v>
      </c>
      <c r="T44" s="317">
        <v>0</v>
      </c>
      <c r="U44" s="317">
        <v>0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0</v>
      </c>
      <c r="AB44" s="317">
        <v>0</v>
      </c>
      <c r="AC44" s="317">
        <v>0</v>
      </c>
      <c r="AD44" s="317">
        <v>0</v>
      </c>
      <c r="AE44" s="317">
        <v>0</v>
      </c>
      <c r="AF44" s="317">
        <v>0</v>
      </c>
      <c r="AG44" s="317">
        <v>0</v>
      </c>
      <c r="AH44" s="317">
        <v>0</v>
      </c>
      <c r="AI44" s="317">
        <v>0</v>
      </c>
      <c r="AJ44" s="317">
        <v>0</v>
      </c>
      <c r="AK44" s="317">
        <v>0</v>
      </c>
      <c r="AL44" s="317">
        <v>0</v>
      </c>
      <c r="AM44" s="317">
        <v>0</v>
      </c>
      <c r="AN44" s="317">
        <v>0</v>
      </c>
      <c r="AO44" s="317">
        <v>0</v>
      </c>
      <c r="AP44" s="317">
        <v>0</v>
      </c>
      <c r="AQ44" s="317">
        <v>0</v>
      </c>
      <c r="AR44" s="317">
        <v>0</v>
      </c>
      <c r="AS44" s="317">
        <v>0</v>
      </c>
      <c r="AT44" s="317">
        <v>0</v>
      </c>
      <c r="AU44" s="317">
        <v>0</v>
      </c>
      <c r="AV44" s="318">
        <v>0</v>
      </c>
    </row>
    <row r="45" spans="2:48" ht="13.5">
      <c r="B45" s="320"/>
      <c r="C45" s="309" t="s">
        <v>67</v>
      </c>
      <c r="D45" s="315"/>
      <c r="E45" s="316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  <c r="K45" s="317">
        <v>0</v>
      </c>
      <c r="L45" s="317">
        <v>0</v>
      </c>
      <c r="M45" s="317">
        <v>0</v>
      </c>
      <c r="N45" s="317">
        <v>0</v>
      </c>
      <c r="O45" s="317">
        <v>0</v>
      </c>
      <c r="P45" s="317">
        <v>0</v>
      </c>
      <c r="Q45" s="317">
        <v>0</v>
      </c>
      <c r="R45" s="317">
        <v>0</v>
      </c>
      <c r="S45" s="317">
        <v>0</v>
      </c>
      <c r="T45" s="317">
        <v>0</v>
      </c>
      <c r="U45" s="317"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v>0</v>
      </c>
      <c r="AA45" s="317">
        <v>0</v>
      </c>
      <c r="AB45" s="317">
        <v>0</v>
      </c>
      <c r="AC45" s="317">
        <v>0</v>
      </c>
      <c r="AD45" s="317">
        <v>0</v>
      </c>
      <c r="AE45" s="317">
        <v>0</v>
      </c>
      <c r="AF45" s="317">
        <v>0</v>
      </c>
      <c r="AG45" s="317">
        <v>0</v>
      </c>
      <c r="AH45" s="317">
        <v>0</v>
      </c>
      <c r="AI45" s="317">
        <v>0</v>
      </c>
      <c r="AJ45" s="317">
        <v>0</v>
      </c>
      <c r="AK45" s="317">
        <v>0</v>
      </c>
      <c r="AL45" s="317">
        <v>0</v>
      </c>
      <c r="AM45" s="317">
        <v>0</v>
      </c>
      <c r="AN45" s="317">
        <v>0</v>
      </c>
      <c r="AO45" s="317">
        <v>0</v>
      </c>
      <c r="AP45" s="317">
        <v>0</v>
      </c>
      <c r="AQ45" s="317">
        <v>0</v>
      </c>
      <c r="AR45" s="317">
        <v>0</v>
      </c>
      <c r="AS45" s="317">
        <v>0</v>
      </c>
      <c r="AT45" s="317">
        <v>0</v>
      </c>
      <c r="AU45" s="317">
        <v>0</v>
      </c>
      <c r="AV45" s="318">
        <v>0</v>
      </c>
    </row>
    <row r="46" spans="2:48" s="308" customFormat="1" ht="25.5" customHeight="1">
      <c r="B46" s="418" t="s">
        <v>68</v>
      </c>
      <c r="C46" s="418"/>
      <c r="D46" s="310"/>
      <c r="E46" s="311">
        <v>9</v>
      </c>
      <c r="F46" s="312">
        <v>8</v>
      </c>
      <c r="G46" s="312">
        <v>0</v>
      </c>
      <c r="H46" s="312">
        <v>3</v>
      </c>
      <c r="I46" s="312">
        <v>2</v>
      </c>
      <c r="J46" s="312">
        <v>1</v>
      </c>
      <c r="K46" s="312">
        <v>3</v>
      </c>
      <c r="L46" s="312">
        <v>0</v>
      </c>
      <c r="M46" s="312">
        <v>1</v>
      </c>
      <c r="N46" s="312">
        <v>3</v>
      </c>
      <c r="O46" s="312">
        <v>0</v>
      </c>
      <c r="P46" s="312">
        <v>0</v>
      </c>
      <c r="Q46" s="312">
        <v>0</v>
      </c>
      <c r="R46" s="312">
        <v>3</v>
      </c>
      <c r="S46" s="312">
        <v>2</v>
      </c>
      <c r="T46" s="312">
        <v>1</v>
      </c>
      <c r="U46" s="312">
        <v>6</v>
      </c>
      <c r="V46" s="312">
        <v>0</v>
      </c>
      <c r="W46" s="312">
        <v>0</v>
      </c>
      <c r="X46" s="312">
        <v>0</v>
      </c>
      <c r="Y46" s="312">
        <v>0</v>
      </c>
      <c r="Z46" s="312">
        <v>1</v>
      </c>
      <c r="AA46" s="312">
        <v>1</v>
      </c>
      <c r="AB46" s="312">
        <v>1</v>
      </c>
      <c r="AC46" s="312">
        <v>2</v>
      </c>
      <c r="AD46" s="312">
        <v>5</v>
      </c>
      <c r="AE46" s="312">
        <v>1</v>
      </c>
      <c r="AF46" s="312">
        <v>0</v>
      </c>
      <c r="AG46" s="312">
        <v>2</v>
      </c>
      <c r="AH46" s="312">
        <v>1</v>
      </c>
      <c r="AI46" s="312">
        <v>0</v>
      </c>
      <c r="AJ46" s="312">
        <v>0</v>
      </c>
      <c r="AK46" s="312">
        <v>0</v>
      </c>
      <c r="AL46" s="312">
        <v>2</v>
      </c>
      <c r="AM46" s="312">
        <v>4</v>
      </c>
      <c r="AN46" s="312">
        <v>2</v>
      </c>
      <c r="AO46" s="312">
        <v>2</v>
      </c>
      <c r="AP46" s="312">
        <v>0</v>
      </c>
      <c r="AQ46" s="312">
        <v>0</v>
      </c>
      <c r="AR46" s="312">
        <v>0</v>
      </c>
      <c r="AS46" s="312">
        <v>3</v>
      </c>
      <c r="AT46" s="312">
        <v>0</v>
      </c>
      <c r="AU46" s="312">
        <v>0</v>
      </c>
      <c r="AV46" s="313">
        <v>1</v>
      </c>
    </row>
    <row r="47" spans="2:48" ht="13.5">
      <c r="B47" s="309"/>
      <c r="C47" s="309" t="s">
        <v>69</v>
      </c>
      <c r="D47" s="315"/>
      <c r="E47" s="316">
        <v>6</v>
      </c>
      <c r="F47" s="317">
        <v>5</v>
      </c>
      <c r="G47" s="317">
        <v>0</v>
      </c>
      <c r="H47" s="317">
        <v>3</v>
      </c>
      <c r="I47" s="317">
        <v>1</v>
      </c>
      <c r="J47" s="317">
        <v>1</v>
      </c>
      <c r="K47" s="317">
        <v>1</v>
      </c>
      <c r="L47" s="317">
        <v>0</v>
      </c>
      <c r="M47" s="317">
        <v>1</v>
      </c>
      <c r="N47" s="317">
        <v>1</v>
      </c>
      <c r="O47" s="317">
        <v>0</v>
      </c>
      <c r="P47" s="317">
        <v>0</v>
      </c>
      <c r="Q47" s="317">
        <v>0</v>
      </c>
      <c r="R47" s="317">
        <v>2</v>
      </c>
      <c r="S47" s="317">
        <v>1</v>
      </c>
      <c r="T47" s="317">
        <v>0</v>
      </c>
      <c r="U47" s="317">
        <v>3</v>
      </c>
      <c r="V47" s="317">
        <v>0</v>
      </c>
      <c r="W47" s="317">
        <v>0</v>
      </c>
      <c r="X47" s="317">
        <v>0</v>
      </c>
      <c r="Y47" s="317">
        <v>0</v>
      </c>
      <c r="Z47" s="317">
        <v>1</v>
      </c>
      <c r="AA47" s="317">
        <v>1</v>
      </c>
      <c r="AB47" s="317">
        <v>1</v>
      </c>
      <c r="AC47" s="317">
        <v>1</v>
      </c>
      <c r="AD47" s="317">
        <v>3</v>
      </c>
      <c r="AE47" s="317">
        <v>1</v>
      </c>
      <c r="AF47" s="317"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1</v>
      </c>
      <c r="AN47" s="317">
        <v>1</v>
      </c>
      <c r="AO47" s="317">
        <v>2</v>
      </c>
      <c r="AP47" s="317">
        <v>0</v>
      </c>
      <c r="AQ47" s="317">
        <v>0</v>
      </c>
      <c r="AR47" s="317">
        <v>0</v>
      </c>
      <c r="AS47" s="317">
        <v>2</v>
      </c>
      <c r="AT47" s="317">
        <v>0</v>
      </c>
      <c r="AU47" s="317">
        <v>0</v>
      </c>
      <c r="AV47" s="318">
        <v>0</v>
      </c>
    </row>
    <row r="48" spans="2:48" ht="13.5">
      <c r="B48" s="309"/>
      <c r="C48" s="309" t="s">
        <v>216</v>
      </c>
      <c r="D48" s="315"/>
      <c r="E48" s="316">
        <v>0</v>
      </c>
      <c r="F48" s="317">
        <v>0</v>
      </c>
      <c r="G48" s="317">
        <v>0</v>
      </c>
      <c r="H48" s="317">
        <v>0</v>
      </c>
      <c r="I48" s="317">
        <v>0</v>
      </c>
      <c r="J48" s="317">
        <v>0</v>
      </c>
      <c r="K48" s="317">
        <v>0</v>
      </c>
      <c r="L48" s="317">
        <v>0</v>
      </c>
      <c r="M48" s="317">
        <v>0</v>
      </c>
      <c r="N48" s="317">
        <v>0</v>
      </c>
      <c r="O48" s="317">
        <v>0</v>
      </c>
      <c r="P48" s="317">
        <v>0</v>
      </c>
      <c r="Q48" s="317">
        <v>0</v>
      </c>
      <c r="R48" s="317">
        <v>0</v>
      </c>
      <c r="S48" s="317">
        <v>0</v>
      </c>
      <c r="T48" s="317">
        <v>0</v>
      </c>
      <c r="U48" s="317"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v>0</v>
      </c>
      <c r="AA48" s="317">
        <v>0</v>
      </c>
      <c r="AB48" s="317">
        <v>0</v>
      </c>
      <c r="AC48" s="317">
        <v>0</v>
      </c>
      <c r="AD48" s="317">
        <v>0</v>
      </c>
      <c r="AE48" s="317">
        <v>0</v>
      </c>
      <c r="AF48" s="317">
        <v>0</v>
      </c>
      <c r="AG48" s="317">
        <v>0</v>
      </c>
      <c r="AH48" s="317">
        <v>0</v>
      </c>
      <c r="AI48" s="317">
        <v>0</v>
      </c>
      <c r="AJ48" s="317">
        <v>0</v>
      </c>
      <c r="AK48" s="317">
        <v>0</v>
      </c>
      <c r="AL48" s="317">
        <v>0</v>
      </c>
      <c r="AM48" s="317">
        <v>0</v>
      </c>
      <c r="AN48" s="317">
        <v>0</v>
      </c>
      <c r="AO48" s="317">
        <v>0</v>
      </c>
      <c r="AP48" s="317">
        <v>0</v>
      </c>
      <c r="AQ48" s="317">
        <v>0</v>
      </c>
      <c r="AR48" s="317">
        <v>0</v>
      </c>
      <c r="AS48" s="317">
        <v>0</v>
      </c>
      <c r="AT48" s="317">
        <v>0</v>
      </c>
      <c r="AU48" s="317">
        <v>0</v>
      </c>
      <c r="AV48" s="318">
        <v>0</v>
      </c>
    </row>
    <row r="49" spans="2:48" ht="13.5">
      <c r="B49" s="309"/>
      <c r="C49" s="309" t="s">
        <v>71</v>
      </c>
      <c r="D49" s="315"/>
      <c r="E49" s="316">
        <v>2</v>
      </c>
      <c r="F49" s="317">
        <v>2</v>
      </c>
      <c r="G49" s="317">
        <v>0</v>
      </c>
      <c r="H49" s="317">
        <v>0</v>
      </c>
      <c r="I49" s="317">
        <v>1</v>
      </c>
      <c r="J49" s="317">
        <v>0</v>
      </c>
      <c r="K49" s="317">
        <v>1</v>
      </c>
      <c r="L49" s="317">
        <v>0</v>
      </c>
      <c r="M49" s="317">
        <v>0</v>
      </c>
      <c r="N49" s="317">
        <v>2</v>
      </c>
      <c r="O49" s="317">
        <v>0</v>
      </c>
      <c r="P49" s="317">
        <v>0</v>
      </c>
      <c r="Q49" s="317">
        <v>0</v>
      </c>
      <c r="R49" s="317">
        <v>1</v>
      </c>
      <c r="S49" s="317">
        <v>0</v>
      </c>
      <c r="T49" s="317">
        <v>0</v>
      </c>
      <c r="U49" s="317">
        <v>2</v>
      </c>
      <c r="V49" s="317">
        <v>0</v>
      </c>
      <c r="W49" s="317">
        <v>0</v>
      </c>
      <c r="X49" s="317">
        <v>0</v>
      </c>
      <c r="Y49" s="317">
        <v>0</v>
      </c>
      <c r="Z49" s="317">
        <v>0</v>
      </c>
      <c r="AA49" s="317">
        <v>0</v>
      </c>
      <c r="AB49" s="317">
        <v>0</v>
      </c>
      <c r="AC49" s="317">
        <v>1</v>
      </c>
      <c r="AD49" s="317">
        <v>1</v>
      </c>
      <c r="AE49" s="317">
        <v>0</v>
      </c>
      <c r="AF49" s="317">
        <v>0</v>
      </c>
      <c r="AG49" s="317">
        <v>1</v>
      </c>
      <c r="AH49" s="317">
        <v>0</v>
      </c>
      <c r="AI49" s="317">
        <v>0</v>
      </c>
      <c r="AJ49" s="317">
        <v>0</v>
      </c>
      <c r="AK49" s="317">
        <v>0</v>
      </c>
      <c r="AL49" s="317">
        <v>1</v>
      </c>
      <c r="AM49" s="317">
        <v>2</v>
      </c>
      <c r="AN49" s="317">
        <v>1</v>
      </c>
      <c r="AO49" s="317">
        <v>0</v>
      </c>
      <c r="AP49" s="317">
        <v>0</v>
      </c>
      <c r="AQ49" s="317">
        <v>0</v>
      </c>
      <c r="AR49" s="317">
        <v>0</v>
      </c>
      <c r="AS49" s="317">
        <v>1</v>
      </c>
      <c r="AT49" s="317">
        <v>0</v>
      </c>
      <c r="AU49" s="317">
        <v>0</v>
      </c>
      <c r="AV49" s="318">
        <v>1</v>
      </c>
    </row>
    <row r="50" spans="2:48" ht="13.5">
      <c r="B50" s="309"/>
      <c r="C50" s="309" t="s">
        <v>217</v>
      </c>
      <c r="D50" s="315"/>
      <c r="E50" s="316">
        <v>0</v>
      </c>
      <c r="F50" s="317">
        <v>0</v>
      </c>
      <c r="G50" s="317">
        <v>0</v>
      </c>
      <c r="H50" s="317">
        <v>0</v>
      </c>
      <c r="I50" s="317">
        <v>0</v>
      </c>
      <c r="J50" s="317">
        <v>0</v>
      </c>
      <c r="K50" s="317">
        <v>0</v>
      </c>
      <c r="L50" s="317">
        <v>0</v>
      </c>
      <c r="M50" s="317">
        <v>0</v>
      </c>
      <c r="N50" s="317">
        <v>0</v>
      </c>
      <c r="O50" s="317">
        <v>0</v>
      </c>
      <c r="P50" s="317">
        <v>0</v>
      </c>
      <c r="Q50" s="317">
        <v>0</v>
      </c>
      <c r="R50" s="317">
        <v>0</v>
      </c>
      <c r="S50" s="317">
        <v>0</v>
      </c>
      <c r="T50" s="317">
        <v>0</v>
      </c>
      <c r="U50" s="317">
        <v>0</v>
      </c>
      <c r="V50" s="317">
        <v>0</v>
      </c>
      <c r="W50" s="317">
        <v>0</v>
      </c>
      <c r="X50" s="317">
        <v>0</v>
      </c>
      <c r="Y50" s="317">
        <v>0</v>
      </c>
      <c r="Z50" s="317">
        <v>0</v>
      </c>
      <c r="AA50" s="317">
        <v>0</v>
      </c>
      <c r="AB50" s="317">
        <v>0</v>
      </c>
      <c r="AC50" s="317">
        <v>0</v>
      </c>
      <c r="AD50" s="317">
        <v>0</v>
      </c>
      <c r="AE50" s="317">
        <v>0</v>
      </c>
      <c r="AF50" s="317">
        <v>0</v>
      </c>
      <c r="AG50" s="317">
        <v>0</v>
      </c>
      <c r="AH50" s="317">
        <v>0</v>
      </c>
      <c r="AI50" s="317">
        <v>0</v>
      </c>
      <c r="AJ50" s="317">
        <v>0</v>
      </c>
      <c r="AK50" s="317">
        <v>0</v>
      </c>
      <c r="AL50" s="317">
        <v>0</v>
      </c>
      <c r="AM50" s="317">
        <v>0</v>
      </c>
      <c r="AN50" s="317">
        <v>0</v>
      </c>
      <c r="AO50" s="317">
        <v>0</v>
      </c>
      <c r="AP50" s="317">
        <v>0</v>
      </c>
      <c r="AQ50" s="317">
        <v>0</v>
      </c>
      <c r="AR50" s="317">
        <v>0</v>
      </c>
      <c r="AS50" s="317">
        <v>0</v>
      </c>
      <c r="AT50" s="317">
        <v>0</v>
      </c>
      <c r="AU50" s="317">
        <v>0</v>
      </c>
      <c r="AV50" s="318">
        <v>0</v>
      </c>
    </row>
    <row r="51" spans="2:48" ht="13.5">
      <c r="B51" s="309"/>
      <c r="C51" s="309" t="s">
        <v>73</v>
      </c>
      <c r="D51" s="315"/>
      <c r="E51" s="316">
        <v>1</v>
      </c>
      <c r="F51" s="317">
        <v>1</v>
      </c>
      <c r="G51" s="317">
        <v>0</v>
      </c>
      <c r="H51" s="317">
        <v>0</v>
      </c>
      <c r="I51" s="317">
        <v>0</v>
      </c>
      <c r="J51" s="317">
        <v>0</v>
      </c>
      <c r="K51" s="317">
        <v>1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1</v>
      </c>
      <c r="T51" s="317">
        <v>1</v>
      </c>
      <c r="U51" s="317">
        <v>1</v>
      </c>
      <c r="V51" s="317">
        <v>0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0</v>
      </c>
      <c r="AD51" s="317">
        <v>1</v>
      </c>
      <c r="AE51" s="317">
        <v>0</v>
      </c>
      <c r="AF51" s="317">
        <v>0</v>
      </c>
      <c r="AG51" s="317">
        <v>1</v>
      </c>
      <c r="AH51" s="317">
        <v>1</v>
      </c>
      <c r="AI51" s="317">
        <v>0</v>
      </c>
      <c r="AJ51" s="317">
        <v>0</v>
      </c>
      <c r="AK51" s="317">
        <v>0</v>
      </c>
      <c r="AL51" s="317">
        <v>1</v>
      </c>
      <c r="AM51" s="317">
        <v>1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8">
        <v>0</v>
      </c>
    </row>
    <row r="52" spans="2:48" s="308" customFormat="1" ht="25.5" customHeight="1">
      <c r="B52" s="418" t="s">
        <v>74</v>
      </c>
      <c r="C52" s="418"/>
      <c r="D52" s="310"/>
      <c r="E52" s="311">
        <v>11</v>
      </c>
      <c r="F52" s="312">
        <v>9</v>
      </c>
      <c r="G52" s="312">
        <v>1</v>
      </c>
      <c r="H52" s="312">
        <v>1</v>
      </c>
      <c r="I52" s="312">
        <v>4</v>
      </c>
      <c r="J52" s="312">
        <v>0</v>
      </c>
      <c r="K52" s="312">
        <v>0</v>
      </c>
      <c r="L52" s="312">
        <v>0</v>
      </c>
      <c r="M52" s="312">
        <v>0</v>
      </c>
      <c r="N52" s="312">
        <v>1</v>
      </c>
      <c r="O52" s="312">
        <v>0</v>
      </c>
      <c r="P52" s="312">
        <v>1</v>
      </c>
      <c r="Q52" s="312">
        <v>0</v>
      </c>
      <c r="R52" s="312">
        <v>4</v>
      </c>
      <c r="S52" s="312">
        <v>2</v>
      </c>
      <c r="T52" s="312">
        <v>0</v>
      </c>
      <c r="U52" s="312">
        <v>5</v>
      </c>
      <c r="V52" s="312">
        <v>0</v>
      </c>
      <c r="W52" s="312">
        <v>0</v>
      </c>
      <c r="X52" s="312">
        <v>0</v>
      </c>
      <c r="Y52" s="312">
        <v>0</v>
      </c>
      <c r="Z52" s="312">
        <v>3</v>
      </c>
      <c r="AA52" s="312">
        <v>4</v>
      </c>
      <c r="AB52" s="312">
        <v>3</v>
      </c>
      <c r="AC52" s="312">
        <v>2</v>
      </c>
      <c r="AD52" s="312">
        <v>5</v>
      </c>
      <c r="AE52" s="312">
        <v>2</v>
      </c>
      <c r="AF52" s="312">
        <v>0</v>
      </c>
      <c r="AG52" s="312">
        <v>1</v>
      </c>
      <c r="AH52" s="312">
        <v>1</v>
      </c>
      <c r="AI52" s="312">
        <v>0</v>
      </c>
      <c r="AJ52" s="312">
        <v>1</v>
      </c>
      <c r="AK52" s="312">
        <v>0</v>
      </c>
      <c r="AL52" s="312">
        <v>0</v>
      </c>
      <c r="AM52" s="312">
        <v>4</v>
      </c>
      <c r="AN52" s="312">
        <v>2</v>
      </c>
      <c r="AO52" s="312">
        <v>2</v>
      </c>
      <c r="AP52" s="312">
        <v>0</v>
      </c>
      <c r="AQ52" s="312">
        <v>0</v>
      </c>
      <c r="AR52" s="312">
        <v>0</v>
      </c>
      <c r="AS52" s="312">
        <v>1</v>
      </c>
      <c r="AT52" s="312">
        <v>0</v>
      </c>
      <c r="AU52" s="312">
        <v>0</v>
      </c>
      <c r="AV52" s="313">
        <v>0</v>
      </c>
    </row>
    <row r="53" spans="2:48" ht="13.5">
      <c r="B53" s="309"/>
      <c r="C53" s="309" t="s">
        <v>75</v>
      </c>
      <c r="D53" s="315"/>
      <c r="E53" s="316">
        <v>11</v>
      </c>
      <c r="F53" s="317">
        <v>9</v>
      </c>
      <c r="G53" s="317">
        <v>1</v>
      </c>
      <c r="H53" s="317">
        <v>1</v>
      </c>
      <c r="I53" s="317">
        <v>4</v>
      </c>
      <c r="J53" s="317">
        <v>0</v>
      </c>
      <c r="K53" s="317">
        <v>0</v>
      </c>
      <c r="L53" s="317">
        <v>0</v>
      </c>
      <c r="M53" s="317">
        <v>0</v>
      </c>
      <c r="N53" s="317">
        <v>1</v>
      </c>
      <c r="O53" s="317">
        <v>0</v>
      </c>
      <c r="P53" s="317">
        <v>1</v>
      </c>
      <c r="Q53" s="317">
        <v>0</v>
      </c>
      <c r="R53" s="317">
        <v>4</v>
      </c>
      <c r="S53" s="317">
        <v>2</v>
      </c>
      <c r="T53" s="317">
        <v>0</v>
      </c>
      <c r="U53" s="317">
        <v>5</v>
      </c>
      <c r="V53" s="317">
        <v>0</v>
      </c>
      <c r="W53" s="317">
        <v>0</v>
      </c>
      <c r="X53" s="317">
        <v>0</v>
      </c>
      <c r="Y53" s="317">
        <v>0</v>
      </c>
      <c r="Z53" s="317">
        <v>3</v>
      </c>
      <c r="AA53" s="317">
        <v>4</v>
      </c>
      <c r="AB53" s="317">
        <v>3</v>
      </c>
      <c r="AC53" s="317">
        <v>2</v>
      </c>
      <c r="AD53" s="317">
        <v>5</v>
      </c>
      <c r="AE53" s="317">
        <v>2</v>
      </c>
      <c r="AF53" s="317">
        <v>0</v>
      </c>
      <c r="AG53" s="317">
        <v>1</v>
      </c>
      <c r="AH53" s="317">
        <v>1</v>
      </c>
      <c r="AI53" s="317">
        <v>0</v>
      </c>
      <c r="AJ53" s="317">
        <v>1</v>
      </c>
      <c r="AK53" s="317">
        <v>0</v>
      </c>
      <c r="AL53" s="317">
        <v>0</v>
      </c>
      <c r="AM53" s="317">
        <v>4</v>
      </c>
      <c r="AN53" s="317">
        <v>2</v>
      </c>
      <c r="AO53" s="317">
        <v>2</v>
      </c>
      <c r="AP53" s="317">
        <v>0</v>
      </c>
      <c r="AQ53" s="317">
        <v>0</v>
      </c>
      <c r="AR53" s="317">
        <v>0</v>
      </c>
      <c r="AS53" s="317">
        <v>1</v>
      </c>
      <c r="AT53" s="317">
        <v>0</v>
      </c>
      <c r="AU53" s="317">
        <v>0</v>
      </c>
      <c r="AV53" s="318">
        <v>0</v>
      </c>
    </row>
    <row r="54" spans="2:48" ht="13.5">
      <c r="B54" s="309"/>
      <c r="C54" s="309" t="s">
        <v>76</v>
      </c>
      <c r="D54" s="315"/>
      <c r="E54" s="316">
        <v>0</v>
      </c>
      <c r="F54" s="317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317">
        <v>0</v>
      </c>
      <c r="O54" s="317">
        <v>0</v>
      </c>
      <c r="P54" s="317">
        <v>0</v>
      </c>
      <c r="Q54" s="317">
        <v>0</v>
      </c>
      <c r="R54" s="317">
        <v>0</v>
      </c>
      <c r="S54" s="317">
        <v>0</v>
      </c>
      <c r="T54" s="317">
        <v>0</v>
      </c>
      <c r="U54" s="317">
        <v>0</v>
      </c>
      <c r="V54" s="317">
        <v>0</v>
      </c>
      <c r="W54" s="317">
        <v>0</v>
      </c>
      <c r="X54" s="317">
        <v>0</v>
      </c>
      <c r="Y54" s="317">
        <v>0</v>
      </c>
      <c r="Z54" s="317">
        <v>0</v>
      </c>
      <c r="AA54" s="317">
        <v>0</v>
      </c>
      <c r="AB54" s="317">
        <v>0</v>
      </c>
      <c r="AC54" s="317">
        <v>0</v>
      </c>
      <c r="AD54" s="317">
        <v>0</v>
      </c>
      <c r="AE54" s="317">
        <v>0</v>
      </c>
      <c r="AF54" s="317">
        <v>0</v>
      </c>
      <c r="AG54" s="317">
        <v>0</v>
      </c>
      <c r="AH54" s="317">
        <v>0</v>
      </c>
      <c r="AI54" s="317">
        <v>0</v>
      </c>
      <c r="AJ54" s="317">
        <v>0</v>
      </c>
      <c r="AK54" s="317">
        <v>0</v>
      </c>
      <c r="AL54" s="317">
        <v>0</v>
      </c>
      <c r="AM54" s="317">
        <v>0</v>
      </c>
      <c r="AN54" s="317">
        <v>0</v>
      </c>
      <c r="AO54" s="317">
        <v>0</v>
      </c>
      <c r="AP54" s="317">
        <v>0</v>
      </c>
      <c r="AQ54" s="317">
        <v>0</v>
      </c>
      <c r="AR54" s="317">
        <v>0</v>
      </c>
      <c r="AS54" s="317">
        <v>0</v>
      </c>
      <c r="AT54" s="317">
        <v>0</v>
      </c>
      <c r="AU54" s="317">
        <v>0</v>
      </c>
      <c r="AV54" s="318">
        <v>0</v>
      </c>
    </row>
    <row r="55" spans="2:48" ht="13.5">
      <c r="B55" s="320"/>
      <c r="C55" s="309" t="s">
        <v>77</v>
      </c>
      <c r="D55" s="315"/>
      <c r="E55" s="316">
        <v>0</v>
      </c>
      <c r="F55" s="317">
        <v>0</v>
      </c>
      <c r="G55" s="317">
        <v>0</v>
      </c>
      <c r="H55" s="317">
        <v>0</v>
      </c>
      <c r="I55" s="317">
        <v>0</v>
      </c>
      <c r="J55" s="317">
        <v>0</v>
      </c>
      <c r="K55" s="317">
        <v>0</v>
      </c>
      <c r="L55" s="317">
        <v>0</v>
      </c>
      <c r="M55" s="317">
        <v>0</v>
      </c>
      <c r="N55" s="317">
        <v>0</v>
      </c>
      <c r="O55" s="317">
        <v>0</v>
      </c>
      <c r="P55" s="317">
        <v>0</v>
      </c>
      <c r="Q55" s="317">
        <v>0</v>
      </c>
      <c r="R55" s="317">
        <v>0</v>
      </c>
      <c r="S55" s="317">
        <v>0</v>
      </c>
      <c r="T55" s="317">
        <v>0</v>
      </c>
      <c r="U55" s="317">
        <v>0</v>
      </c>
      <c r="V55" s="317">
        <v>0</v>
      </c>
      <c r="W55" s="317">
        <v>0</v>
      </c>
      <c r="X55" s="317">
        <v>0</v>
      </c>
      <c r="Y55" s="317">
        <v>0</v>
      </c>
      <c r="Z55" s="317">
        <v>0</v>
      </c>
      <c r="AA55" s="317">
        <v>0</v>
      </c>
      <c r="AB55" s="317">
        <v>0</v>
      </c>
      <c r="AC55" s="317">
        <v>0</v>
      </c>
      <c r="AD55" s="317">
        <v>0</v>
      </c>
      <c r="AE55" s="317">
        <v>0</v>
      </c>
      <c r="AF55" s="317">
        <v>0</v>
      </c>
      <c r="AG55" s="317">
        <v>0</v>
      </c>
      <c r="AH55" s="317">
        <v>0</v>
      </c>
      <c r="AI55" s="317">
        <v>0</v>
      </c>
      <c r="AJ55" s="317">
        <v>0</v>
      </c>
      <c r="AK55" s="317">
        <v>0</v>
      </c>
      <c r="AL55" s="317">
        <v>0</v>
      </c>
      <c r="AM55" s="317">
        <v>0</v>
      </c>
      <c r="AN55" s="317">
        <v>0</v>
      </c>
      <c r="AO55" s="317">
        <v>0</v>
      </c>
      <c r="AP55" s="317">
        <v>0</v>
      </c>
      <c r="AQ55" s="317">
        <v>0</v>
      </c>
      <c r="AR55" s="317">
        <v>0</v>
      </c>
      <c r="AS55" s="317">
        <v>0</v>
      </c>
      <c r="AT55" s="317">
        <v>0</v>
      </c>
      <c r="AU55" s="317">
        <v>0</v>
      </c>
      <c r="AV55" s="318">
        <v>0</v>
      </c>
    </row>
    <row r="56" spans="2:48" ht="13.5">
      <c r="B56" s="320"/>
      <c r="C56" s="309" t="s">
        <v>78</v>
      </c>
      <c r="D56" s="315"/>
      <c r="E56" s="316">
        <v>0</v>
      </c>
      <c r="F56" s="317">
        <v>0</v>
      </c>
      <c r="G56" s="317">
        <v>0</v>
      </c>
      <c r="H56" s="317">
        <v>0</v>
      </c>
      <c r="I56" s="317">
        <v>0</v>
      </c>
      <c r="J56" s="317">
        <v>0</v>
      </c>
      <c r="K56" s="317">
        <v>0</v>
      </c>
      <c r="L56" s="317">
        <v>0</v>
      </c>
      <c r="M56" s="317">
        <v>0</v>
      </c>
      <c r="N56" s="317">
        <v>0</v>
      </c>
      <c r="O56" s="317">
        <v>0</v>
      </c>
      <c r="P56" s="317">
        <v>0</v>
      </c>
      <c r="Q56" s="317">
        <v>0</v>
      </c>
      <c r="R56" s="317">
        <v>0</v>
      </c>
      <c r="S56" s="317">
        <v>0</v>
      </c>
      <c r="T56" s="317">
        <v>0</v>
      </c>
      <c r="U56" s="317">
        <v>0</v>
      </c>
      <c r="V56" s="317">
        <v>0</v>
      </c>
      <c r="W56" s="317">
        <v>0</v>
      </c>
      <c r="X56" s="317">
        <v>0</v>
      </c>
      <c r="Y56" s="317">
        <v>0</v>
      </c>
      <c r="Z56" s="317">
        <v>0</v>
      </c>
      <c r="AA56" s="317">
        <v>0</v>
      </c>
      <c r="AB56" s="317">
        <v>0</v>
      </c>
      <c r="AC56" s="317">
        <v>0</v>
      </c>
      <c r="AD56" s="317">
        <v>0</v>
      </c>
      <c r="AE56" s="317">
        <v>0</v>
      </c>
      <c r="AF56" s="317">
        <v>0</v>
      </c>
      <c r="AG56" s="317">
        <v>0</v>
      </c>
      <c r="AH56" s="317">
        <v>0</v>
      </c>
      <c r="AI56" s="317">
        <v>0</v>
      </c>
      <c r="AJ56" s="317">
        <v>0</v>
      </c>
      <c r="AK56" s="317">
        <v>0</v>
      </c>
      <c r="AL56" s="317">
        <v>0</v>
      </c>
      <c r="AM56" s="317">
        <v>0</v>
      </c>
      <c r="AN56" s="317">
        <v>0</v>
      </c>
      <c r="AO56" s="317">
        <v>0</v>
      </c>
      <c r="AP56" s="317">
        <v>0</v>
      </c>
      <c r="AQ56" s="317">
        <v>0</v>
      </c>
      <c r="AR56" s="317">
        <v>0</v>
      </c>
      <c r="AS56" s="317">
        <v>0</v>
      </c>
      <c r="AT56" s="317">
        <v>0</v>
      </c>
      <c r="AU56" s="317">
        <v>0</v>
      </c>
      <c r="AV56" s="318">
        <v>0</v>
      </c>
    </row>
    <row r="57" spans="2:48" s="308" customFormat="1" ht="25.5" customHeight="1">
      <c r="B57" s="418" t="s">
        <v>79</v>
      </c>
      <c r="C57" s="418"/>
      <c r="D57" s="310"/>
      <c r="E57" s="311">
        <v>23</v>
      </c>
      <c r="F57" s="312">
        <v>21</v>
      </c>
      <c r="G57" s="312">
        <v>4</v>
      </c>
      <c r="H57" s="312">
        <v>8</v>
      </c>
      <c r="I57" s="312">
        <v>7</v>
      </c>
      <c r="J57" s="312">
        <v>0</v>
      </c>
      <c r="K57" s="312">
        <v>2</v>
      </c>
      <c r="L57" s="312">
        <v>2</v>
      </c>
      <c r="M57" s="312">
        <v>0</v>
      </c>
      <c r="N57" s="312">
        <v>5</v>
      </c>
      <c r="O57" s="312">
        <v>1</v>
      </c>
      <c r="P57" s="312">
        <v>2</v>
      </c>
      <c r="Q57" s="312">
        <v>0</v>
      </c>
      <c r="R57" s="312">
        <v>8</v>
      </c>
      <c r="S57" s="312">
        <v>7</v>
      </c>
      <c r="T57" s="312">
        <v>3</v>
      </c>
      <c r="U57" s="312">
        <v>11</v>
      </c>
      <c r="V57" s="312">
        <v>2</v>
      </c>
      <c r="W57" s="312">
        <v>3</v>
      </c>
      <c r="X57" s="312">
        <v>1</v>
      </c>
      <c r="Y57" s="312">
        <v>0</v>
      </c>
      <c r="Z57" s="312">
        <v>4</v>
      </c>
      <c r="AA57" s="312">
        <v>7</v>
      </c>
      <c r="AB57" s="312">
        <v>1</v>
      </c>
      <c r="AC57" s="312">
        <v>8</v>
      </c>
      <c r="AD57" s="312">
        <v>12</v>
      </c>
      <c r="AE57" s="312">
        <v>4</v>
      </c>
      <c r="AF57" s="312">
        <v>0</v>
      </c>
      <c r="AG57" s="312">
        <v>3</v>
      </c>
      <c r="AH57" s="312">
        <v>3</v>
      </c>
      <c r="AI57" s="312">
        <v>1</v>
      </c>
      <c r="AJ57" s="312">
        <v>5</v>
      </c>
      <c r="AK57" s="312">
        <v>0</v>
      </c>
      <c r="AL57" s="312">
        <v>0</v>
      </c>
      <c r="AM57" s="312">
        <v>11</v>
      </c>
      <c r="AN57" s="312">
        <v>8</v>
      </c>
      <c r="AO57" s="312">
        <v>7</v>
      </c>
      <c r="AP57" s="312">
        <v>1</v>
      </c>
      <c r="AQ57" s="312">
        <v>1</v>
      </c>
      <c r="AR57" s="312">
        <v>0</v>
      </c>
      <c r="AS57" s="312">
        <v>2</v>
      </c>
      <c r="AT57" s="312">
        <v>0</v>
      </c>
      <c r="AU57" s="312">
        <v>0</v>
      </c>
      <c r="AV57" s="313">
        <v>1</v>
      </c>
    </row>
    <row r="58" spans="2:48" ht="13.5">
      <c r="B58" s="309"/>
      <c r="C58" s="309" t="s">
        <v>80</v>
      </c>
      <c r="D58" s="315"/>
      <c r="E58" s="316">
        <v>12</v>
      </c>
      <c r="F58" s="317">
        <v>11</v>
      </c>
      <c r="G58" s="317">
        <v>3</v>
      </c>
      <c r="H58" s="317">
        <v>6</v>
      </c>
      <c r="I58" s="317">
        <v>5</v>
      </c>
      <c r="J58" s="317">
        <v>0</v>
      </c>
      <c r="K58" s="317">
        <v>1</v>
      </c>
      <c r="L58" s="317">
        <v>1</v>
      </c>
      <c r="M58" s="317">
        <v>0</v>
      </c>
      <c r="N58" s="317">
        <v>3</v>
      </c>
      <c r="O58" s="317">
        <v>0</v>
      </c>
      <c r="P58" s="317">
        <v>1</v>
      </c>
      <c r="Q58" s="317">
        <v>0</v>
      </c>
      <c r="R58" s="317">
        <v>4</v>
      </c>
      <c r="S58" s="317">
        <v>4</v>
      </c>
      <c r="T58" s="317">
        <v>1</v>
      </c>
      <c r="U58" s="317">
        <v>6</v>
      </c>
      <c r="V58" s="317">
        <v>1</v>
      </c>
      <c r="W58" s="317">
        <v>1</v>
      </c>
      <c r="X58" s="317">
        <v>1</v>
      </c>
      <c r="Y58" s="317">
        <v>0</v>
      </c>
      <c r="Z58" s="317">
        <v>3</v>
      </c>
      <c r="AA58" s="317">
        <v>5</v>
      </c>
      <c r="AB58" s="317">
        <v>1</v>
      </c>
      <c r="AC58" s="317">
        <v>6</v>
      </c>
      <c r="AD58" s="317">
        <v>6</v>
      </c>
      <c r="AE58" s="317">
        <v>1</v>
      </c>
      <c r="AF58" s="317">
        <v>0</v>
      </c>
      <c r="AG58" s="317">
        <v>2</v>
      </c>
      <c r="AH58" s="317">
        <v>2</v>
      </c>
      <c r="AI58" s="317">
        <v>0</v>
      </c>
      <c r="AJ58" s="317">
        <v>2</v>
      </c>
      <c r="AK58" s="317">
        <v>0</v>
      </c>
      <c r="AL58" s="317">
        <v>0</v>
      </c>
      <c r="AM58" s="317">
        <v>6</v>
      </c>
      <c r="AN58" s="317">
        <v>6</v>
      </c>
      <c r="AO58" s="317">
        <v>4</v>
      </c>
      <c r="AP58" s="317">
        <v>1</v>
      </c>
      <c r="AQ58" s="317">
        <v>1</v>
      </c>
      <c r="AR58" s="317">
        <v>0</v>
      </c>
      <c r="AS58" s="317">
        <v>1</v>
      </c>
      <c r="AT58" s="317">
        <v>0</v>
      </c>
      <c r="AU58" s="317">
        <v>0</v>
      </c>
      <c r="AV58" s="318">
        <v>1</v>
      </c>
    </row>
    <row r="59" spans="2:48" ht="13.5">
      <c r="B59" s="320"/>
      <c r="C59" s="309" t="s">
        <v>81</v>
      </c>
      <c r="D59" s="315"/>
      <c r="E59" s="316">
        <v>9</v>
      </c>
      <c r="F59" s="317">
        <v>8</v>
      </c>
      <c r="G59" s="317">
        <v>1</v>
      </c>
      <c r="H59" s="317">
        <v>2</v>
      </c>
      <c r="I59" s="317">
        <v>2</v>
      </c>
      <c r="J59" s="317">
        <v>0</v>
      </c>
      <c r="K59" s="317">
        <v>1</v>
      </c>
      <c r="L59" s="317">
        <v>1</v>
      </c>
      <c r="M59" s="317">
        <v>0</v>
      </c>
      <c r="N59" s="317">
        <v>2</v>
      </c>
      <c r="O59" s="317">
        <v>1</v>
      </c>
      <c r="P59" s="317">
        <v>1</v>
      </c>
      <c r="Q59" s="317">
        <v>0</v>
      </c>
      <c r="R59" s="317">
        <v>2</v>
      </c>
      <c r="S59" s="317">
        <v>3</v>
      </c>
      <c r="T59" s="317">
        <v>2</v>
      </c>
      <c r="U59" s="317">
        <v>4</v>
      </c>
      <c r="V59" s="317">
        <v>1</v>
      </c>
      <c r="W59" s="317">
        <v>2</v>
      </c>
      <c r="X59" s="317">
        <v>0</v>
      </c>
      <c r="Y59" s="317">
        <v>0</v>
      </c>
      <c r="Z59" s="317">
        <v>1</v>
      </c>
      <c r="AA59" s="317">
        <v>1</v>
      </c>
      <c r="AB59" s="317">
        <v>0</v>
      </c>
      <c r="AC59" s="317">
        <v>2</v>
      </c>
      <c r="AD59" s="317">
        <v>4</v>
      </c>
      <c r="AE59" s="317">
        <v>2</v>
      </c>
      <c r="AF59" s="317">
        <v>0</v>
      </c>
      <c r="AG59" s="317">
        <v>1</v>
      </c>
      <c r="AH59" s="317">
        <v>1</v>
      </c>
      <c r="AI59" s="317">
        <v>1</v>
      </c>
      <c r="AJ59" s="317">
        <v>3</v>
      </c>
      <c r="AK59" s="317">
        <v>0</v>
      </c>
      <c r="AL59" s="317">
        <v>0</v>
      </c>
      <c r="AM59" s="317">
        <v>4</v>
      </c>
      <c r="AN59" s="317">
        <v>1</v>
      </c>
      <c r="AO59" s="317">
        <v>2</v>
      </c>
      <c r="AP59" s="317">
        <v>0</v>
      </c>
      <c r="AQ59" s="317">
        <v>0</v>
      </c>
      <c r="AR59" s="317">
        <v>0</v>
      </c>
      <c r="AS59" s="317">
        <v>1</v>
      </c>
      <c r="AT59" s="317">
        <v>0</v>
      </c>
      <c r="AU59" s="317">
        <v>0</v>
      </c>
      <c r="AV59" s="318">
        <v>0</v>
      </c>
    </row>
    <row r="60" spans="2:48" ht="13.5">
      <c r="B60" s="320"/>
      <c r="C60" s="309" t="s">
        <v>82</v>
      </c>
      <c r="D60" s="315"/>
      <c r="E60" s="316">
        <v>2</v>
      </c>
      <c r="F60" s="317">
        <v>2</v>
      </c>
      <c r="G60" s="317">
        <v>0</v>
      </c>
      <c r="H60" s="317">
        <v>0</v>
      </c>
      <c r="I60" s="317">
        <v>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317">
        <v>0</v>
      </c>
      <c r="Q60" s="317">
        <v>0</v>
      </c>
      <c r="R60" s="317">
        <v>2</v>
      </c>
      <c r="S60" s="317">
        <v>0</v>
      </c>
      <c r="T60" s="317">
        <v>0</v>
      </c>
      <c r="U60" s="317">
        <v>1</v>
      </c>
      <c r="V60" s="317">
        <v>0</v>
      </c>
      <c r="W60" s="317">
        <v>0</v>
      </c>
      <c r="X60" s="317">
        <v>0</v>
      </c>
      <c r="Y60" s="317">
        <v>0</v>
      </c>
      <c r="Z60" s="317">
        <v>0</v>
      </c>
      <c r="AA60" s="317">
        <v>1</v>
      </c>
      <c r="AB60" s="317">
        <v>0</v>
      </c>
      <c r="AC60" s="317">
        <v>0</v>
      </c>
      <c r="AD60" s="317">
        <v>2</v>
      </c>
      <c r="AE60" s="317">
        <v>1</v>
      </c>
      <c r="AF60" s="317">
        <v>0</v>
      </c>
      <c r="AG60" s="317">
        <v>0</v>
      </c>
      <c r="AH60" s="317">
        <v>0</v>
      </c>
      <c r="AI60" s="317">
        <v>0</v>
      </c>
      <c r="AJ60" s="317">
        <v>0</v>
      </c>
      <c r="AK60" s="317">
        <v>0</v>
      </c>
      <c r="AL60" s="317">
        <v>0</v>
      </c>
      <c r="AM60" s="317">
        <v>1</v>
      </c>
      <c r="AN60" s="317">
        <v>1</v>
      </c>
      <c r="AO60" s="317">
        <v>1</v>
      </c>
      <c r="AP60" s="317">
        <v>0</v>
      </c>
      <c r="AQ60" s="317">
        <v>0</v>
      </c>
      <c r="AR60" s="317">
        <v>0</v>
      </c>
      <c r="AS60" s="317">
        <v>0</v>
      </c>
      <c r="AT60" s="317">
        <v>0</v>
      </c>
      <c r="AU60" s="317">
        <v>0</v>
      </c>
      <c r="AV60" s="318">
        <v>0</v>
      </c>
    </row>
    <row r="61" spans="2:48" s="308" customFormat="1" ht="25.5" customHeight="1">
      <c r="B61" s="418" t="s">
        <v>83</v>
      </c>
      <c r="C61" s="418"/>
      <c r="D61" s="310"/>
      <c r="E61" s="311">
        <v>12</v>
      </c>
      <c r="F61" s="312">
        <v>10</v>
      </c>
      <c r="G61" s="312">
        <v>4</v>
      </c>
      <c r="H61" s="312">
        <v>7</v>
      </c>
      <c r="I61" s="312">
        <v>5</v>
      </c>
      <c r="J61" s="312">
        <v>0</v>
      </c>
      <c r="K61" s="312">
        <v>2</v>
      </c>
      <c r="L61" s="312">
        <v>2</v>
      </c>
      <c r="M61" s="312">
        <v>0</v>
      </c>
      <c r="N61" s="312">
        <v>7</v>
      </c>
      <c r="O61" s="312">
        <v>1</v>
      </c>
      <c r="P61" s="312">
        <v>2</v>
      </c>
      <c r="Q61" s="312">
        <v>0</v>
      </c>
      <c r="R61" s="312">
        <v>6</v>
      </c>
      <c r="S61" s="312">
        <v>2</v>
      </c>
      <c r="T61" s="312">
        <v>1</v>
      </c>
      <c r="U61" s="312">
        <v>9</v>
      </c>
      <c r="V61" s="312">
        <v>1</v>
      </c>
      <c r="W61" s="312">
        <v>0</v>
      </c>
      <c r="X61" s="312">
        <v>0</v>
      </c>
      <c r="Y61" s="312">
        <v>0</v>
      </c>
      <c r="Z61" s="312">
        <v>4</v>
      </c>
      <c r="AA61" s="312">
        <v>4</v>
      </c>
      <c r="AB61" s="312">
        <v>3</v>
      </c>
      <c r="AC61" s="312">
        <v>3</v>
      </c>
      <c r="AD61" s="312">
        <v>7</v>
      </c>
      <c r="AE61" s="312">
        <v>4</v>
      </c>
      <c r="AF61" s="312">
        <v>0</v>
      </c>
      <c r="AG61" s="312">
        <v>5</v>
      </c>
      <c r="AH61" s="312">
        <v>3</v>
      </c>
      <c r="AI61" s="312">
        <v>0</v>
      </c>
      <c r="AJ61" s="312">
        <v>2</v>
      </c>
      <c r="AK61" s="312">
        <v>0</v>
      </c>
      <c r="AL61" s="312">
        <v>0</v>
      </c>
      <c r="AM61" s="312">
        <v>6</v>
      </c>
      <c r="AN61" s="312">
        <v>4</v>
      </c>
      <c r="AO61" s="312">
        <v>2</v>
      </c>
      <c r="AP61" s="312">
        <v>0</v>
      </c>
      <c r="AQ61" s="312">
        <v>0</v>
      </c>
      <c r="AR61" s="312">
        <v>0</v>
      </c>
      <c r="AS61" s="312">
        <v>0</v>
      </c>
      <c r="AT61" s="312">
        <v>0</v>
      </c>
      <c r="AU61" s="312">
        <v>0</v>
      </c>
      <c r="AV61" s="313">
        <v>2</v>
      </c>
    </row>
    <row r="62" spans="2:48" ht="13.5">
      <c r="B62" s="320"/>
      <c r="C62" s="309" t="s">
        <v>84</v>
      </c>
      <c r="D62" s="315"/>
      <c r="E62" s="316">
        <v>2</v>
      </c>
      <c r="F62" s="317">
        <v>2</v>
      </c>
      <c r="G62" s="317">
        <v>2</v>
      </c>
      <c r="H62" s="317">
        <v>2</v>
      </c>
      <c r="I62" s="317">
        <v>1</v>
      </c>
      <c r="J62" s="317">
        <v>0</v>
      </c>
      <c r="K62" s="317">
        <v>1</v>
      </c>
      <c r="L62" s="317">
        <v>1</v>
      </c>
      <c r="M62" s="317">
        <v>0</v>
      </c>
      <c r="N62" s="317">
        <v>1</v>
      </c>
      <c r="O62" s="317">
        <v>1</v>
      </c>
      <c r="P62" s="317">
        <v>1</v>
      </c>
      <c r="Q62" s="317">
        <v>0</v>
      </c>
      <c r="R62" s="317">
        <v>2</v>
      </c>
      <c r="S62" s="317">
        <v>0</v>
      </c>
      <c r="T62" s="317">
        <v>1</v>
      </c>
      <c r="U62" s="317">
        <v>2</v>
      </c>
      <c r="V62" s="317">
        <v>1</v>
      </c>
      <c r="W62" s="317">
        <v>0</v>
      </c>
      <c r="X62" s="317">
        <v>0</v>
      </c>
      <c r="Y62" s="317">
        <v>0</v>
      </c>
      <c r="Z62" s="317">
        <v>1</v>
      </c>
      <c r="AA62" s="317">
        <v>1</v>
      </c>
      <c r="AB62" s="317">
        <v>0</v>
      </c>
      <c r="AC62" s="317">
        <v>1</v>
      </c>
      <c r="AD62" s="317">
        <v>2</v>
      </c>
      <c r="AE62" s="317">
        <v>1</v>
      </c>
      <c r="AF62" s="317">
        <v>0</v>
      </c>
      <c r="AG62" s="317">
        <v>2</v>
      </c>
      <c r="AH62" s="317">
        <v>1</v>
      </c>
      <c r="AI62" s="317">
        <v>0</v>
      </c>
      <c r="AJ62" s="317">
        <v>1</v>
      </c>
      <c r="AK62" s="317">
        <v>0</v>
      </c>
      <c r="AL62" s="317">
        <v>0</v>
      </c>
      <c r="AM62" s="317">
        <v>2</v>
      </c>
      <c r="AN62" s="317">
        <v>2</v>
      </c>
      <c r="AO62" s="317">
        <v>2</v>
      </c>
      <c r="AP62" s="317">
        <v>0</v>
      </c>
      <c r="AQ62" s="317">
        <v>0</v>
      </c>
      <c r="AR62" s="317">
        <v>0</v>
      </c>
      <c r="AS62" s="317">
        <v>0</v>
      </c>
      <c r="AT62" s="317">
        <v>0</v>
      </c>
      <c r="AU62" s="317">
        <v>0</v>
      </c>
      <c r="AV62" s="318">
        <v>0</v>
      </c>
    </row>
    <row r="63" spans="2:48" ht="13.5">
      <c r="B63" s="320"/>
      <c r="C63" s="309" t="s">
        <v>85</v>
      </c>
      <c r="D63" s="315"/>
      <c r="E63" s="316">
        <v>6</v>
      </c>
      <c r="F63" s="317">
        <v>6</v>
      </c>
      <c r="G63" s="317">
        <v>2</v>
      </c>
      <c r="H63" s="317">
        <v>4</v>
      </c>
      <c r="I63" s="317">
        <v>3</v>
      </c>
      <c r="J63" s="317">
        <v>0</v>
      </c>
      <c r="K63" s="317">
        <v>1</v>
      </c>
      <c r="L63" s="317">
        <v>1</v>
      </c>
      <c r="M63" s="317">
        <v>0</v>
      </c>
      <c r="N63" s="317">
        <v>4</v>
      </c>
      <c r="O63" s="317">
        <v>0</v>
      </c>
      <c r="P63" s="317">
        <v>1</v>
      </c>
      <c r="Q63" s="317">
        <v>0</v>
      </c>
      <c r="R63" s="317">
        <v>2</v>
      </c>
      <c r="S63" s="317">
        <v>1</v>
      </c>
      <c r="T63" s="317">
        <v>0</v>
      </c>
      <c r="U63" s="317">
        <v>5</v>
      </c>
      <c r="V63" s="317">
        <v>0</v>
      </c>
      <c r="W63" s="317">
        <v>0</v>
      </c>
      <c r="X63" s="317">
        <v>0</v>
      </c>
      <c r="Y63" s="317">
        <v>0</v>
      </c>
      <c r="Z63" s="317">
        <v>3</v>
      </c>
      <c r="AA63" s="317">
        <v>2</v>
      </c>
      <c r="AB63" s="317">
        <v>3</v>
      </c>
      <c r="AC63" s="317">
        <v>0</v>
      </c>
      <c r="AD63" s="317">
        <v>3</v>
      </c>
      <c r="AE63" s="317">
        <v>3</v>
      </c>
      <c r="AF63" s="317">
        <v>0</v>
      </c>
      <c r="AG63" s="317">
        <v>1</v>
      </c>
      <c r="AH63" s="317">
        <v>1</v>
      </c>
      <c r="AI63" s="317">
        <v>0</v>
      </c>
      <c r="AJ63" s="317">
        <v>0</v>
      </c>
      <c r="AK63" s="317">
        <v>0</v>
      </c>
      <c r="AL63" s="317">
        <v>0</v>
      </c>
      <c r="AM63" s="317">
        <v>3</v>
      </c>
      <c r="AN63" s="317">
        <v>1</v>
      </c>
      <c r="AO63" s="317">
        <v>0</v>
      </c>
      <c r="AP63" s="317">
        <v>0</v>
      </c>
      <c r="AQ63" s="317">
        <v>0</v>
      </c>
      <c r="AR63" s="317">
        <v>0</v>
      </c>
      <c r="AS63" s="317">
        <v>0</v>
      </c>
      <c r="AT63" s="317">
        <v>0</v>
      </c>
      <c r="AU63" s="317">
        <v>0</v>
      </c>
      <c r="AV63" s="318">
        <v>1</v>
      </c>
    </row>
    <row r="64" spans="2:48" ht="13.5">
      <c r="B64" s="320"/>
      <c r="C64" s="309" t="s">
        <v>86</v>
      </c>
      <c r="D64" s="315"/>
      <c r="E64" s="316">
        <v>4</v>
      </c>
      <c r="F64" s="317">
        <v>2</v>
      </c>
      <c r="G64" s="317">
        <v>0</v>
      </c>
      <c r="H64" s="317">
        <v>1</v>
      </c>
      <c r="I64" s="317">
        <v>1</v>
      </c>
      <c r="J64" s="317">
        <v>0</v>
      </c>
      <c r="K64" s="317">
        <v>0</v>
      </c>
      <c r="L64" s="317">
        <v>0</v>
      </c>
      <c r="M64" s="317">
        <v>0</v>
      </c>
      <c r="N64" s="317">
        <v>2</v>
      </c>
      <c r="O64" s="317">
        <v>0</v>
      </c>
      <c r="P64" s="317">
        <v>0</v>
      </c>
      <c r="Q64" s="317">
        <v>0</v>
      </c>
      <c r="R64" s="317">
        <v>2</v>
      </c>
      <c r="S64" s="317">
        <v>1</v>
      </c>
      <c r="T64" s="317">
        <v>0</v>
      </c>
      <c r="U64" s="317">
        <v>2</v>
      </c>
      <c r="V64" s="317">
        <v>0</v>
      </c>
      <c r="W64" s="317">
        <v>0</v>
      </c>
      <c r="X64" s="317">
        <v>0</v>
      </c>
      <c r="Y64" s="317">
        <v>0</v>
      </c>
      <c r="Z64" s="317">
        <v>0</v>
      </c>
      <c r="AA64" s="317">
        <v>1</v>
      </c>
      <c r="AB64" s="317">
        <v>0</v>
      </c>
      <c r="AC64" s="317">
        <v>2</v>
      </c>
      <c r="AD64" s="317">
        <v>2</v>
      </c>
      <c r="AE64" s="317">
        <v>0</v>
      </c>
      <c r="AF64" s="317">
        <v>0</v>
      </c>
      <c r="AG64" s="317">
        <v>2</v>
      </c>
      <c r="AH64" s="317">
        <v>1</v>
      </c>
      <c r="AI64" s="317">
        <v>0</v>
      </c>
      <c r="AJ64" s="317">
        <v>1</v>
      </c>
      <c r="AK64" s="317">
        <v>0</v>
      </c>
      <c r="AL64" s="317">
        <v>0</v>
      </c>
      <c r="AM64" s="317">
        <v>1</v>
      </c>
      <c r="AN64" s="317">
        <v>1</v>
      </c>
      <c r="AO64" s="317">
        <v>0</v>
      </c>
      <c r="AP64" s="317">
        <v>0</v>
      </c>
      <c r="AQ64" s="317">
        <v>0</v>
      </c>
      <c r="AR64" s="317">
        <v>0</v>
      </c>
      <c r="AS64" s="317">
        <v>0</v>
      </c>
      <c r="AT64" s="317">
        <v>0</v>
      </c>
      <c r="AU64" s="317">
        <v>0</v>
      </c>
      <c r="AV64" s="318">
        <v>1</v>
      </c>
    </row>
    <row r="65" spans="2:48" s="308" customFormat="1" ht="25.5" customHeight="1">
      <c r="B65" s="418" t="s">
        <v>87</v>
      </c>
      <c r="C65" s="418"/>
      <c r="D65" s="310"/>
      <c r="E65" s="311">
        <v>31</v>
      </c>
      <c r="F65" s="312">
        <v>26</v>
      </c>
      <c r="G65" s="312">
        <v>8</v>
      </c>
      <c r="H65" s="312">
        <v>14</v>
      </c>
      <c r="I65" s="312">
        <v>10</v>
      </c>
      <c r="J65" s="312">
        <v>2</v>
      </c>
      <c r="K65" s="312">
        <v>9</v>
      </c>
      <c r="L65" s="312">
        <v>2</v>
      </c>
      <c r="M65" s="312">
        <v>0</v>
      </c>
      <c r="N65" s="312">
        <v>15</v>
      </c>
      <c r="O65" s="312">
        <v>1</v>
      </c>
      <c r="P65" s="312">
        <v>1</v>
      </c>
      <c r="Q65" s="312">
        <v>0</v>
      </c>
      <c r="R65" s="312">
        <v>10</v>
      </c>
      <c r="S65" s="312">
        <v>9</v>
      </c>
      <c r="T65" s="312">
        <v>3</v>
      </c>
      <c r="U65" s="312">
        <v>18</v>
      </c>
      <c r="V65" s="312">
        <v>2</v>
      </c>
      <c r="W65" s="312">
        <v>4</v>
      </c>
      <c r="X65" s="312">
        <v>1</v>
      </c>
      <c r="Y65" s="312">
        <v>1</v>
      </c>
      <c r="Z65" s="312">
        <v>7</v>
      </c>
      <c r="AA65" s="312">
        <v>12</v>
      </c>
      <c r="AB65" s="312">
        <v>10</v>
      </c>
      <c r="AC65" s="312">
        <v>11</v>
      </c>
      <c r="AD65" s="312">
        <v>22</v>
      </c>
      <c r="AE65" s="312">
        <v>6</v>
      </c>
      <c r="AF65" s="312">
        <v>0</v>
      </c>
      <c r="AG65" s="312">
        <v>8</v>
      </c>
      <c r="AH65" s="312">
        <v>6</v>
      </c>
      <c r="AI65" s="312">
        <v>1</v>
      </c>
      <c r="AJ65" s="312">
        <v>3</v>
      </c>
      <c r="AK65" s="312">
        <v>1</v>
      </c>
      <c r="AL65" s="312">
        <v>3</v>
      </c>
      <c r="AM65" s="312">
        <v>16</v>
      </c>
      <c r="AN65" s="312">
        <v>6</v>
      </c>
      <c r="AO65" s="312">
        <v>6</v>
      </c>
      <c r="AP65" s="312">
        <v>0</v>
      </c>
      <c r="AQ65" s="312">
        <v>1</v>
      </c>
      <c r="AR65" s="312">
        <v>1</v>
      </c>
      <c r="AS65" s="312">
        <v>3</v>
      </c>
      <c r="AT65" s="312">
        <v>0</v>
      </c>
      <c r="AU65" s="312">
        <v>0</v>
      </c>
      <c r="AV65" s="313">
        <v>2</v>
      </c>
    </row>
    <row r="66" spans="2:48" ht="13.5">
      <c r="B66" s="309"/>
      <c r="C66" s="309" t="s">
        <v>88</v>
      </c>
      <c r="D66" s="315"/>
      <c r="E66" s="316">
        <v>12</v>
      </c>
      <c r="F66" s="317">
        <v>11</v>
      </c>
      <c r="G66" s="317">
        <v>4</v>
      </c>
      <c r="H66" s="317">
        <v>7</v>
      </c>
      <c r="I66" s="317">
        <v>5</v>
      </c>
      <c r="J66" s="317">
        <v>1</v>
      </c>
      <c r="K66" s="317">
        <v>2</v>
      </c>
      <c r="L66" s="317">
        <v>2</v>
      </c>
      <c r="M66" s="317">
        <v>0</v>
      </c>
      <c r="N66" s="317">
        <v>5</v>
      </c>
      <c r="O66" s="317">
        <v>0</v>
      </c>
      <c r="P66" s="317">
        <v>1</v>
      </c>
      <c r="Q66" s="317">
        <v>0</v>
      </c>
      <c r="R66" s="317">
        <v>4</v>
      </c>
      <c r="S66" s="317">
        <v>3</v>
      </c>
      <c r="T66" s="317">
        <v>1</v>
      </c>
      <c r="U66" s="317">
        <v>8</v>
      </c>
      <c r="V66" s="317">
        <v>2</v>
      </c>
      <c r="W66" s="317">
        <v>2</v>
      </c>
      <c r="X66" s="317">
        <v>1</v>
      </c>
      <c r="Y66" s="317">
        <v>1</v>
      </c>
      <c r="Z66" s="317">
        <v>3</v>
      </c>
      <c r="AA66" s="317">
        <v>5</v>
      </c>
      <c r="AB66" s="317">
        <v>5</v>
      </c>
      <c r="AC66" s="317">
        <v>5</v>
      </c>
      <c r="AD66" s="317">
        <v>9</v>
      </c>
      <c r="AE66" s="317">
        <v>3</v>
      </c>
      <c r="AF66" s="317">
        <v>0</v>
      </c>
      <c r="AG66" s="317">
        <v>4</v>
      </c>
      <c r="AH66" s="317">
        <v>3</v>
      </c>
      <c r="AI66" s="317">
        <v>0</v>
      </c>
      <c r="AJ66" s="317">
        <v>1</v>
      </c>
      <c r="AK66" s="317">
        <v>0</v>
      </c>
      <c r="AL66" s="317">
        <v>2</v>
      </c>
      <c r="AM66" s="317">
        <v>4</v>
      </c>
      <c r="AN66" s="317">
        <v>2</v>
      </c>
      <c r="AO66" s="317">
        <v>3</v>
      </c>
      <c r="AP66" s="317">
        <v>0</v>
      </c>
      <c r="AQ66" s="317">
        <v>1</v>
      </c>
      <c r="AR66" s="317">
        <v>1</v>
      </c>
      <c r="AS66" s="317">
        <v>0</v>
      </c>
      <c r="AT66" s="317">
        <v>0</v>
      </c>
      <c r="AU66" s="317">
        <v>0</v>
      </c>
      <c r="AV66" s="318">
        <v>1</v>
      </c>
    </row>
    <row r="67" spans="2:48" ht="13.5">
      <c r="B67" s="320"/>
      <c r="C67" s="309" t="s">
        <v>89</v>
      </c>
      <c r="D67" s="315"/>
      <c r="E67" s="316">
        <v>16</v>
      </c>
      <c r="F67" s="317">
        <v>12</v>
      </c>
      <c r="G67" s="317">
        <v>4</v>
      </c>
      <c r="H67" s="317">
        <v>6</v>
      </c>
      <c r="I67" s="317">
        <v>4</v>
      </c>
      <c r="J67" s="317">
        <v>1</v>
      </c>
      <c r="K67" s="317">
        <v>5</v>
      </c>
      <c r="L67" s="317">
        <v>0</v>
      </c>
      <c r="M67" s="317">
        <v>0</v>
      </c>
      <c r="N67" s="317">
        <v>8</v>
      </c>
      <c r="O67" s="317">
        <v>1</v>
      </c>
      <c r="P67" s="317">
        <v>0</v>
      </c>
      <c r="Q67" s="317">
        <v>0</v>
      </c>
      <c r="R67" s="317">
        <v>5</v>
      </c>
      <c r="S67" s="317">
        <v>5</v>
      </c>
      <c r="T67" s="317">
        <v>2</v>
      </c>
      <c r="U67" s="317">
        <v>8</v>
      </c>
      <c r="V67" s="317">
        <v>0</v>
      </c>
      <c r="W67" s="317">
        <v>2</v>
      </c>
      <c r="X67" s="317">
        <v>0</v>
      </c>
      <c r="Y67" s="317">
        <v>0</v>
      </c>
      <c r="Z67" s="317">
        <v>2</v>
      </c>
      <c r="AA67" s="317">
        <v>6</v>
      </c>
      <c r="AB67" s="317">
        <v>3</v>
      </c>
      <c r="AC67" s="317">
        <v>5</v>
      </c>
      <c r="AD67" s="317">
        <v>11</v>
      </c>
      <c r="AE67" s="317">
        <v>3</v>
      </c>
      <c r="AF67" s="317">
        <v>0</v>
      </c>
      <c r="AG67" s="317">
        <v>2</v>
      </c>
      <c r="AH67" s="317">
        <v>2</v>
      </c>
      <c r="AI67" s="317">
        <v>1</v>
      </c>
      <c r="AJ67" s="317">
        <v>2</v>
      </c>
      <c r="AK67" s="317">
        <v>1</v>
      </c>
      <c r="AL67" s="317">
        <v>1</v>
      </c>
      <c r="AM67" s="317">
        <v>9</v>
      </c>
      <c r="AN67" s="317">
        <v>3</v>
      </c>
      <c r="AO67" s="317">
        <v>3</v>
      </c>
      <c r="AP67" s="317">
        <v>0</v>
      </c>
      <c r="AQ67" s="317">
        <v>0</v>
      </c>
      <c r="AR67" s="317">
        <v>0</v>
      </c>
      <c r="AS67" s="317">
        <v>1</v>
      </c>
      <c r="AT67" s="317">
        <v>0</v>
      </c>
      <c r="AU67" s="317">
        <v>0</v>
      </c>
      <c r="AV67" s="318">
        <v>1</v>
      </c>
    </row>
    <row r="68" spans="2:48" ht="13.5">
      <c r="B68" s="320"/>
      <c r="C68" s="309" t="s">
        <v>90</v>
      </c>
      <c r="D68" s="315"/>
      <c r="E68" s="316">
        <v>3</v>
      </c>
      <c r="F68" s="317">
        <v>3</v>
      </c>
      <c r="G68" s="317">
        <v>0</v>
      </c>
      <c r="H68" s="317">
        <v>1</v>
      </c>
      <c r="I68" s="317">
        <v>1</v>
      </c>
      <c r="J68" s="317">
        <v>0</v>
      </c>
      <c r="K68" s="317">
        <v>2</v>
      </c>
      <c r="L68" s="317">
        <v>0</v>
      </c>
      <c r="M68" s="317">
        <v>0</v>
      </c>
      <c r="N68" s="317">
        <v>2</v>
      </c>
      <c r="O68" s="317">
        <v>0</v>
      </c>
      <c r="P68" s="317">
        <v>0</v>
      </c>
      <c r="Q68" s="317">
        <v>0</v>
      </c>
      <c r="R68" s="317">
        <v>1</v>
      </c>
      <c r="S68" s="317">
        <v>1</v>
      </c>
      <c r="T68" s="317">
        <v>0</v>
      </c>
      <c r="U68" s="317">
        <v>2</v>
      </c>
      <c r="V68" s="317">
        <v>0</v>
      </c>
      <c r="W68" s="317">
        <v>0</v>
      </c>
      <c r="X68" s="317">
        <v>0</v>
      </c>
      <c r="Y68" s="317">
        <v>0</v>
      </c>
      <c r="Z68" s="317">
        <v>2</v>
      </c>
      <c r="AA68" s="317">
        <v>1</v>
      </c>
      <c r="AB68" s="317">
        <v>2</v>
      </c>
      <c r="AC68" s="317">
        <v>1</v>
      </c>
      <c r="AD68" s="317">
        <v>2</v>
      </c>
      <c r="AE68" s="317">
        <v>0</v>
      </c>
      <c r="AF68" s="317">
        <v>0</v>
      </c>
      <c r="AG68" s="317">
        <v>2</v>
      </c>
      <c r="AH68" s="317">
        <v>1</v>
      </c>
      <c r="AI68" s="317">
        <v>0</v>
      </c>
      <c r="AJ68" s="317">
        <v>0</v>
      </c>
      <c r="AK68" s="317">
        <v>0</v>
      </c>
      <c r="AL68" s="317">
        <v>0</v>
      </c>
      <c r="AM68" s="317">
        <v>3</v>
      </c>
      <c r="AN68" s="317">
        <v>1</v>
      </c>
      <c r="AO68" s="317">
        <v>0</v>
      </c>
      <c r="AP68" s="317">
        <v>0</v>
      </c>
      <c r="AQ68" s="317">
        <v>0</v>
      </c>
      <c r="AR68" s="317">
        <v>0</v>
      </c>
      <c r="AS68" s="317">
        <v>2</v>
      </c>
      <c r="AT68" s="317">
        <v>0</v>
      </c>
      <c r="AU68" s="317">
        <v>0</v>
      </c>
      <c r="AV68" s="318">
        <v>0</v>
      </c>
    </row>
    <row r="69" spans="2:48" s="308" customFormat="1" ht="25.5" customHeight="1">
      <c r="B69" s="418" t="s">
        <v>91</v>
      </c>
      <c r="C69" s="418"/>
      <c r="D69" s="310"/>
      <c r="E69" s="311">
        <v>23</v>
      </c>
      <c r="F69" s="312">
        <v>18</v>
      </c>
      <c r="G69" s="312">
        <v>8</v>
      </c>
      <c r="H69" s="312">
        <v>9</v>
      </c>
      <c r="I69" s="312">
        <v>7</v>
      </c>
      <c r="J69" s="312">
        <v>5</v>
      </c>
      <c r="K69" s="312">
        <v>7</v>
      </c>
      <c r="L69" s="312">
        <v>3</v>
      </c>
      <c r="M69" s="312">
        <v>0</v>
      </c>
      <c r="N69" s="312">
        <v>10</v>
      </c>
      <c r="O69" s="312">
        <v>4</v>
      </c>
      <c r="P69" s="312">
        <v>3</v>
      </c>
      <c r="Q69" s="312">
        <v>0</v>
      </c>
      <c r="R69" s="312">
        <v>11</v>
      </c>
      <c r="S69" s="312">
        <v>5</v>
      </c>
      <c r="T69" s="312">
        <v>4</v>
      </c>
      <c r="U69" s="312">
        <v>11</v>
      </c>
      <c r="V69" s="312">
        <v>3</v>
      </c>
      <c r="W69" s="312">
        <v>1</v>
      </c>
      <c r="X69" s="312">
        <v>2</v>
      </c>
      <c r="Y69" s="312">
        <v>0</v>
      </c>
      <c r="Z69" s="312">
        <v>1</v>
      </c>
      <c r="AA69" s="312">
        <v>8</v>
      </c>
      <c r="AB69" s="312">
        <v>2</v>
      </c>
      <c r="AC69" s="312">
        <v>9</v>
      </c>
      <c r="AD69" s="312">
        <v>13</v>
      </c>
      <c r="AE69" s="312">
        <v>5</v>
      </c>
      <c r="AF69" s="312">
        <v>0</v>
      </c>
      <c r="AG69" s="312">
        <v>8</v>
      </c>
      <c r="AH69" s="312">
        <v>7</v>
      </c>
      <c r="AI69" s="312">
        <v>0</v>
      </c>
      <c r="AJ69" s="312">
        <v>2</v>
      </c>
      <c r="AK69" s="312">
        <v>0</v>
      </c>
      <c r="AL69" s="312">
        <v>2</v>
      </c>
      <c r="AM69" s="312">
        <v>11</v>
      </c>
      <c r="AN69" s="312">
        <v>7</v>
      </c>
      <c r="AO69" s="312">
        <v>7</v>
      </c>
      <c r="AP69" s="312">
        <v>1</v>
      </c>
      <c r="AQ69" s="312">
        <v>0</v>
      </c>
      <c r="AR69" s="312">
        <v>1</v>
      </c>
      <c r="AS69" s="312">
        <v>2</v>
      </c>
      <c r="AT69" s="312">
        <v>0</v>
      </c>
      <c r="AU69" s="312">
        <v>0</v>
      </c>
      <c r="AV69" s="313">
        <v>2</v>
      </c>
    </row>
    <row r="70" spans="2:48" ht="13.5">
      <c r="B70" s="309"/>
      <c r="C70" s="309" t="s">
        <v>92</v>
      </c>
      <c r="D70" s="315"/>
      <c r="E70" s="316">
        <v>8</v>
      </c>
      <c r="F70" s="317">
        <v>6</v>
      </c>
      <c r="G70" s="317">
        <v>3</v>
      </c>
      <c r="H70" s="317">
        <v>4</v>
      </c>
      <c r="I70" s="317">
        <v>3</v>
      </c>
      <c r="J70" s="317">
        <v>3</v>
      </c>
      <c r="K70" s="317">
        <v>3</v>
      </c>
      <c r="L70" s="317">
        <v>3</v>
      </c>
      <c r="M70" s="317">
        <v>0</v>
      </c>
      <c r="N70" s="317">
        <v>3</v>
      </c>
      <c r="O70" s="317">
        <v>2</v>
      </c>
      <c r="P70" s="317">
        <v>2</v>
      </c>
      <c r="Q70" s="317">
        <v>0</v>
      </c>
      <c r="R70" s="317">
        <v>5</v>
      </c>
      <c r="S70" s="317">
        <v>2</v>
      </c>
      <c r="T70" s="317">
        <v>1</v>
      </c>
      <c r="U70" s="317">
        <v>4</v>
      </c>
      <c r="V70" s="317">
        <v>2</v>
      </c>
      <c r="W70" s="317">
        <v>1</v>
      </c>
      <c r="X70" s="317">
        <v>1</v>
      </c>
      <c r="Y70" s="317">
        <v>0</v>
      </c>
      <c r="Z70" s="317">
        <v>1</v>
      </c>
      <c r="AA70" s="317">
        <v>2</v>
      </c>
      <c r="AB70" s="317">
        <v>2</v>
      </c>
      <c r="AC70" s="317">
        <v>4</v>
      </c>
      <c r="AD70" s="317">
        <v>5</v>
      </c>
      <c r="AE70" s="317">
        <v>2</v>
      </c>
      <c r="AF70" s="317">
        <v>0</v>
      </c>
      <c r="AG70" s="317">
        <v>3</v>
      </c>
      <c r="AH70" s="317">
        <v>2</v>
      </c>
      <c r="AI70" s="317">
        <v>0</v>
      </c>
      <c r="AJ70" s="317">
        <v>1</v>
      </c>
      <c r="AK70" s="317">
        <v>0</v>
      </c>
      <c r="AL70" s="317">
        <v>1</v>
      </c>
      <c r="AM70" s="317">
        <v>4</v>
      </c>
      <c r="AN70" s="317">
        <v>2</v>
      </c>
      <c r="AO70" s="317">
        <v>3</v>
      </c>
      <c r="AP70" s="317">
        <v>0</v>
      </c>
      <c r="AQ70" s="317">
        <v>0</v>
      </c>
      <c r="AR70" s="317">
        <v>1</v>
      </c>
      <c r="AS70" s="317">
        <v>0</v>
      </c>
      <c r="AT70" s="317">
        <v>0</v>
      </c>
      <c r="AU70" s="317">
        <v>0</v>
      </c>
      <c r="AV70" s="318">
        <v>0</v>
      </c>
    </row>
    <row r="71" spans="2:48" ht="13.5">
      <c r="B71" s="309"/>
      <c r="C71" s="309" t="s">
        <v>170</v>
      </c>
      <c r="D71" s="315"/>
      <c r="E71" s="316">
        <v>4</v>
      </c>
      <c r="F71" s="317">
        <v>4</v>
      </c>
      <c r="G71" s="317">
        <v>3</v>
      </c>
      <c r="H71" s="317">
        <v>3</v>
      </c>
      <c r="I71" s="317">
        <v>1</v>
      </c>
      <c r="J71" s="317">
        <v>1</v>
      </c>
      <c r="K71" s="317">
        <v>2</v>
      </c>
      <c r="L71" s="317">
        <v>0</v>
      </c>
      <c r="M71" s="317">
        <v>0</v>
      </c>
      <c r="N71" s="317">
        <v>3</v>
      </c>
      <c r="O71" s="317">
        <v>1</v>
      </c>
      <c r="P71" s="317">
        <v>1</v>
      </c>
      <c r="Q71" s="317">
        <v>0</v>
      </c>
      <c r="R71" s="317">
        <v>2</v>
      </c>
      <c r="S71" s="317">
        <v>1</v>
      </c>
      <c r="T71" s="317">
        <v>2</v>
      </c>
      <c r="U71" s="317">
        <v>3</v>
      </c>
      <c r="V71" s="317">
        <v>1</v>
      </c>
      <c r="W71" s="317">
        <v>0</v>
      </c>
      <c r="X71" s="317">
        <v>1</v>
      </c>
      <c r="Y71" s="317">
        <v>0</v>
      </c>
      <c r="Z71" s="317">
        <v>0</v>
      </c>
      <c r="AA71" s="317">
        <v>2</v>
      </c>
      <c r="AB71" s="317">
        <v>0</v>
      </c>
      <c r="AC71" s="317">
        <v>2</v>
      </c>
      <c r="AD71" s="317">
        <v>3</v>
      </c>
      <c r="AE71" s="317">
        <v>1</v>
      </c>
      <c r="AF71" s="317">
        <v>0</v>
      </c>
      <c r="AG71" s="317">
        <v>2</v>
      </c>
      <c r="AH71" s="317">
        <v>3</v>
      </c>
      <c r="AI71" s="317">
        <v>0</v>
      </c>
      <c r="AJ71" s="317">
        <v>0</v>
      </c>
      <c r="AK71" s="317">
        <v>0</v>
      </c>
      <c r="AL71" s="317">
        <v>0</v>
      </c>
      <c r="AM71" s="317">
        <v>3</v>
      </c>
      <c r="AN71" s="317">
        <v>2</v>
      </c>
      <c r="AO71" s="317">
        <v>2</v>
      </c>
      <c r="AP71" s="317">
        <v>1</v>
      </c>
      <c r="AQ71" s="317">
        <v>0</v>
      </c>
      <c r="AR71" s="317">
        <v>0</v>
      </c>
      <c r="AS71" s="317">
        <v>2</v>
      </c>
      <c r="AT71" s="317">
        <v>0</v>
      </c>
      <c r="AU71" s="317">
        <v>0</v>
      </c>
      <c r="AV71" s="318">
        <v>2</v>
      </c>
    </row>
    <row r="72" spans="2:48" ht="13.5">
      <c r="B72" s="309"/>
      <c r="C72" s="309" t="s">
        <v>94</v>
      </c>
      <c r="D72" s="315"/>
      <c r="E72" s="316">
        <v>5</v>
      </c>
      <c r="F72" s="317">
        <v>3</v>
      </c>
      <c r="G72" s="317">
        <v>0</v>
      </c>
      <c r="H72" s="317">
        <v>0</v>
      </c>
      <c r="I72" s="317">
        <v>1</v>
      </c>
      <c r="J72" s="317">
        <v>0</v>
      </c>
      <c r="K72" s="317">
        <v>1</v>
      </c>
      <c r="L72" s="317">
        <v>0</v>
      </c>
      <c r="M72" s="317">
        <v>0</v>
      </c>
      <c r="N72" s="317">
        <v>2</v>
      </c>
      <c r="O72" s="317">
        <v>0</v>
      </c>
      <c r="P72" s="317">
        <v>0</v>
      </c>
      <c r="Q72" s="317">
        <v>0</v>
      </c>
      <c r="R72" s="317">
        <v>2</v>
      </c>
      <c r="S72" s="317">
        <v>1</v>
      </c>
      <c r="T72" s="317">
        <v>1</v>
      </c>
      <c r="U72" s="317">
        <v>2</v>
      </c>
      <c r="V72" s="317">
        <v>0</v>
      </c>
      <c r="W72" s="317">
        <v>0</v>
      </c>
      <c r="X72" s="317">
        <v>0</v>
      </c>
      <c r="Y72" s="317">
        <v>0</v>
      </c>
      <c r="Z72" s="317">
        <v>0</v>
      </c>
      <c r="AA72" s="317">
        <v>2</v>
      </c>
      <c r="AB72" s="317">
        <v>0</v>
      </c>
      <c r="AC72" s="317">
        <v>1</v>
      </c>
      <c r="AD72" s="317">
        <v>2</v>
      </c>
      <c r="AE72" s="317">
        <v>0</v>
      </c>
      <c r="AF72" s="317">
        <v>0</v>
      </c>
      <c r="AG72" s="317">
        <v>0</v>
      </c>
      <c r="AH72" s="317">
        <v>0</v>
      </c>
      <c r="AI72" s="317">
        <v>0</v>
      </c>
      <c r="AJ72" s="317">
        <v>0</v>
      </c>
      <c r="AK72" s="317">
        <v>0</v>
      </c>
      <c r="AL72" s="317">
        <v>1</v>
      </c>
      <c r="AM72" s="317">
        <v>2</v>
      </c>
      <c r="AN72" s="317">
        <v>1</v>
      </c>
      <c r="AO72" s="317">
        <v>0</v>
      </c>
      <c r="AP72" s="317">
        <v>0</v>
      </c>
      <c r="AQ72" s="317">
        <v>0</v>
      </c>
      <c r="AR72" s="317">
        <v>0</v>
      </c>
      <c r="AS72" s="317">
        <v>0</v>
      </c>
      <c r="AT72" s="317">
        <v>0</v>
      </c>
      <c r="AU72" s="317">
        <v>0</v>
      </c>
      <c r="AV72" s="318">
        <v>0</v>
      </c>
    </row>
    <row r="73" spans="2:48" ht="13.5">
      <c r="B73" s="309"/>
      <c r="C73" s="309" t="s">
        <v>218</v>
      </c>
      <c r="D73" s="315"/>
      <c r="E73" s="316">
        <v>0</v>
      </c>
      <c r="F73" s="317">
        <v>0</v>
      </c>
      <c r="G73" s="317">
        <v>0</v>
      </c>
      <c r="H73" s="317">
        <v>0</v>
      </c>
      <c r="I73" s="317">
        <v>0</v>
      </c>
      <c r="J73" s="317">
        <v>0</v>
      </c>
      <c r="K73" s="317">
        <v>0</v>
      </c>
      <c r="L73" s="317">
        <v>0</v>
      </c>
      <c r="M73" s="317">
        <v>0</v>
      </c>
      <c r="N73" s="317">
        <v>0</v>
      </c>
      <c r="O73" s="317">
        <v>0</v>
      </c>
      <c r="P73" s="317">
        <v>0</v>
      </c>
      <c r="Q73" s="317">
        <v>0</v>
      </c>
      <c r="R73" s="317">
        <v>0</v>
      </c>
      <c r="S73" s="317">
        <v>0</v>
      </c>
      <c r="T73" s="317">
        <v>0</v>
      </c>
      <c r="U73" s="317">
        <v>0</v>
      </c>
      <c r="V73" s="317">
        <v>0</v>
      </c>
      <c r="W73" s="317">
        <v>0</v>
      </c>
      <c r="X73" s="317">
        <v>0</v>
      </c>
      <c r="Y73" s="317">
        <v>0</v>
      </c>
      <c r="Z73" s="317">
        <v>0</v>
      </c>
      <c r="AA73" s="317">
        <v>0</v>
      </c>
      <c r="AB73" s="317">
        <v>0</v>
      </c>
      <c r="AC73" s="317">
        <v>0</v>
      </c>
      <c r="AD73" s="317">
        <v>0</v>
      </c>
      <c r="AE73" s="317">
        <v>0</v>
      </c>
      <c r="AF73" s="317">
        <v>0</v>
      </c>
      <c r="AG73" s="317">
        <v>0</v>
      </c>
      <c r="AH73" s="317">
        <v>0</v>
      </c>
      <c r="AI73" s="317">
        <v>0</v>
      </c>
      <c r="AJ73" s="317">
        <v>0</v>
      </c>
      <c r="AK73" s="317">
        <v>0</v>
      </c>
      <c r="AL73" s="317">
        <v>0</v>
      </c>
      <c r="AM73" s="317">
        <v>0</v>
      </c>
      <c r="AN73" s="317">
        <v>0</v>
      </c>
      <c r="AO73" s="317">
        <v>0</v>
      </c>
      <c r="AP73" s="317">
        <v>0</v>
      </c>
      <c r="AQ73" s="317">
        <v>0</v>
      </c>
      <c r="AR73" s="317">
        <v>0</v>
      </c>
      <c r="AS73" s="317">
        <v>0</v>
      </c>
      <c r="AT73" s="317">
        <v>0</v>
      </c>
      <c r="AU73" s="317">
        <v>0</v>
      </c>
      <c r="AV73" s="318">
        <v>0</v>
      </c>
    </row>
    <row r="74" spans="2:48" ht="13.5">
      <c r="B74" s="309"/>
      <c r="C74" s="309" t="s">
        <v>96</v>
      </c>
      <c r="D74" s="315"/>
      <c r="E74" s="316">
        <v>4</v>
      </c>
      <c r="F74" s="317">
        <v>3</v>
      </c>
      <c r="G74" s="317">
        <v>1</v>
      </c>
      <c r="H74" s="317">
        <v>1</v>
      </c>
      <c r="I74" s="317">
        <v>1</v>
      </c>
      <c r="J74" s="317">
        <v>1</v>
      </c>
      <c r="K74" s="317">
        <v>0</v>
      </c>
      <c r="L74" s="317">
        <v>0</v>
      </c>
      <c r="M74" s="317">
        <v>0</v>
      </c>
      <c r="N74" s="317">
        <v>1</v>
      </c>
      <c r="O74" s="317">
        <v>1</v>
      </c>
      <c r="P74" s="317">
        <v>0</v>
      </c>
      <c r="Q74" s="317">
        <v>0</v>
      </c>
      <c r="R74" s="317">
        <v>2</v>
      </c>
      <c r="S74" s="317">
        <v>1</v>
      </c>
      <c r="T74" s="317">
        <v>0</v>
      </c>
      <c r="U74" s="317">
        <v>1</v>
      </c>
      <c r="V74" s="317">
        <v>0</v>
      </c>
      <c r="W74" s="317">
        <v>0</v>
      </c>
      <c r="X74" s="317">
        <v>0</v>
      </c>
      <c r="Y74" s="317">
        <v>0</v>
      </c>
      <c r="Z74" s="317">
        <v>0</v>
      </c>
      <c r="AA74" s="317">
        <v>1</v>
      </c>
      <c r="AB74" s="317">
        <v>0</v>
      </c>
      <c r="AC74" s="317">
        <v>1</v>
      </c>
      <c r="AD74" s="317">
        <v>2</v>
      </c>
      <c r="AE74" s="317">
        <v>1</v>
      </c>
      <c r="AF74" s="317">
        <v>0</v>
      </c>
      <c r="AG74" s="317">
        <v>2</v>
      </c>
      <c r="AH74" s="317">
        <v>1</v>
      </c>
      <c r="AI74" s="317">
        <v>0</v>
      </c>
      <c r="AJ74" s="317">
        <v>1</v>
      </c>
      <c r="AK74" s="317">
        <v>0</v>
      </c>
      <c r="AL74" s="317">
        <v>0</v>
      </c>
      <c r="AM74" s="317">
        <v>1</v>
      </c>
      <c r="AN74" s="317">
        <v>1</v>
      </c>
      <c r="AO74" s="317">
        <v>1</v>
      </c>
      <c r="AP74" s="317">
        <v>0</v>
      </c>
      <c r="AQ74" s="317">
        <v>0</v>
      </c>
      <c r="AR74" s="317">
        <v>0</v>
      </c>
      <c r="AS74" s="317">
        <v>0</v>
      </c>
      <c r="AT74" s="317">
        <v>0</v>
      </c>
      <c r="AU74" s="317">
        <v>0</v>
      </c>
      <c r="AV74" s="318">
        <v>0</v>
      </c>
    </row>
    <row r="75" spans="2:48" ht="13.5">
      <c r="B75" s="309"/>
      <c r="C75" s="309" t="s">
        <v>97</v>
      </c>
      <c r="D75" s="315"/>
      <c r="E75" s="316">
        <v>2</v>
      </c>
      <c r="F75" s="317">
        <v>2</v>
      </c>
      <c r="G75" s="317">
        <v>1</v>
      </c>
      <c r="H75" s="317">
        <v>1</v>
      </c>
      <c r="I75" s="317">
        <v>1</v>
      </c>
      <c r="J75" s="317">
        <v>0</v>
      </c>
      <c r="K75" s="317">
        <v>1</v>
      </c>
      <c r="L75" s="317">
        <v>0</v>
      </c>
      <c r="M75" s="317">
        <v>0</v>
      </c>
      <c r="N75" s="317">
        <v>1</v>
      </c>
      <c r="O75" s="317">
        <v>0</v>
      </c>
      <c r="P75" s="317">
        <v>0</v>
      </c>
      <c r="Q75" s="317">
        <v>0</v>
      </c>
      <c r="R75" s="317">
        <v>0</v>
      </c>
      <c r="S75" s="317">
        <v>0</v>
      </c>
      <c r="T75" s="317">
        <v>0</v>
      </c>
      <c r="U75" s="317">
        <v>1</v>
      </c>
      <c r="V75" s="317">
        <v>0</v>
      </c>
      <c r="W75" s="317">
        <v>0</v>
      </c>
      <c r="X75" s="317">
        <v>0</v>
      </c>
      <c r="Y75" s="317">
        <v>0</v>
      </c>
      <c r="Z75" s="317">
        <v>0</v>
      </c>
      <c r="AA75" s="317">
        <v>1</v>
      </c>
      <c r="AB75" s="317">
        <v>0</v>
      </c>
      <c r="AC75" s="317">
        <v>1</v>
      </c>
      <c r="AD75" s="317">
        <v>1</v>
      </c>
      <c r="AE75" s="317">
        <v>1</v>
      </c>
      <c r="AF75" s="317">
        <v>0</v>
      </c>
      <c r="AG75" s="317">
        <v>1</v>
      </c>
      <c r="AH75" s="317">
        <v>1</v>
      </c>
      <c r="AI75" s="317">
        <v>0</v>
      </c>
      <c r="AJ75" s="317">
        <v>0</v>
      </c>
      <c r="AK75" s="317">
        <v>0</v>
      </c>
      <c r="AL75" s="317">
        <v>0</v>
      </c>
      <c r="AM75" s="317">
        <v>1</v>
      </c>
      <c r="AN75" s="317">
        <v>1</v>
      </c>
      <c r="AO75" s="317">
        <v>1</v>
      </c>
      <c r="AP75" s="317">
        <v>0</v>
      </c>
      <c r="AQ75" s="317">
        <v>0</v>
      </c>
      <c r="AR75" s="317">
        <v>0</v>
      </c>
      <c r="AS75" s="317">
        <v>0</v>
      </c>
      <c r="AT75" s="317">
        <v>0</v>
      </c>
      <c r="AU75" s="317">
        <v>0</v>
      </c>
      <c r="AV75" s="318">
        <v>0</v>
      </c>
    </row>
    <row r="76" spans="2:48" s="308" customFormat="1" ht="25.5" customHeight="1">
      <c r="B76" s="418" t="s">
        <v>98</v>
      </c>
      <c r="C76" s="418"/>
      <c r="D76" s="310"/>
      <c r="E76" s="311">
        <v>11</v>
      </c>
      <c r="F76" s="312">
        <v>11</v>
      </c>
      <c r="G76" s="312">
        <v>5</v>
      </c>
      <c r="H76" s="312">
        <v>6</v>
      </c>
      <c r="I76" s="312">
        <v>6</v>
      </c>
      <c r="J76" s="312">
        <v>0</v>
      </c>
      <c r="K76" s="312">
        <v>4</v>
      </c>
      <c r="L76" s="312">
        <v>2</v>
      </c>
      <c r="M76" s="312">
        <v>0</v>
      </c>
      <c r="N76" s="312">
        <v>9</v>
      </c>
      <c r="O76" s="312">
        <v>1</v>
      </c>
      <c r="P76" s="312">
        <v>3</v>
      </c>
      <c r="Q76" s="312">
        <v>0</v>
      </c>
      <c r="R76" s="312">
        <v>4</v>
      </c>
      <c r="S76" s="312">
        <v>5</v>
      </c>
      <c r="T76" s="312">
        <v>1</v>
      </c>
      <c r="U76" s="312">
        <v>5</v>
      </c>
      <c r="V76" s="312">
        <v>2</v>
      </c>
      <c r="W76" s="312">
        <v>1</v>
      </c>
      <c r="X76" s="312">
        <v>1</v>
      </c>
      <c r="Y76" s="312">
        <v>0</v>
      </c>
      <c r="Z76" s="312">
        <v>1</v>
      </c>
      <c r="AA76" s="312">
        <v>4</v>
      </c>
      <c r="AB76" s="312">
        <v>2</v>
      </c>
      <c r="AC76" s="312">
        <v>1</v>
      </c>
      <c r="AD76" s="312">
        <v>6</v>
      </c>
      <c r="AE76" s="312">
        <v>3</v>
      </c>
      <c r="AF76" s="312">
        <v>1</v>
      </c>
      <c r="AG76" s="312">
        <v>3</v>
      </c>
      <c r="AH76" s="312">
        <v>3</v>
      </c>
      <c r="AI76" s="312">
        <v>1</v>
      </c>
      <c r="AJ76" s="312">
        <v>2</v>
      </c>
      <c r="AK76" s="312">
        <v>0</v>
      </c>
      <c r="AL76" s="312">
        <v>0</v>
      </c>
      <c r="AM76" s="312">
        <v>8</v>
      </c>
      <c r="AN76" s="312">
        <v>3</v>
      </c>
      <c r="AO76" s="312">
        <v>3</v>
      </c>
      <c r="AP76" s="312">
        <v>0</v>
      </c>
      <c r="AQ76" s="312">
        <v>0</v>
      </c>
      <c r="AR76" s="312">
        <v>0</v>
      </c>
      <c r="AS76" s="312">
        <v>4</v>
      </c>
      <c r="AT76" s="312">
        <v>2</v>
      </c>
      <c r="AU76" s="312">
        <v>1</v>
      </c>
      <c r="AV76" s="313">
        <v>2</v>
      </c>
    </row>
    <row r="77" spans="2:48" ht="13.5">
      <c r="B77" s="320"/>
      <c r="C77" s="309" t="s">
        <v>99</v>
      </c>
      <c r="D77" s="315"/>
      <c r="E77" s="316">
        <v>5</v>
      </c>
      <c r="F77" s="317">
        <v>5</v>
      </c>
      <c r="G77" s="317">
        <v>2</v>
      </c>
      <c r="H77" s="317">
        <v>3</v>
      </c>
      <c r="I77" s="317">
        <v>3</v>
      </c>
      <c r="J77" s="317">
        <v>0</v>
      </c>
      <c r="K77" s="317">
        <v>1</v>
      </c>
      <c r="L77" s="317">
        <v>1</v>
      </c>
      <c r="M77" s="317">
        <v>0</v>
      </c>
      <c r="N77" s="317">
        <v>4</v>
      </c>
      <c r="O77" s="317">
        <v>0</v>
      </c>
      <c r="P77" s="317">
        <v>1</v>
      </c>
      <c r="Q77" s="317">
        <v>0</v>
      </c>
      <c r="R77" s="317">
        <v>2</v>
      </c>
      <c r="S77" s="317">
        <v>1</v>
      </c>
      <c r="T77" s="317">
        <v>1</v>
      </c>
      <c r="U77" s="317">
        <v>2</v>
      </c>
      <c r="V77" s="317">
        <v>1</v>
      </c>
      <c r="W77" s="317">
        <v>0</v>
      </c>
      <c r="X77" s="317">
        <v>0</v>
      </c>
      <c r="Y77" s="317">
        <v>0</v>
      </c>
      <c r="Z77" s="317">
        <v>0</v>
      </c>
      <c r="AA77" s="317">
        <v>1</v>
      </c>
      <c r="AB77" s="317">
        <v>1</v>
      </c>
      <c r="AC77" s="317">
        <v>0</v>
      </c>
      <c r="AD77" s="317">
        <v>2</v>
      </c>
      <c r="AE77" s="317">
        <v>2</v>
      </c>
      <c r="AF77" s="317">
        <v>0</v>
      </c>
      <c r="AG77" s="317">
        <v>1</v>
      </c>
      <c r="AH77" s="317">
        <v>1</v>
      </c>
      <c r="AI77" s="317">
        <v>0</v>
      </c>
      <c r="AJ77" s="317">
        <v>1</v>
      </c>
      <c r="AK77" s="317">
        <v>0</v>
      </c>
      <c r="AL77" s="317">
        <v>0</v>
      </c>
      <c r="AM77" s="317">
        <v>3</v>
      </c>
      <c r="AN77" s="317">
        <v>1</v>
      </c>
      <c r="AO77" s="317">
        <v>2</v>
      </c>
      <c r="AP77" s="317">
        <v>0</v>
      </c>
      <c r="AQ77" s="317">
        <v>0</v>
      </c>
      <c r="AR77" s="317">
        <v>0</v>
      </c>
      <c r="AS77" s="317">
        <v>1</v>
      </c>
      <c r="AT77" s="317">
        <v>1</v>
      </c>
      <c r="AU77" s="317">
        <v>1</v>
      </c>
      <c r="AV77" s="318">
        <v>1</v>
      </c>
    </row>
    <row r="78" spans="2:48" ht="13.5">
      <c r="B78" s="320"/>
      <c r="C78" s="309" t="s">
        <v>100</v>
      </c>
      <c r="D78" s="315"/>
      <c r="E78" s="316">
        <v>2</v>
      </c>
      <c r="F78" s="317">
        <v>2</v>
      </c>
      <c r="G78" s="317">
        <v>2</v>
      </c>
      <c r="H78" s="317">
        <v>2</v>
      </c>
      <c r="I78" s="317">
        <v>2</v>
      </c>
      <c r="J78" s="317">
        <v>0</v>
      </c>
      <c r="K78" s="317">
        <v>2</v>
      </c>
      <c r="L78" s="317">
        <v>1</v>
      </c>
      <c r="M78" s="317">
        <v>0</v>
      </c>
      <c r="N78" s="317">
        <v>1</v>
      </c>
      <c r="O78" s="317">
        <v>1</v>
      </c>
      <c r="P78" s="317">
        <v>1</v>
      </c>
      <c r="Q78" s="317">
        <v>0</v>
      </c>
      <c r="R78" s="317">
        <v>0</v>
      </c>
      <c r="S78" s="317">
        <v>0</v>
      </c>
      <c r="T78" s="317">
        <v>0</v>
      </c>
      <c r="U78" s="317">
        <v>2</v>
      </c>
      <c r="V78" s="317">
        <v>0</v>
      </c>
      <c r="W78" s="317">
        <v>0</v>
      </c>
      <c r="X78" s="317">
        <v>1</v>
      </c>
      <c r="Y78" s="317">
        <v>0</v>
      </c>
      <c r="Z78" s="317">
        <v>1</v>
      </c>
      <c r="AA78" s="317">
        <v>2</v>
      </c>
      <c r="AB78" s="317">
        <v>1</v>
      </c>
      <c r="AC78" s="317">
        <v>0</v>
      </c>
      <c r="AD78" s="317">
        <v>2</v>
      </c>
      <c r="AE78" s="317">
        <v>0</v>
      </c>
      <c r="AF78" s="317">
        <v>0</v>
      </c>
      <c r="AG78" s="317">
        <v>0</v>
      </c>
      <c r="AH78" s="317">
        <v>0</v>
      </c>
      <c r="AI78" s="317">
        <v>0</v>
      </c>
      <c r="AJ78" s="317">
        <v>0</v>
      </c>
      <c r="AK78" s="317">
        <v>0</v>
      </c>
      <c r="AL78" s="317">
        <v>0</v>
      </c>
      <c r="AM78" s="317">
        <v>1</v>
      </c>
      <c r="AN78" s="317">
        <v>1</v>
      </c>
      <c r="AO78" s="317">
        <v>0</v>
      </c>
      <c r="AP78" s="317">
        <v>0</v>
      </c>
      <c r="AQ78" s="317">
        <v>0</v>
      </c>
      <c r="AR78" s="317">
        <v>0</v>
      </c>
      <c r="AS78" s="317">
        <v>0</v>
      </c>
      <c r="AT78" s="317">
        <v>0</v>
      </c>
      <c r="AU78" s="317">
        <v>0</v>
      </c>
      <c r="AV78" s="318">
        <v>0</v>
      </c>
    </row>
    <row r="79" spans="2:48" ht="13.5">
      <c r="B79" s="320"/>
      <c r="C79" s="309" t="s">
        <v>101</v>
      </c>
      <c r="D79" s="315"/>
      <c r="E79" s="316">
        <v>3</v>
      </c>
      <c r="F79" s="317">
        <v>3</v>
      </c>
      <c r="G79" s="317">
        <v>1</v>
      </c>
      <c r="H79" s="317">
        <v>1</v>
      </c>
      <c r="I79" s="317">
        <v>1</v>
      </c>
      <c r="J79" s="317">
        <v>0</v>
      </c>
      <c r="K79" s="317">
        <v>1</v>
      </c>
      <c r="L79" s="317">
        <v>0</v>
      </c>
      <c r="M79" s="317">
        <v>0</v>
      </c>
      <c r="N79" s="317">
        <v>3</v>
      </c>
      <c r="O79" s="317">
        <v>0</v>
      </c>
      <c r="P79" s="317">
        <v>1</v>
      </c>
      <c r="Q79" s="317">
        <v>0</v>
      </c>
      <c r="R79" s="317">
        <v>2</v>
      </c>
      <c r="S79" s="317">
        <v>3</v>
      </c>
      <c r="T79" s="317">
        <v>0</v>
      </c>
      <c r="U79" s="317">
        <v>1</v>
      </c>
      <c r="V79" s="317">
        <v>1</v>
      </c>
      <c r="W79" s="317">
        <v>1</v>
      </c>
      <c r="X79" s="317">
        <v>0</v>
      </c>
      <c r="Y79" s="317">
        <v>0</v>
      </c>
      <c r="Z79" s="317">
        <v>0</v>
      </c>
      <c r="AA79" s="317">
        <v>1</v>
      </c>
      <c r="AB79" s="317">
        <v>0</v>
      </c>
      <c r="AC79" s="317">
        <v>1</v>
      </c>
      <c r="AD79" s="317">
        <v>1</v>
      </c>
      <c r="AE79" s="317">
        <v>1</v>
      </c>
      <c r="AF79" s="317">
        <v>1</v>
      </c>
      <c r="AG79" s="317">
        <v>2</v>
      </c>
      <c r="AH79" s="317">
        <v>2</v>
      </c>
      <c r="AI79" s="317">
        <v>1</v>
      </c>
      <c r="AJ79" s="317">
        <v>1</v>
      </c>
      <c r="AK79" s="317">
        <v>0</v>
      </c>
      <c r="AL79" s="317">
        <v>0</v>
      </c>
      <c r="AM79" s="317">
        <v>3</v>
      </c>
      <c r="AN79" s="317">
        <v>1</v>
      </c>
      <c r="AO79" s="317">
        <v>1</v>
      </c>
      <c r="AP79" s="317">
        <v>0</v>
      </c>
      <c r="AQ79" s="317">
        <v>0</v>
      </c>
      <c r="AR79" s="317">
        <v>0</v>
      </c>
      <c r="AS79" s="317">
        <v>2</v>
      </c>
      <c r="AT79" s="317">
        <v>1</v>
      </c>
      <c r="AU79" s="317">
        <v>0</v>
      </c>
      <c r="AV79" s="318">
        <v>1</v>
      </c>
    </row>
    <row r="80" spans="2:48" ht="13.5">
      <c r="B80" s="320"/>
      <c r="C80" s="309" t="s">
        <v>219</v>
      </c>
      <c r="D80" s="315"/>
      <c r="E80" s="316">
        <v>0</v>
      </c>
      <c r="F80" s="317">
        <v>0</v>
      </c>
      <c r="G80" s="317">
        <v>0</v>
      </c>
      <c r="H80" s="317">
        <v>0</v>
      </c>
      <c r="I80" s="317">
        <v>0</v>
      </c>
      <c r="J80" s="317">
        <v>0</v>
      </c>
      <c r="K80" s="317">
        <v>0</v>
      </c>
      <c r="L80" s="317">
        <v>0</v>
      </c>
      <c r="M80" s="317">
        <v>0</v>
      </c>
      <c r="N80" s="317">
        <v>0</v>
      </c>
      <c r="O80" s="317">
        <v>0</v>
      </c>
      <c r="P80" s="317">
        <v>0</v>
      </c>
      <c r="Q80" s="317">
        <v>0</v>
      </c>
      <c r="R80" s="317">
        <v>0</v>
      </c>
      <c r="S80" s="317">
        <v>0</v>
      </c>
      <c r="T80" s="317">
        <v>0</v>
      </c>
      <c r="U80" s="317">
        <v>0</v>
      </c>
      <c r="V80" s="317">
        <v>0</v>
      </c>
      <c r="W80" s="317">
        <v>0</v>
      </c>
      <c r="X80" s="317">
        <v>0</v>
      </c>
      <c r="Y80" s="317">
        <v>0</v>
      </c>
      <c r="Z80" s="317">
        <v>0</v>
      </c>
      <c r="AA80" s="317">
        <v>0</v>
      </c>
      <c r="AB80" s="317">
        <v>0</v>
      </c>
      <c r="AC80" s="317">
        <v>0</v>
      </c>
      <c r="AD80" s="317">
        <v>0</v>
      </c>
      <c r="AE80" s="317">
        <v>0</v>
      </c>
      <c r="AF80" s="317">
        <v>0</v>
      </c>
      <c r="AG80" s="317">
        <v>0</v>
      </c>
      <c r="AH80" s="317">
        <v>0</v>
      </c>
      <c r="AI80" s="317">
        <v>0</v>
      </c>
      <c r="AJ80" s="317">
        <v>0</v>
      </c>
      <c r="AK80" s="317">
        <v>0</v>
      </c>
      <c r="AL80" s="317">
        <v>0</v>
      </c>
      <c r="AM80" s="317">
        <v>0</v>
      </c>
      <c r="AN80" s="317">
        <v>0</v>
      </c>
      <c r="AO80" s="317">
        <v>0</v>
      </c>
      <c r="AP80" s="317">
        <v>0</v>
      </c>
      <c r="AQ80" s="317">
        <v>0</v>
      </c>
      <c r="AR80" s="317">
        <v>0</v>
      </c>
      <c r="AS80" s="317">
        <v>0</v>
      </c>
      <c r="AT80" s="317">
        <v>0</v>
      </c>
      <c r="AU80" s="317">
        <v>0</v>
      </c>
      <c r="AV80" s="318">
        <v>0</v>
      </c>
    </row>
    <row r="81" spans="2:48" ht="13.5">
      <c r="B81" s="320"/>
      <c r="C81" s="309" t="s">
        <v>103</v>
      </c>
      <c r="D81" s="315"/>
      <c r="E81" s="316">
        <v>1</v>
      </c>
      <c r="F81" s="317">
        <v>1</v>
      </c>
      <c r="G81" s="317">
        <v>0</v>
      </c>
      <c r="H81" s="317">
        <v>0</v>
      </c>
      <c r="I81" s="317">
        <v>0</v>
      </c>
      <c r="J81" s="317">
        <v>0</v>
      </c>
      <c r="K81" s="317">
        <v>0</v>
      </c>
      <c r="L81" s="317">
        <v>0</v>
      </c>
      <c r="M81" s="317">
        <v>0</v>
      </c>
      <c r="N81" s="317">
        <v>1</v>
      </c>
      <c r="O81" s="317">
        <v>0</v>
      </c>
      <c r="P81" s="317">
        <v>0</v>
      </c>
      <c r="Q81" s="317">
        <v>0</v>
      </c>
      <c r="R81" s="317">
        <v>0</v>
      </c>
      <c r="S81" s="317">
        <v>1</v>
      </c>
      <c r="T81" s="317">
        <v>0</v>
      </c>
      <c r="U81" s="317">
        <v>0</v>
      </c>
      <c r="V81" s="317">
        <v>0</v>
      </c>
      <c r="W81" s="317">
        <v>0</v>
      </c>
      <c r="X81" s="317">
        <v>0</v>
      </c>
      <c r="Y81" s="317">
        <v>0</v>
      </c>
      <c r="Z81" s="317">
        <v>0</v>
      </c>
      <c r="AA81" s="317">
        <v>0</v>
      </c>
      <c r="AB81" s="317">
        <v>0</v>
      </c>
      <c r="AC81" s="317">
        <v>0</v>
      </c>
      <c r="AD81" s="317">
        <v>1</v>
      </c>
      <c r="AE81" s="317">
        <v>0</v>
      </c>
      <c r="AF81" s="317">
        <v>0</v>
      </c>
      <c r="AG81" s="317">
        <v>0</v>
      </c>
      <c r="AH81" s="317">
        <v>0</v>
      </c>
      <c r="AI81" s="317">
        <v>0</v>
      </c>
      <c r="AJ81" s="317">
        <v>0</v>
      </c>
      <c r="AK81" s="317">
        <v>0</v>
      </c>
      <c r="AL81" s="317">
        <v>0</v>
      </c>
      <c r="AM81" s="317">
        <v>1</v>
      </c>
      <c r="AN81" s="317">
        <v>0</v>
      </c>
      <c r="AO81" s="317">
        <v>0</v>
      </c>
      <c r="AP81" s="317">
        <v>0</v>
      </c>
      <c r="AQ81" s="317">
        <v>0</v>
      </c>
      <c r="AR81" s="317">
        <v>0</v>
      </c>
      <c r="AS81" s="317">
        <v>1</v>
      </c>
      <c r="AT81" s="317">
        <v>0</v>
      </c>
      <c r="AU81" s="317">
        <v>0</v>
      </c>
      <c r="AV81" s="318">
        <v>0</v>
      </c>
    </row>
    <row r="82" spans="2:48" ht="25.5" customHeight="1">
      <c r="B82" s="418" t="s">
        <v>104</v>
      </c>
      <c r="C82" s="418"/>
      <c r="D82" s="315"/>
      <c r="E82" s="319">
        <v>17</v>
      </c>
      <c r="F82" s="312">
        <v>16</v>
      </c>
      <c r="G82" s="312">
        <v>6</v>
      </c>
      <c r="H82" s="312">
        <v>10</v>
      </c>
      <c r="I82" s="312">
        <v>9</v>
      </c>
      <c r="J82" s="312">
        <v>3</v>
      </c>
      <c r="K82" s="312">
        <v>3</v>
      </c>
      <c r="L82" s="312">
        <v>2</v>
      </c>
      <c r="M82" s="312">
        <v>0</v>
      </c>
      <c r="N82" s="312">
        <v>9</v>
      </c>
      <c r="O82" s="312">
        <v>3</v>
      </c>
      <c r="P82" s="312">
        <v>1</v>
      </c>
      <c r="Q82" s="312">
        <v>0</v>
      </c>
      <c r="R82" s="312">
        <v>8</v>
      </c>
      <c r="S82" s="312">
        <v>7</v>
      </c>
      <c r="T82" s="312">
        <v>2</v>
      </c>
      <c r="U82" s="312">
        <v>10</v>
      </c>
      <c r="V82" s="312">
        <v>2</v>
      </c>
      <c r="W82" s="312">
        <v>2</v>
      </c>
      <c r="X82" s="312">
        <v>1</v>
      </c>
      <c r="Y82" s="312">
        <v>0</v>
      </c>
      <c r="Z82" s="312">
        <v>0</v>
      </c>
      <c r="AA82" s="312">
        <v>8</v>
      </c>
      <c r="AB82" s="312">
        <v>2</v>
      </c>
      <c r="AC82" s="312">
        <v>7</v>
      </c>
      <c r="AD82" s="312">
        <v>11</v>
      </c>
      <c r="AE82" s="312">
        <v>2</v>
      </c>
      <c r="AF82" s="312">
        <v>0</v>
      </c>
      <c r="AG82" s="312">
        <v>7</v>
      </c>
      <c r="AH82" s="312">
        <v>6</v>
      </c>
      <c r="AI82" s="312">
        <v>0</v>
      </c>
      <c r="AJ82" s="312">
        <v>1</v>
      </c>
      <c r="AK82" s="312">
        <v>0</v>
      </c>
      <c r="AL82" s="312">
        <v>2</v>
      </c>
      <c r="AM82" s="312">
        <v>9</v>
      </c>
      <c r="AN82" s="312">
        <v>4</v>
      </c>
      <c r="AO82" s="312">
        <v>6</v>
      </c>
      <c r="AP82" s="312">
        <v>0</v>
      </c>
      <c r="AQ82" s="312">
        <v>0</v>
      </c>
      <c r="AR82" s="312">
        <v>1</v>
      </c>
      <c r="AS82" s="312">
        <v>1</v>
      </c>
      <c r="AT82" s="312">
        <v>0</v>
      </c>
      <c r="AU82" s="312">
        <v>0</v>
      </c>
      <c r="AV82" s="313">
        <v>1</v>
      </c>
    </row>
    <row r="83" spans="2:48" ht="13.5">
      <c r="B83" s="320"/>
      <c r="C83" s="309" t="s">
        <v>105</v>
      </c>
      <c r="D83" s="315"/>
      <c r="E83" s="316">
        <v>5</v>
      </c>
      <c r="F83" s="317">
        <v>5</v>
      </c>
      <c r="G83" s="317">
        <v>3</v>
      </c>
      <c r="H83" s="317">
        <v>4</v>
      </c>
      <c r="I83" s="317">
        <v>4</v>
      </c>
      <c r="J83" s="317">
        <v>1</v>
      </c>
      <c r="K83" s="317">
        <v>0</v>
      </c>
      <c r="L83" s="317">
        <v>1</v>
      </c>
      <c r="M83" s="317">
        <v>0</v>
      </c>
      <c r="N83" s="317">
        <v>3</v>
      </c>
      <c r="O83" s="317">
        <v>2</v>
      </c>
      <c r="P83" s="317">
        <v>0</v>
      </c>
      <c r="Q83" s="317">
        <v>0</v>
      </c>
      <c r="R83" s="317">
        <v>2</v>
      </c>
      <c r="S83" s="317">
        <v>2</v>
      </c>
      <c r="T83" s="317">
        <v>0</v>
      </c>
      <c r="U83" s="317">
        <v>4</v>
      </c>
      <c r="V83" s="317">
        <v>0</v>
      </c>
      <c r="W83" s="317">
        <v>0</v>
      </c>
      <c r="X83" s="317">
        <v>1</v>
      </c>
      <c r="Y83" s="317">
        <v>0</v>
      </c>
      <c r="Z83" s="317">
        <v>0</v>
      </c>
      <c r="AA83" s="317">
        <v>3</v>
      </c>
      <c r="AB83" s="317">
        <v>1</v>
      </c>
      <c r="AC83" s="317">
        <v>2</v>
      </c>
      <c r="AD83" s="317">
        <v>5</v>
      </c>
      <c r="AE83" s="317">
        <v>0</v>
      </c>
      <c r="AF83" s="317">
        <v>0</v>
      </c>
      <c r="AG83" s="317">
        <v>2</v>
      </c>
      <c r="AH83" s="317">
        <v>1</v>
      </c>
      <c r="AI83" s="317">
        <v>0</v>
      </c>
      <c r="AJ83" s="317">
        <v>1</v>
      </c>
      <c r="AK83" s="317">
        <v>0</v>
      </c>
      <c r="AL83" s="317">
        <v>0</v>
      </c>
      <c r="AM83" s="317">
        <v>2</v>
      </c>
      <c r="AN83" s="317">
        <v>1</v>
      </c>
      <c r="AO83" s="317">
        <v>1</v>
      </c>
      <c r="AP83" s="317">
        <v>0</v>
      </c>
      <c r="AQ83" s="317">
        <v>0</v>
      </c>
      <c r="AR83" s="317">
        <v>0</v>
      </c>
      <c r="AS83" s="317">
        <v>0</v>
      </c>
      <c r="AT83" s="317">
        <v>0</v>
      </c>
      <c r="AU83" s="317">
        <v>0</v>
      </c>
      <c r="AV83" s="318">
        <v>1</v>
      </c>
    </row>
    <row r="84" spans="2:48" ht="13.5">
      <c r="B84" s="320"/>
      <c r="C84" s="309" t="s">
        <v>106</v>
      </c>
      <c r="D84" s="315"/>
      <c r="E84" s="316">
        <v>4</v>
      </c>
      <c r="F84" s="317">
        <v>4</v>
      </c>
      <c r="G84" s="317">
        <v>1</v>
      </c>
      <c r="H84" s="317">
        <v>3</v>
      </c>
      <c r="I84" s="317">
        <v>2</v>
      </c>
      <c r="J84" s="317">
        <v>0</v>
      </c>
      <c r="K84" s="317">
        <v>1</v>
      </c>
      <c r="L84" s="317">
        <v>1</v>
      </c>
      <c r="M84" s="317">
        <v>0</v>
      </c>
      <c r="N84" s="317">
        <v>2</v>
      </c>
      <c r="O84" s="317">
        <v>0</v>
      </c>
      <c r="P84" s="317">
        <v>0</v>
      </c>
      <c r="Q84" s="317">
        <v>0</v>
      </c>
      <c r="R84" s="317">
        <v>2</v>
      </c>
      <c r="S84" s="317">
        <v>1</v>
      </c>
      <c r="T84" s="317">
        <v>1</v>
      </c>
      <c r="U84" s="317">
        <v>2</v>
      </c>
      <c r="V84" s="317">
        <v>1</v>
      </c>
      <c r="W84" s="317">
        <v>1</v>
      </c>
      <c r="X84" s="317">
        <v>0</v>
      </c>
      <c r="Y84" s="317">
        <v>0</v>
      </c>
      <c r="Z84" s="317">
        <v>0</v>
      </c>
      <c r="AA84" s="317">
        <v>2</v>
      </c>
      <c r="AB84" s="317">
        <v>1</v>
      </c>
      <c r="AC84" s="317">
        <v>1</v>
      </c>
      <c r="AD84" s="317">
        <v>2</v>
      </c>
      <c r="AE84" s="317">
        <v>1</v>
      </c>
      <c r="AF84" s="317">
        <v>0</v>
      </c>
      <c r="AG84" s="317">
        <v>1</v>
      </c>
      <c r="AH84" s="317">
        <v>1</v>
      </c>
      <c r="AI84" s="317">
        <v>0</v>
      </c>
      <c r="AJ84" s="317">
        <v>0</v>
      </c>
      <c r="AK84" s="317">
        <v>0</v>
      </c>
      <c r="AL84" s="317">
        <v>1</v>
      </c>
      <c r="AM84" s="317">
        <v>2</v>
      </c>
      <c r="AN84" s="317">
        <v>1</v>
      </c>
      <c r="AO84" s="317">
        <v>1</v>
      </c>
      <c r="AP84" s="317">
        <v>0</v>
      </c>
      <c r="AQ84" s="317">
        <v>0</v>
      </c>
      <c r="AR84" s="317">
        <v>0</v>
      </c>
      <c r="AS84" s="317">
        <v>1</v>
      </c>
      <c r="AT84" s="317">
        <v>0</v>
      </c>
      <c r="AU84" s="317">
        <v>0</v>
      </c>
      <c r="AV84" s="318">
        <v>0</v>
      </c>
    </row>
    <row r="85" spans="2:48" ht="13.5">
      <c r="B85" s="320"/>
      <c r="C85" s="309" t="s">
        <v>107</v>
      </c>
      <c r="D85" s="315"/>
      <c r="E85" s="316">
        <v>6</v>
      </c>
      <c r="F85" s="317">
        <v>6</v>
      </c>
      <c r="G85" s="317">
        <v>2</v>
      </c>
      <c r="H85" s="317">
        <v>3</v>
      </c>
      <c r="I85" s="317">
        <v>3</v>
      </c>
      <c r="J85" s="317">
        <v>2</v>
      </c>
      <c r="K85" s="317">
        <v>2</v>
      </c>
      <c r="L85" s="317">
        <v>0</v>
      </c>
      <c r="M85" s="317">
        <v>0</v>
      </c>
      <c r="N85" s="317">
        <v>3</v>
      </c>
      <c r="O85" s="317">
        <v>1</v>
      </c>
      <c r="P85" s="317">
        <v>1</v>
      </c>
      <c r="Q85" s="317">
        <v>0</v>
      </c>
      <c r="R85" s="317">
        <v>3</v>
      </c>
      <c r="S85" s="317">
        <v>3</v>
      </c>
      <c r="T85" s="317">
        <v>0</v>
      </c>
      <c r="U85" s="317">
        <v>3</v>
      </c>
      <c r="V85" s="317">
        <v>1</v>
      </c>
      <c r="W85" s="317">
        <v>1</v>
      </c>
      <c r="X85" s="317">
        <v>0</v>
      </c>
      <c r="Y85" s="317">
        <v>0</v>
      </c>
      <c r="Z85" s="317">
        <v>0</v>
      </c>
      <c r="AA85" s="317">
        <v>3</v>
      </c>
      <c r="AB85" s="317">
        <v>0</v>
      </c>
      <c r="AC85" s="317">
        <v>3</v>
      </c>
      <c r="AD85" s="317">
        <v>3</v>
      </c>
      <c r="AE85" s="317">
        <v>1</v>
      </c>
      <c r="AF85" s="317">
        <v>0</v>
      </c>
      <c r="AG85" s="317">
        <v>3</v>
      </c>
      <c r="AH85" s="317">
        <v>3</v>
      </c>
      <c r="AI85" s="317">
        <v>0</v>
      </c>
      <c r="AJ85" s="317">
        <v>0</v>
      </c>
      <c r="AK85" s="317">
        <v>0</v>
      </c>
      <c r="AL85" s="317">
        <v>1</v>
      </c>
      <c r="AM85" s="317">
        <v>4</v>
      </c>
      <c r="AN85" s="317">
        <v>2</v>
      </c>
      <c r="AO85" s="317">
        <v>3</v>
      </c>
      <c r="AP85" s="317">
        <v>0</v>
      </c>
      <c r="AQ85" s="317">
        <v>0</v>
      </c>
      <c r="AR85" s="317">
        <v>1</v>
      </c>
      <c r="AS85" s="317">
        <v>0</v>
      </c>
      <c r="AT85" s="317">
        <v>0</v>
      </c>
      <c r="AU85" s="317">
        <v>0</v>
      </c>
      <c r="AV85" s="318">
        <v>0</v>
      </c>
    </row>
    <row r="86" spans="2:48" ht="13.5">
      <c r="B86" s="320"/>
      <c r="C86" s="309" t="s">
        <v>108</v>
      </c>
      <c r="D86" s="315"/>
      <c r="E86" s="316">
        <v>2</v>
      </c>
      <c r="F86" s="317">
        <v>1</v>
      </c>
      <c r="G86" s="317">
        <v>0</v>
      </c>
      <c r="H86" s="317">
        <v>0</v>
      </c>
      <c r="I86" s="317">
        <v>0</v>
      </c>
      <c r="J86" s="317">
        <v>0</v>
      </c>
      <c r="K86" s="317">
        <v>0</v>
      </c>
      <c r="L86" s="317">
        <v>0</v>
      </c>
      <c r="M86" s="317">
        <v>0</v>
      </c>
      <c r="N86" s="317">
        <v>1</v>
      </c>
      <c r="O86" s="317">
        <v>0</v>
      </c>
      <c r="P86" s="317">
        <v>0</v>
      </c>
      <c r="Q86" s="317">
        <v>0</v>
      </c>
      <c r="R86" s="317">
        <v>1</v>
      </c>
      <c r="S86" s="317">
        <v>1</v>
      </c>
      <c r="T86" s="317">
        <v>1</v>
      </c>
      <c r="U86" s="317">
        <v>1</v>
      </c>
      <c r="V86" s="317">
        <v>0</v>
      </c>
      <c r="W86" s="317">
        <v>0</v>
      </c>
      <c r="X86" s="317">
        <v>0</v>
      </c>
      <c r="Y86" s="317">
        <v>0</v>
      </c>
      <c r="Z86" s="317">
        <v>0</v>
      </c>
      <c r="AA86" s="317">
        <v>0</v>
      </c>
      <c r="AB86" s="317">
        <v>0</v>
      </c>
      <c r="AC86" s="317">
        <v>1</v>
      </c>
      <c r="AD86" s="317">
        <v>1</v>
      </c>
      <c r="AE86" s="317">
        <v>0</v>
      </c>
      <c r="AF86" s="317">
        <v>0</v>
      </c>
      <c r="AG86" s="317">
        <v>1</v>
      </c>
      <c r="AH86" s="317">
        <v>1</v>
      </c>
      <c r="AI86" s="317">
        <v>0</v>
      </c>
      <c r="AJ86" s="317">
        <v>0</v>
      </c>
      <c r="AK86" s="317">
        <v>0</v>
      </c>
      <c r="AL86" s="317">
        <v>0</v>
      </c>
      <c r="AM86" s="317">
        <v>1</v>
      </c>
      <c r="AN86" s="317">
        <v>0</v>
      </c>
      <c r="AO86" s="317">
        <v>1</v>
      </c>
      <c r="AP86" s="317">
        <v>0</v>
      </c>
      <c r="AQ86" s="317">
        <v>0</v>
      </c>
      <c r="AR86" s="317">
        <v>0</v>
      </c>
      <c r="AS86" s="317">
        <v>0</v>
      </c>
      <c r="AT86" s="317">
        <v>0</v>
      </c>
      <c r="AU86" s="317">
        <v>0</v>
      </c>
      <c r="AV86" s="318">
        <v>0</v>
      </c>
    </row>
    <row r="87" spans="2:48" s="308" customFormat="1" ht="25.5" customHeight="1">
      <c r="B87" s="418" t="s">
        <v>109</v>
      </c>
      <c r="C87" s="418"/>
      <c r="D87" s="310"/>
      <c r="E87" s="319">
        <v>55</v>
      </c>
      <c r="F87" s="312">
        <v>49</v>
      </c>
      <c r="G87" s="312">
        <v>18</v>
      </c>
      <c r="H87" s="312">
        <v>24</v>
      </c>
      <c r="I87" s="312">
        <v>18</v>
      </c>
      <c r="J87" s="312">
        <v>2</v>
      </c>
      <c r="K87" s="312">
        <v>14</v>
      </c>
      <c r="L87" s="312">
        <v>3</v>
      </c>
      <c r="M87" s="312">
        <v>1</v>
      </c>
      <c r="N87" s="312">
        <v>28</v>
      </c>
      <c r="O87" s="312">
        <v>3</v>
      </c>
      <c r="P87" s="312">
        <v>7</v>
      </c>
      <c r="Q87" s="312">
        <v>0</v>
      </c>
      <c r="R87" s="312">
        <v>15</v>
      </c>
      <c r="S87" s="312">
        <v>21</v>
      </c>
      <c r="T87" s="312">
        <v>10</v>
      </c>
      <c r="U87" s="312">
        <v>23</v>
      </c>
      <c r="V87" s="312">
        <v>5</v>
      </c>
      <c r="W87" s="312">
        <v>5</v>
      </c>
      <c r="X87" s="312">
        <v>5</v>
      </c>
      <c r="Y87" s="312">
        <v>0</v>
      </c>
      <c r="Z87" s="312">
        <v>6</v>
      </c>
      <c r="AA87" s="312">
        <v>16</v>
      </c>
      <c r="AB87" s="312">
        <v>5</v>
      </c>
      <c r="AC87" s="312">
        <v>14</v>
      </c>
      <c r="AD87" s="312">
        <v>26</v>
      </c>
      <c r="AE87" s="312">
        <v>13</v>
      </c>
      <c r="AF87" s="312">
        <v>3</v>
      </c>
      <c r="AG87" s="312">
        <v>10</v>
      </c>
      <c r="AH87" s="312">
        <v>8</v>
      </c>
      <c r="AI87" s="312">
        <v>3</v>
      </c>
      <c r="AJ87" s="312">
        <v>3</v>
      </c>
      <c r="AK87" s="312">
        <v>0</v>
      </c>
      <c r="AL87" s="312">
        <v>8</v>
      </c>
      <c r="AM87" s="312">
        <v>31</v>
      </c>
      <c r="AN87" s="312">
        <v>20</v>
      </c>
      <c r="AO87" s="312">
        <v>12</v>
      </c>
      <c r="AP87" s="312">
        <v>1</v>
      </c>
      <c r="AQ87" s="312">
        <v>1</v>
      </c>
      <c r="AR87" s="312">
        <v>0</v>
      </c>
      <c r="AS87" s="312">
        <v>6</v>
      </c>
      <c r="AT87" s="312">
        <v>0</v>
      </c>
      <c r="AU87" s="312">
        <v>0</v>
      </c>
      <c r="AV87" s="313">
        <v>4</v>
      </c>
    </row>
    <row r="88" spans="2:48" ht="13.5">
      <c r="B88" s="320"/>
      <c r="C88" s="309" t="s">
        <v>110</v>
      </c>
      <c r="D88" s="315"/>
      <c r="E88" s="316">
        <v>23</v>
      </c>
      <c r="F88" s="317">
        <v>20</v>
      </c>
      <c r="G88" s="317">
        <v>7</v>
      </c>
      <c r="H88" s="317">
        <v>9</v>
      </c>
      <c r="I88" s="317">
        <v>7</v>
      </c>
      <c r="J88" s="317">
        <v>1</v>
      </c>
      <c r="K88" s="317">
        <v>6</v>
      </c>
      <c r="L88" s="317">
        <v>1</v>
      </c>
      <c r="M88" s="317">
        <v>0</v>
      </c>
      <c r="N88" s="317">
        <v>10</v>
      </c>
      <c r="O88" s="317">
        <v>0</v>
      </c>
      <c r="P88" s="317">
        <v>2</v>
      </c>
      <c r="Q88" s="317">
        <v>0</v>
      </c>
      <c r="R88" s="317">
        <v>5</v>
      </c>
      <c r="S88" s="317">
        <v>9</v>
      </c>
      <c r="T88" s="317">
        <v>3</v>
      </c>
      <c r="U88" s="317">
        <v>11</v>
      </c>
      <c r="V88" s="317">
        <v>2</v>
      </c>
      <c r="W88" s="317">
        <v>3</v>
      </c>
      <c r="X88" s="317">
        <v>5</v>
      </c>
      <c r="Y88" s="317">
        <v>0</v>
      </c>
      <c r="Z88" s="317">
        <v>2</v>
      </c>
      <c r="AA88" s="317">
        <v>6</v>
      </c>
      <c r="AB88" s="317">
        <v>2</v>
      </c>
      <c r="AC88" s="317">
        <v>5</v>
      </c>
      <c r="AD88" s="317">
        <v>10</v>
      </c>
      <c r="AE88" s="317">
        <v>5</v>
      </c>
      <c r="AF88" s="317">
        <v>2</v>
      </c>
      <c r="AG88" s="317">
        <v>6</v>
      </c>
      <c r="AH88" s="317">
        <v>3</v>
      </c>
      <c r="AI88" s="317">
        <v>1</v>
      </c>
      <c r="AJ88" s="317">
        <v>3</v>
      </c>
      <c r="AK88" s="317">
        <v>0</v>
      </c>
      <c r="AL88" s="317">
        <v>1</v>
      </c>
      <c r="AM88" s="317">
        <v>13</v>
      </c>
      <c r="AN88" s="317">
        <v>6</v>
      </c>
      <c r="AO88" s="317">
        <v>6</v>
      </c>
      <c r="AP88" s="317">
        <v>0</v>
      </c>
      <c r="AQ88" s="317">
        <v>1</v>
      </c>
      <c r="AR88" s="317">
        <v>0</v>
      </c>
      <c r="AS88" s="317">
        <v>3</v>
      </c>
      <c r="AT88" s="317">
        <v>0</v>
      </c>
      <c r="AU88" s="317">
        <v>0</v>
      </c>
      <c r="AV88" s="318">
        <v>1</v>
      </c>
    </row>
    <row r="89" spans="3:49" ht="13.5">
      <c r="C89" s="309" t="s">
        <v>220</v>
      </c>
      <c r="E89" s="316">
        <v>8</v>
      </c>
      <c r="F89" s="317">
        <v>8</v>
      </c>
      <c r="G89" s="317">
        <v>0</v>
      </c>
      <c r="H89" s="317">
        <v>1</v>
      </c>
      <c r="I89" s="317">
        <v>1</v>
      </c>
      <c r="J89" s="317">
        <v>0</v>
      </c>
      <c r="K89" s="317">
        <v>1</v>
      </c>
      <c r="L89" s="317">
        <v>0</v>
      </c>
      <c r="M89" s="317">
        <v>0</v>
      </c>
      <c r="N89" s="317">
        <v>4</v>
      </c>
      <c r="O89" s="317">
        <v>1</v>
      </c>
      <c r="P89" s="317">
        <v>2</v>
      </c>
      <c r="Q89" s="317">
        <v>0</v>
      </c>
      <c r="R89" s="317">
        <v>1</v>
      </c>
      <c r="S89" s="317">
        <v>4</v>
      </c>
      <c r="T89" s="317">
        <v>1</v>
      </c>
      <c r="U89" s="317">
        <v>2</v>
      </c>
      <c r="V89" s="317">
        <v>0</v>
      </c>
      <c r="W89" s="317">
        <v>0</v>
      </c>
      <c r="X89" s="317">
        <v>0</v>
      </c>
      <c r="Y89" s="317">
        <v>0</v>
      </c>
      <c r="Z89" s="317">
        <v>0</v>
      </c>
      <c r="AA89" s="317">
        <v>2</v>
      </c>
      <c r="AB89" s="317">
        <v>0</v>
      </c>
      <c r="AC89" s="317">
        <v>1</v>
      </c>
      <c r="AD89" s="317">
        <v>3</v>
      </c>
      <c r="AE89" s="317">
        <v>1</v>
      </c>
      <c r="AF89" s="317">
        <v>0</v>
      </c>
      <c r="AG89" s="317">
        <v>0</v>
      </c>
      <c r="AH89" s="317">
        <v>1</v>
      </c>
      <c r="AI89" s="317">
        <v>0</v>
      </c>
      <c r="AJ89" s="317">
        <v>0</v>
      </c>
      <c r="AK89" s="317">
        <v>0</v>
      </c>
      <c r="AL89" s="317">
        <v>1</v>
      </c>
      <c r="AM89" s="317">
        <v>3</v>
      </c>
      <c r="AN89" s="317">
        <v>3</v>
      </c>
      <c r="AO89" s="317">
        <v>1</v>
      </c>
      <c r="AP89" s="317">
        <v>0</v>
      </c>
      <c r="AQ89" s="317">
        <v>0</v>
      </c>
      <c r="AR89" s="317">
        <v>0</v>
      </c>
      <c r="AS89" s="317">
        <v>1</v>
      </c>
      <c r="AT89" s="317">
        <v>0</v>
      </c>
      <c r="AU89" s="317">
        <v>0</v>
      </c>
      <c r="AV89" s="318">
        <v>1</v>
      </c>
      <c r="AW89" s="321"/>
    </row>
    <row r="90" spans="2:48" ht="13.5">
      <c r="B90" s="320"/>
      <c r="C90" s="309" t="s">
        <v>112</v>
      </c>
      <c r="D90" s="315"/>
      <c r="E90" s="316">
        <v>12</v>
      </c>
      <c r="F90" s="317">
        <v>11</v>
      </c>
      <c r="G90" s="317">
        <v>5</v>
      </c>
      <c r="H90" s="317">
        <v>5</v>
      </c>
      <c r="I90" s="317">
        <v>3</v>
      </c>
      <c r="J90" s="317">
        <v>1</v>
      </c>
      <c r="K90" s="317">
        <v>2</v>
      </c>
      <c r="L90" s="317">
        <v>0</v>
      </c>
      <c r="M90" s="317">
        <v>0</v>
      </c>
      <c r="N90" s="317">
        <v>8</v>
      </c>
      <c r="O90" s="317">
        <v>1</v>
      </c>
      <c r="P90" s="317">
        <v>0</v>
      </c>
      <c r="Q90" s="317">
        <v>0</v>
      </c>
      <c r="R90" s="317">
        <v>4</v>
      </c>
      <c r="S90" s="317">
        <v>5</v>
      </c>
      <c r="T90" s="317">
        <v>6</v>
      </c>
      <c r="U90" s="317">
        <v>5</v>
      </c>
      <c r="V90" s="317">
        <v>1</v>
      </c>
      <c r="W90" s="317">
        <v>1</v>
      </c>
      <c r="X90" s="317">
        <v>0</v>
      </c>
      <c r="Y90" s="317">
        <v>0</v>
      </c>
      <c r="Z90" s="317">
        <v>1</v>
      </c>
      <c r="AA90" s="317">
        <v>2</v>
      </c>
      <c r="AB90" s="317">
        <v>2</v>
      </c>
      <c r="AC90" s="317">
        <v>4</v>
      </c>
      <c r="AD90" s="317">
        <v>5</v>
      </c>
      <c r="AE90" s="317">
        <v>4</v>
      </c>
      <c r="AF90" s="317">
        <v>0</v>
      </c>
      <c r="AG90" s="317">
        <v>2</v>
      </c>
      <c r="AH90" s="317">
        <v>2</v>
      </c>
      <c r="AI90" s="317">
        <v>1</v>
      </c>
      <c r="AJ90" s="317">
        <v>0</v>
      </c>
      <c r="AK90" s="317">
        <v>0</v>
      </c>
      <c r="AL90" s="317">
        <v>1</v>
      </c>
      <c r="AM90" s="317">
        <v>7</v>
      </c>
      <c r="AN90" s="317">
        <v>4</v>
      </c>
      <c r="AO90" s="317">
        <v>3</v>
      </c>
      <c r="AP90" s="317">
        <v>0</v>
      </c>
      <c r="AQ90" s="317">
        <v>0</v>
      </c>
      <c r="AR90" s="317">
        <v>0</v>
      </c>
      <c r="AS90" s="317">
        <v>1</v>
      </c>
      <c r="AT90" s="317">
        <v>0</v>
      </c>
      <c r="AU90" s="317">
        <v>0</v>
      </c>
      <c r="AV90" s="318">
        <v>1</v>
      </c>
    </row>
    <row r="91" spans="2:48" ht="13.5">
      <c r="B91" s="320"/>
      <c r="C91" s="309" t="s">
        <v>113</v>
      </c>
      <c r="D91" s="315"/>
      <c r="E91" s="316">
        <v>8</v>
      </c>
      <c r="F91" s="317">
        <v>6</v>
      </c>
      <c r="G91" s="317">
        <v>2</v>
      </c>
      <c r="H91" s="317">
        <v>5</v>
      </c>
      <c r="I91" s="317">
        <v>4</v>
      </c>
      <c r="J91" s="317">
        <v>0</v>
      </c>
      <c r="K91" s="317">
        <v>3</v>
      </c>
      <c r="L91" s="317">
        <v>1</v>
      </c>
      <c r="M91" s="317">
        <v>0</v>
      </c>
      <c r="N91" s="317">
        <v>3</v>
      </c>
      <c r="O91" s="317">
        <v>0</v>
      </c>
      <c r="P91" s="317">
        <v>2</v>
      </c>
      <c r="Q91" s="317">
        <v>0</v>
      </c>
      <c r="R91" s="317">
        <v>2</v>
      </c>
      <c r="S91" s="317">
        <v>1</v>
      </c>
      <c r="T91" s="317">
        <v>0</v>
      </c>
      <c r="U91" s="317">
        <v>3</v>
      </c>
      <c r="V91" s="317">
        <v>0</v>
      </c>
      <c r="W91" s="317">
        <v>0</v>
      </c>
      <c r="X91" s="317">
        <v>0</v>
      </c>
      <c r="Y91" s="317">
        <v>0</v>
      </c>
      <c r="Z91" s="317">
        <v>2</v>
      </c>
      <c r="AA91" s="317">
        <v>4</v>
      </c>
      <c r="AB91" s="317">
        <v>1</v>
      </c>
      <c r="AC91" s="317">
        <v>2</v>
      </c>
      <c r="AD91" s="317">
        <v>5</v>
      </c>
      <c r="AE91" s="317">
        <v>2</v>
      </c>
      <c r="AF91" s="317">
        <v>1</v>
      </c>
      <c r="AG91" s="317">
        <v>0</v>
      </c>
      <c r="AH91" s="317">
        <v>1</v>
      </c>
      <c r="AI91" s="317">
        <v>0</v>
      </c>
      <c r="AJ91" s="317">
        <v>0</v>
      </c>
      <c r="AK91" s="317">
        <v>0</v>
      </c>
      <c r="AL91" s="317">
        <v>3</v>
      </c>
      <c r="AM91" s="317">
        <v>4</v>
      </c>
      <c r="AN91" s="317">
        <v>3</v>
      </c>
      <c r="AO91" s="317">
        <v>1</v>
      </c>
      <c r="AP91" s="317">
        <v>1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8">
        <v>0</v>
      </c>
    </row>
    <row r="92" spans="2:48" ht="13.5">
      <c r="B92" s="320"/>
      <c r="C92" s="309" t="s">
        <v>114</v>
      </c>
      <c r="D92" s="315"/>
      <c r="E92" s="316">
        <v>4</v>
      </c>
      <c r="F92" s="317">
        <v>4</v>
      </c>
      <c r="G92" s="317">
        <v>4</v>
      </c>
      <c r="H92" s="317">
        <v>4</v>
      </c>
      <c r="I92" s="317">
        <v>3</v>
      </c>
      <c r="J92" s="317">
        <v>0</v>
      </c>
      <c r="K92" s="317">
        <v>2</v>
      </c>
      <c r="L92" s="317">
        <v>1</v>
      </c>
      <c r="M92" s="317">
        <v>1</v>
      </c>
      <c r="N92" s="317">
        <v>3</v>
      </c>
      <c r="O92" s="317">
        <v>1</v>
      </c>
      <c r="P92" s="317">
        <v>1</v>
      </c>
      <c r="Q92" s="317">
        <v>0</v>
      </c>
      <c r="R92" s="317">
        <v>3</v>
      </c>
      <c r="S92" s="317">
        <v>2</v>
      </c>
      <c r="T92" s="317">
        <v>0</v>
      </c>
      <c r="U92" s="317">
        <v>2</v>
      </c>
      <c r="V92" s="317">
        <v>2</v>
      </c>
      <c r="W92" s="317">
        <v>1</v>
      </c>
      <c r="X92" s="317">
        <v>0</v>
      </c>
      <c r="Y92" s="317">
        <v>0</v>
      </c>
      <c r="Z92" s="317">
        <v>1</v>
      </c>
      <c r="AA92" s="317">
        <v>2</v>
      </c>
      <c r="AB92" s="317">
        <v>0</v>
      </c>
      <c r="AC92" s="317">
        <v>2</v>
      </c>
      <c r="AD92" s="317">
        <v>3</v>
      </c>
      <c r="AE92" s="317">
        <v>1</v>
      </c>
      <c r="AF92" s="317">
        <v>0</v>
      </c>
      <c r="AG92" s="317">
        <v>2</v>
      </c>
      <c r="AH92" s="317">
        <v>1</v>
      </c>
      <c r="AI92" s="317">
        <v>1</v>
      </c>
      <c r="AJ92" s="317">
        <v>0</v>
      </c>
      <c r="AK92" s="317">
        <v>0</v>
      </c>
      <c r="AL92" s="317">
        <v>2</v>
      </c>
      <c r="AM92" s="317">
        <v>4</v>
      </c>
      <c r="AN92" s="317">
        <v>4</v>
      </c>
      <c r="AO92" s="317">
        <v>1</v>
      </c>
      <c r="AP92" s="317">
        <v>0</v>
      </c>
      <c r="AQ92" s="317">
        <v>0</v>
      </c>
      <c r="AR92" s="317">
        <v>0</v>
      </c>
      <c r="AS92" s="317">
        <v>1</v>
      </c>
      <c r="AT92" s="317">
        <v>0</v>
      </c>
      <c r="AU92" s="317">
        <v>0</v>
      </c>
      <c r="AV92" s="318">
        <v>1</v>
      </c>
    </row>
    <row r="93" spans="2:48" ht="25.5" customHeight="1">
      <c r="B93" s="418" t="s">
        <v>171</v>
      </c>
      <c r="C93" s="418"/>
      <c r="D93" s="315"/>
      <c r="E93" s="316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2"/>
    </row>
    <row r="94" spans="2:48" s="308" customFormat="1" ht="25.5" customHeight="1">
      <c r="B94" s="420" t="s">
        <v>116</v>
      </c>
      <c r="C94" s="420"/>
      <c r="D94" s="310"/>
      <c r="E94" s="311">
        <v>29</v>
      </c>
      <c r="F94" s="311">
        <v>27</v>
      </c>
      <c r="G94" s="311">
        <v>10</v>
      </c>
      <c r="H94" s="311">
        <v>19</v>
      </c>
      <c r="I94" s="311">
        <v>17</v>
      </c>
      <c r="J94" s="311">
        <v>3</v>
      </c>
      <c r="K94" s="311">
        <v>6</v>
      </c>
      <c r="L94" s="311">
        <v>3</v>
      </c>
      <c r="M94" s="311">
        <v>0</v>
      </c>
      <c r="N94" s="311">
        <v>13</v>
      </c>
      <c r="O94" s="311">
        <v>3</v>
      </c>
      <c r="P94" s="311">
        <v>3</v>
      </c>
      <c r="Q94" s="311">
        <v>0</v>
      </c>
      <c r="R94" s="311">
        <v>11</v>
      </c>
      <c r="S94" s="311">
        <v>7</v>
      </c>
      <c r="T94" s="311">
        <v>0</v>
      </c>
      <c r="U94" s="311">
        <v>19</v>
      </c>
      <c r="V94" s="311">
        <v>3</v>
      </c>
      <c r="W94" s="311">
        <v>3</v>
      </c>
      <c r="X94" s="311">
        <v>2</v>
      </c>
      <c r="Y94" s="311">
        <v>1</v>
      </c>
      <c r="Z94" s="311">
        <v>5</v>
      </c>
      <c r="AA94" s="311">
        <v>10</v>
      </c>
      <c r="AB94" s="311">
        <v>7</v>
      </c>
      <c r="AC94" s="311">
        <v>11</v>
      </c>
      <c r="AD94" s="311">
        <v>22</v>
      </c>
      <c r="AE94" s="311">
        <v>4</v>
      </c>
      <c r="AF94" s="311">
        <v>1</v>
      </c>
      <c r="AG94" s="311">
        <v>8</v>
      </c>
      <c r="AH94" s="311">
        <v>7</v>
      </c>
      <c r="AI94" s="311">
        <v>1</v>
      </c>
      <c r="AJ94" s="311">
        <v>7</v>
      </c>
      <c r="AK94" s="311">
        <v>0</v>
      </c>
      <c r="AL94" s="311">
        <v>3</v>
      </c>
      <c r="AM94" s="311">
        <v>12</v>
      </c>
      <c r="AN94" s="311">
        <v>9</v>
      </c>
      <c r="AO94" s="311">
        <v>9</v>
      </c>
      <c r="AP94" s="311">
        <v>1</v>
      </c>
      <c r="AQ94" s="311">
        <v>1</v>
      </c>
      <c r="AR94" s="311">
        <v>1</v>
      </c>
      <c r="AS94" s="311">
        <v>1</v>
      </c>
      <c r="AT94" s="311">
        <v>0</v>
      </c>
      <c r="AU94" s="311">
        <v>0</v>
      </c>
      <c r="AV94" s="324">
        <v>1</v>
      </c>
    </row>
    <row r="95" spans="2:48" ht="25.5" customHeight="1">
      <c r="B95" s="420" t="s">
        <v>117</v>
      </c>
      <c r="C95" s="420"/>
      <c r="D95" s="315"/>
      <c r="E95" s="319">
        <v>29</v>
      </c>
      <c r="F95" s="311">
        <v>25</v>
      </c>
      <c r="G95" s="311">
        <v>8</v>
      </c>
      <c r="H95" s="311">
        <v>10</v>
      </c>
      <c r="I95" s="311">
        <v>12</v>
      </c>
      <c r="J95" s="311">
        <v>6</v>
      </c>
      <c r="K95" s="311">
        <v>8</v>
      </c>
      <c r="L95" s="311">
        <v>3</v>
      </c>
      <c r="M95" s="311">
        <v>0</v>
      </c>
      <c r="N95" s="311">
        <v>15</v>
      </c>
      <c r="O95" s="311">
        <v>0</v>
      </c>
      <c r="P95" s="311">
        <v>0</v>
      </c>
      <c r="Q95" s="311">
        <v>0</v>
      </c>
      <c r="R95" s="311">
        <v>10</v>
      </c>
      <c r="S95" s="311">
        <v>8</v>
      </c>
      <c r="T95" s="311">
        <v>4</v>
      </c>
      <c r="U95" s="311">
        <v>17</v>
      </c>
      <c r="V95" s="311">
        <v>3</v>
      </c>
      <c r="W95" s="311">
        <v>2</v>
      </c>
      <c r="X95" s="311">
        <v>2</v>
      </c>
      <c r="Y95" s="311">
        <v>0</v>
      </c>
      <c r="Z95" s="311">
        <v>4</v>
      </c>
      <c r="AA95" s="311">
        <v>13</v>
      </c>
      <c r="AB95" s="311">
        <v>2</v>
      </c>
      <c r="AC95" s="311">
        <v>11</v>
      </c>
      <c r="AD95" s="311">
        <v>17</v>
      </c>
      <c r="AE95" s="311">
        <v>7</v>
      </c>
      <c r="AF95" s="311">
        <v>1</v>
      </c>
      <c r="AG95" s="311">
        <v>9</v>
      </c>
      <c r="AH95" s="311">
        <v>8</v>
      </c>
      <c r="AI95" s="311">
        <v>1</v>
      </c>
      <c r="AJ95" s="311">
        <v>2</v>
      </c>
      <c r="AK95" s="311">
        <v>1</v>
      </c>
      <c r="AL95" s="311">
        <v>5</v>
      </c>
      <c r="AM95" s="311">
        <v>12</v>
      </c>
      <c r="AN95" s="311">
        <v>2</v>
      </c>
      <c r="AO95" s="311">
        <v>9</v>
      </c>
      <c r="AP95" s="311">
        <v>0</v>
      </c>
      <c r="AQ95" s="311">
        <v>0</v>
      </c>
      <c r="AR95" s="311">
        <v>0</v>
      </c>
      <c r="AS95" s="311">
        <v>4</v>
      </c>
      <c r="AT95" s="311">
        <v>1</v>
      </c>
      <c r="AU95" s="311">
        <v>0</v>
      </c>
      <c r="AV95" s="324">
        <v>2</v>
      </c>
    </row>
    <row r="96" spans="2:48" ht="25.5" customHeight="1">
      <c r="B96" s="420" t="s">
        <v>118</v>
      </c>
      <c r="C96" s="420"/>
      <c r="D96" s="315"/>
      <c r="E96" s="319">
        <v>48</v>
      </c>
      <c r="F96" s="311">
        <v>42</v>
      </c>
      <c r="G96" s="311">
        <v>14</v>
      </c>
      <c r="H96" s="311">
        <v>24</v>
      </c>
      <c r="I96" s="311">
        <v>19</v>
      </c>
      <c r="J96" s="311">
        <v>5</v>
      </c>
      <c r="K96" s="311">
        <v>12</v>
      </c>
      <c r="L96" s="311">
        <v>4</v>
      </c>
      <c r="M96" s="311">
        <v>0</v>
      </c>
      <c r="N96" s="311">
        <v>24</v>
      </c>
      <c r="O96" s="311">
        <v>4</v>
      </c>
      <c r="P96" s="311">
        <v>2</v>
      </c>
      <c r="Q96" s="311">
        <v>0</v>
      </c>
      <c r="R96" s="311">
        <v>18</v>
      </c>
      <c r="S96" s="311">
        <v>16</v>
      </c>
      <c r="T96" s="311">
        <v>5</v>
      </c>
      <c r="U96" s="311">
        <v>28</v>
      </c>
      <c r="V96" s="311">
        <v>4</v>
      </c>
      <c r="W96" s="311">
        <v>6</v>
      </c>
      <c r="X96" s="311">
        <v>2</v>
      </c>
      <c r="Y96" s="311">
        <v>1</v>
      </c>
      <c r="Z96" s="311">
        <v>7</v>
      </c>
      <c r="AA96" s="311">
        <v>20</v>
      </c>
      <c r="AB96" s="311">
        <v>12</v>
      </c>
      <c r="AC96" s="311">
        <v>18</v>
      </c>
      <c r="AD96" s="311">
        <v>33</v>
      </c>
      <c r="AE96" s="311">
        <v>8</v>
      </c>
      <c r="AF96" s="311">
        <v>0</v>
      </c>
      <c r="AG96" s="311">
        <v>15</v>
      </c>
      <c r="AH96" s="311">
        <v>12</v>
      </c>
      <c r="AI96" s="311">
        <v>1</v>
      </c>
      <c r="AJ96" s="311">
        <v>4</v>
      </c>
      <c r="AK96" s="311">
        <v>1</v>
      </c>
      <c r="AL96" s="311">
        <v>5</v>
      </c>
      <c r="AM96" s="311">
        <v>25</v>
      </c>
      <c r="AN96" s="311">
        <v>10</v>
      </c>
      <c r="AO96" s="311">
        <v>12</v>
      </c>
      <c r="AP96" s="311">
        <v>0</v>
      </c>
      <c r="AQ96" s="311">
        <v>1</v>
      </c>
      <c r="AR96" s="311">
        <v>2</v>
      </c>
      <c r="AS96" s="311">
        <v>4</v>
      </c>
      <c r="AT96" s="311">
        <v>0</v>
      </c>
      <c r="AU96" s="311">
        <v>0</v>
      </c>
      <c r="AV96" s="324">
        <v>3</v>
      </c>
    </row>
    <row r="97" spans="2:48" s="308" customFormat="1" ht="13.5" customHeight="1">
      <c r="B97" s="325"/>
      <c r="C97" s="323" t="s">
        <v>119</v>
      </c>
      <c r="D97" s="310"/>
      <c r="E97" s="319">
        <v>31</v>
      </c>
      <c r="F97" s="311">
        <v>26</v>
      </c>
      <c r="G97" s="311">
        <v>8</v>
      </c>
      <c r="H97" s="311">
        <v>14</v>
      </c>
      <c r="I97" s="311">
        <v>10</v>
      </c>
      <c r="J97" s="311">
        <v>2</v>
      </c>
      <c r="K97" s="311">
        <v>9</v>
      </c>
      <c r="L97" s="311">
        <v>2</v>
      </c>
      <c r="M97" s="311">
        <v>0</v>
      </c>
      <c r="N97" s="311">
        <v>15</v>
      </c>
      <c r="O97" s="311">
        <v>1</v>
      </c>
      <c r="P97" s="311">
        <v>1</v>
      </c>
      <c r="Q97" s="311">
        <v>0</v>
      </c>
      <c r="R97" s="311">
        <v>10</v>
      </c>
      <c r="S97" s="311">
        <v>9</v>
      </c>
      <c r="T97" s="311">
        <v>3</v>
      </c>
      <c r="U97" s="311">
        <v>18</v>
      </c>
      <c r="V97" s="311">
        <v>2</v>
      </c>
      <c r="W97" s="311">
        <v>4</v>
      </c>
      <c r="X97" s="311">
        <v>1</v>
      </c>
      <c r="Y97" s="311">
        <v>1</v>
      </c>
      <c r="Z97" s="311">
        <v>7</v>
      </c>
      <c r="AA97" s="311">
        <v>12</v>
      </c>
      <c r="AB97" s="311">
        <v>10</v>
      </c>
      <c r="AC97" s="311">
        <v>11</v>
      </c>
      <c r="AD97" s="311">
        <v>22</v>
      </c>
      <c r="AE97" s="311">
        <v>6</v>
      </c>
      <c r="AF97" s="311">
        <v>0</v>
      </c>
      <c r="AG97" s="311">
        <v>8</v>
      </c>
      <c r="AH97" s="311">
        <v>6</v>
      </c>
      <c r="AI97" s="311">
        <v>1</v>
      </c>
      <c r="AJ97" s="311">
        <v>3</v>
      </c>
      <c r="AK97" s="311">
        <v>1</v>
      </c>
      <c r="AL97" s="311">
        <v>3</v>
      </c>
      <c r="AM97" s="311">
        <v>16</v>
      </c>
      <c r="AN97" s="311">
        <v>6</v>
      </c>
      <c r="AO97" s="311">
        <v>6</v>
      </c>
      <c r="AP97" s="311">
        <v>0</v>
      </c>
      <c r="AQ97" s="311">
        <v>1</v>
      </c>
      <c r="AR97" s="311">
        <v>1</v>
      </c>
      <c r="AS97" s="311">
        <v>3</v>
      </c>
      <c r="AT97" s="311">
        <v>0</v>
      </c>
      <c r="AU97" s="311">
        <v>0</v>
      </c>
      <c r="AV97" s="324">
        <v>2</v>
      </c>
    </row>
    <row r="98" spans="2:48" ht="13.5">
      <c r="B98" s="325"/>
      <c r="C98" s="323" t="s">
        <v>120</v>
      </c>
      <c r="D98" s="315"/>
      <c r="E98" s="316">
        <v>17</v>
      </c>
      <c r="F98" s="320">
        <v>16</v>
      </c>
      <c r="G98" s="320">
        <v>6</v>
      </c>
      <c r="H98" s="320">
        <v>10</v>
      </c>
      <c r="I98" s="320">
        <v>9</v>
      </c>
      <c r="J98" s="320">
        <v>3</v>
      </c>
      <c r="K98" s="320">
        <v>3</v>
      </c>
      <c r="L98" s="320">
        <v>2</v>
      </c>
      <c r="M98" s="320">
        <v>0</v>
      </c>
      <c r="N98" s="320">
        <v>9</v>
      </c>
      <c r="O98" s="320">
        <v>3</v>
      </c>
      <c r="P98" s="320">
        <v>1</v>
      </c>
      <c r="Q98" s="320">
        <v>0</v>
      </c>
      <c r="R98" s="320">
        <v>8</v>
      </c>
      <c r="S98" s="320">
        <v>7</v>
      </c>
      <c r="T98" s="320">
        <v>2</v>
      </c>
      <c r="U98" s="320">
        <v>10</v>
      </c>
      <c r="V98" s="320">
        <v>2</v>
      </c>
      <c r="W98" s="320">
        <v>2</v>
      </c>
      <c r="X98" s="320">
        <v>1</v>
      </c>
      <c r="Y98" s="320">
        <v>0</v>
      </c>
      <c r="Z98" s="320">
        <v>0</v>
      </c>
      <c r="AA98" s="320">
        <v>8</v>
      </c>
      <c r="AB98" s="320">
        <v>2</v>
      </c>
      <c r="AC98" s="320">
        <v>7</v>
      </c>
      <c r="AD98" s="320">
        <v>11</v>
      </c>
      <c r="AE98" s="320">
        <v>2</v>
      </c>
      <c r="AF98" s="320">
        <v>0</v>
      </c>
      <c r="AG98" s="320">
        <v>7</v>
      </c>
      <c r="AH98" s="320">
        <v>6</v>
      </c>
      <c r="AI98" s="320">
        <v>0</v>
      </c>
      <c r="AJ98" s="320">
        <v>1</v>
      </c>
      <c r="AK98" s="320">
        <v>0</v>
      </c>
      <c r="AL98" s="320">
        <v>2</v>
      </c>
      <c r="AM98" s="320">
        <v>9</v>
      </c>
      <c r="AN98" s="320">
        <v>4</v>
      </c>
      <c r="AO98" s="320">
        <v>6</v>
      </c>
      <c r="AP98" s="320">
        <v>0</v>
      </c>
      <c r="AQ98" s="320">
        <v>0</v>
      </c>
      <c r="AR98" s="320">
        <v>1</v>
      </c>
      <c r="AS98" s="320">
        <v>1</v>
      </c>
      <c r="AT98" s="320">
        <v>0</v>
      </c>
      <c r="AU98" s="320">
        <v>0</v>
      </c>
      <c r="AV98" s="322">
        <v>1</v>
      </c>
    </row>
    <row r="99" spans="2:48" ht="25.5" customHeight="1">
      <c r="B99" s="420" t="s">
        <v>121</v>
      </c>
      <c r="C99" s="420"/>
      <c r="D99" s="315"/>
      <c r="E99" s="319">
        <v>39</v>
      </c>
      <c r="F99" s="311">
        <v>32</v>
      </c>
      <c r="G99" s="311">
        <v>8</v>
      </c>
      <c r="H99" s="311">
        <v>17</v>
      </c>
      <c r="I99" s="311">
        <v>15</v>
      </c>
      <c r="J99" s="311">
        <v>2</v>
      </c>
      <c r="K99" s="311">
        <v>11</v>
      </c>
      <c r="L99" s="311">
        <v>4</v>
      </c>
      <c r="M99" s="311">
        <v>2</v>
      </c>
      <c r="N99" s="311">
        <v>23</v>
      </c>
      <c r="O99" s="311">
        <v>4</v>
      </c>
      <c r="P99" s="311">
        <v>6</v>
      </c>
      <c r="Q99" s="311">
        <v>0</v>
      </c>
      <c r="R99" s="311">
        <v>15</v>
      </c>
      <c r="S99" s="311">
        <v>14</v>
      </c>
      <c r="T99" s="311">
        <v>4</v>
      </c>
      <c r="U99" s="311">
        <v>23</v>
      </c>
      <c r="V99" s="311">
        <v>3</v>
      </c>
      <c r="W99" s="311">
        <v>7</v>
      </c>
      <c r="X99" s="311">
        <v>3</v>
      </c>
      <c r="Y99" s="311">
        <v>1</v>
      </c>
      <c r="Z99" s="311">
        <v>7</v>
      </c>
      <c r="AA99" s="311">
        <v>17</v>
      </c>
      <c r="AB99" s="311">
        <v>8</v>
      </c>
      <c r="AC99" s="311">
        <v>17</v>
      </c>
      <c r="AD99" s="311">
        <v>23</v>
      </c>
      <c r="AE99" s="311">
        <v>10</v>
      </c>
      <c r="AF99" s="311">
        <v>3</v>
      </c>
      <c r="AG99" s="311">
        <v>12</v>
      </c>
      <c r="AH99" s="311">
        <v>12</v>
      </c>
      <c r="AI99" s="311">
        <v>2</v>
      </c>
      <c r="AJ99" s="311">
        <v>6</v>
      </c>
      <c r="AK99" s="311">
        <v>1</v>
      </c>
      <c r="AL99" s="311">
        <v>3</v>
      </c>
      <c r="AM99" s="311">
        <v>20</v>
      </c>
      <c r="AN99" s="311">
        <v>14</v>
      </c>
      <c r="AO99" s="311">
        <v>15</v>
      </c>
      <c r="AP99" s="311">
        <v>3</v>
      </c>
      <c r="AQ99" s="311">
        <v>0</v>
      </c>
      <c r="AR99" s="311">
        <v>2</v>
      </c>
      <c r="AS99" s="311">
        <v>4</v>
      </c>
      <c r="AT99" s="311">
        <v>0</v>
      </c>
      <c r="AU99" s="311">
        <v>1</v>
      </c>
      <c r="AV99" s="324">
        <v>6</v>
      </c>
    </row>
    <row r="100" spans="2:48" s="308" customFormat="1" ht="25.5" customHeight="1">
      <c r="B100" s="420" t="s">
        <v>122</v>
      </c>
      <c r="C100" s="420"/>
      <c r="D100" s="310"/>
      <c r="E100" s="319">
        <v>19</v>
      </c>
      <c r="F100" s="311">
        <v>16</v>
      </c>
      <c r="G100" s="311">
        <v>6</v>
      </c>
      <c r="H100" s="311">
        <v>10</v>
      </c>
      <c r="I100" s="311">
        <v>10</v>
      </c>
      <c r="J100" s="311">
        <v>2</v>
      </c>
      <c r="K100" s="311">
        <v>6</v>
      </c>
      <c r="L100" s="311">
        <v>2</v>
      </c>
      <c r="M100" s="311">
        <v>2</v>
      </c>
      <c r="N100" s="311">
        <v>9</v>
      </c>
      <c r="O100" s="311">
        <v>0</v>
      </c>
      <c r="P100" s="311">
        <v>1</v>
      </c>
      <c r="Q100" s="311">
        <v>1</v>
      </c>
      <c r="R100" s="311">
        <v>8</v>
      </c>
      <c r="S100" s="311">
        <v>6</v>
      </c>
      <c r="T100" s="311">
        <v>2</v>
      </c>
      <c r="U100" s="311">
        <v>9</v>
      </c>
      <c r="V100" s="311">
        <v>5</v>
      </c>
      <c r="W100" s="311">
        <v>1</v>
      </c>
      <c r="X100" s="311">
        <v>4</v>
      </c>
      <c r="Y100" s="311">
        <v>2</v>
      </c>
      <c r="Z100" s="311">
        <v>5</v>
      </c>
      <c r="AA100" s="311">
        <v>9</v>
      </c>
      <c r="AB100" s="311">
        <v>4</v>
      </c>
      <c r="AC100" s="311">
        <v>11</v>
      </c>
      <c r="AD100" s="311">
        <v>11</v>
      </c>
      <c r="AE100" s="311">
        <v>5</v>
      </c>
      <c r="AF100" s="311">
        <v>1</v>
      </c>
      <c r="AG100" s="311">
        <v>6</v>
      </c>
      <c r="AH100" s="311">
        <v>7</v>
      </c>
      <c r="AI100" s="311">
        <v>0</v>
      </c>
      <c r="AJ100" s="311">
        <v>2</v>
      </c>
      <c r="AK100" s="311">
        <v>0</v>
      </c>
      <c r="AL100" s="311">
        <v>2</v>
      </c>
      <c r="AM100" s="311">
        <v>13</v>
      </c>
      <c r="AN100" s="311">
        <v>6</v>
      </c>
      <c r="AO100" s="311">
        <v>7</v>
      </c>
      <c r="AP100" s="311">
        <v>2</v>
      </c>
      <c r="AQ100" s="311">
        <v>1</v>
      </c>
      <c r="AR100" s="311">
        <v>2</v>
      </c>
      <c r="AS100" s="311">
        <v>4</v>
      </c>
      <c r="AT100" s="311">
        <v>1</v>
      </c>
      <c r="AU100" s="311">
        <v>0</v>
      </c>
      <c r="AV100" s="324">
        <v>4</v>
      </c>
    </row>
    <row r="101" spans="2:48" ht="25.5" customHeight="1">
      <c r="B101" s="420" t="s">
        <v>123</v>
      </c>
      <c r="C101" s="420"/>
      <c r="D101" s="315"/>
      <c r="E101" s="319">
        <v>49</v>
      </c>
      <c r="F101" s="311">
        <v>44</v>
      </c>
      <c r="G101" s="311">
        <v>18</v>
      </c>
      <c r="H101" s="311">
        <v>23</v>
      </c>
      <c r="I101" s="311">
        <v>20</v>
      </c>
      <c r="J101" s="311">
        <v>3</v>
      </c>
      <c r="K101" s="311">
        <v>14</v>
      </c>
      <c r="L101" s="311">
        <v>7</v>
      </c>
      <c r="M101" s="311">
        <v>2</v>
      </c>
      <c r="N101" s="311">
        <v>26</v>
      </c>
      <c r="O101" s="311">
        <v>2</v>
      </c>
      <c r="P101" s="311">
        <v>11</v>
      </c>
      <c r="Q101" s="311">
        <v>0</v>
      </c>
      <c r="R101" s="311">
        <v>14</v>
      </c>
      <c r="S101" s="311">
        <v>18</v>
      </c>
      <c r="T101" s="311">
        <v>3</v>
      </c>
      <c r="U101" s="311">
        <v>24</v>
      </c>
      <c r="V101" s="311">
        <v>6</v>
      </c>
      <c r="W101" s="311">
        <v>5</v>
      </c>
      <c r="X101" s="311">
        <v>4</v>
      </c>
      <c r="Y101" s="311">
        <v>0</v>
      </c>
      <c r="Z101" s="311">
        <v>8</v>
      </c>
      <c r="AA101" s="311">
        <v>18</v>
      </c>
      <c r="AB101" s="311">
        <v>8</v>
      </c>
      <c r="AC101" s="311">
        <v>16</v>
      </c>
      <c r="AD101" s="311">
        <v>27</v>
      </c>
      <c r="AE101" s="311">
        <v>10</v>
      </c>
      <c r="AF101" s="311">
        <v>2</v>
      </c>
      <c r="AG101" s="311">
        <v>14</v>
      </c>
      <c r="AH101" s="311">
        <v>8</v>
      </c>
      <c r="AI101" s="311">
        <v>3</v>
      </c>
      <c r="AJ101" s="311">
        <v>3</v>
      </c>
      <c r="AK101" s="311">
        <v>2</v>
      </c>
      <c r="AL101" s="311">
        <v>5</v>
      </c>
      <c r="AM101" s="311">
        <v>31</v>
      </c>
      <c r="AN101" s="311">
        <v>18</v>
      </c>
      <c r="AO101" s="311">
        <v>14</v>
      </c>
      <c r="AP101" s="311">
        <v>0</v>
      </c>
      <c r="AQ101" s="311">
        <v>0</v>
      </c>
      <c r="AR101" s="311">
        <v>0</v>
      </c>
      <c r="AS101" s="311">
        <v>13</v>
      </c>
      <c r="AT101" s="311">
        <v>4</v>
      </c>
      <c r="AU101" s="311">
        <v>3</v>
      </c>
      <c r="AV101" s="324">
        <v>7</v>
      </c>
    </row>
    <row r="102" spans="2:48" ht="13.5">
      <c r="B102" s="323"/>
      <c r="C102" s="323" t="s">
        <v>124</v>
      </c>
      <c r="D102" s="315"/>
      <c r="E102" s="316">
        <v>12</v>
      </c>
      <c r="F102" s="320">
        <v>12</v>
      </c>
      <c r="G102" s="320">
        <v>4</v>
      </c>
      <c r="H102" s="320">
        <v>4</v>
      </c>
      <c r="I102" s="320">
        <v>2</v>
      </c>
      <c r="J102" s="320">
        <v>1</v>
      </c>
      <c r="K102" s="320">
        <v>4</v>
      </c>
      <c r="L102" s="320">
        <v>1</v>
      </c>
      <c r="M102" s="320">
        <v>1</v>
      </c>
      <c r="N102" s="320">
        <v>6</v>
      </c>
      <c r="O102" s="320">
        <v>0</v>
      </c>
      <c r="P102" s="320">
        <v>2</v>
      </c>
      <c r="Q102" s="320">
        <v>0</v>
      </c>
      <c r="R102" s="320">
        <v>4</v>
      </c>
      <c r="S102" s="320">
        <v>4</v>
      </c>
      <c r="T102" s="320">
        <v>0</v>
      </c>
      <c r="U102" s="320">
        <v>7</v>
      </c>
      <c r="V102" s="320">
        <v>2</v>
      </c>
      <c r="W102" s="320">
        <v>1</v>
      </c>
      <c r="X102" s="320">
        <v>0</v>
      </c>
      <c r="Y102" s="320">
        <v>0</v>
      </c>
      <c r="Z102" s="320">
        <v>3</v>
      </c>
      <c r="AA102" s="320">
        <v>6</v>
      </c>
      <c r="AB102" s="320">
        <v>1</v>
      </c>
      <c r="AC102" s="320">
        <v>3</v>
      </c>
      <c r="AD102" s="320">
        <v>8</v>
      </c>
      <c r="AE102" s="320">
        <v>1</v>
      </c>
      <c r="AF102" s="320">
        <v>0</v>
      </c>
      <c r="AG102" s="320">
        <v>4</v>
      </c>
      <c r="AH102" s="320">
        <v>3</v>
      </c>
      <c r="AI102" s="320">
        <v>0</v>
      </c>
      <c r="AJ102" s="320">
        <v>0</v>
      </c>
      <c r="AK102" s="320">
        <v>0</v>
      </c>
      <c r="AL102" s="320">
        <v>2</v>
      </c>
      <c r="AM102" s="320">
        <v>7</v>
      </c>
      <c r="AN102" s="320">
        <v>4</v>
      </c>
      <c r="AO102" s="320">
        <v>3</v>
      </c>
      <c r="AP102" s="320">
        <v>0</v>
      </c>
      <c r="AQ102" s="320">
        <v>0</v>
      </c>
      <c r="AR102" s="320">
        <v>0</v>
      </c>
      <c r="AS102" s="320">
        <v>3</v>
      </c>
      <c r="AT102" s="320">
        <v>0</v>
      </c>
      <c r="AU102" s="320">
        <v>0</v>
      </c>
      <c r="AV102" s="322">
        <v>1</v>
      </c>
    </row>
    <row r="103" spans="2:48" s="308" customFormat="1" ht="13.5" customHeight="1">
      <c r="B103" s="323"/>
      <c r="C103" s="323" t="s">
        <v>125</v>
      </c>
      <c r="D103" s="310"/>
      <c r="E103" s="319">
        <v>37</v>
      </c>
      <c r="F103" s="311">
        <v>32</v>
      </c>
      <c r="G103" s="311">
        <v>14</v>
      </c>
      <c r="H103" s="311">
        <v>19</v>
      </c>
      <c r="I103" s="311">
        <v>18</v>
      </c>
      <c r="J103" s="311">
        <v>2</v>
      </c>
      <c r="K103" s="311">
        <v>10</v>
      </c>
      <c r="L103" s="311">
        <v>6</v>
      </c>
      <c r="M103" s="311">
        <v>1</v>
      </c>
      <c r="N103" s="311">
        <v>20</v>
      </c>
      <c r="O103" s="311">
        <v>2</v>
      </c>
      <c r="P103" s="311">
        <v>9</v>
      </c>
      <c r="Q103" s="311">
        <v>0</v>
      </c>
      <c r="R103" s="311">
        <v>10</v>
      </c>
      <c r="S103" s="311">
        <v>14</v>
      </c>
      <c r="T103" s="311">
        <v>3</v>
      </c>
      <c r="U103" s="311">
        <v>17</v>
      </c>
      <c r="V103" s="311">
        <v>4</v>
      </c>
      <c r="W103" s="311">
        <v>4</v>
      </c>
      <c r="X103" s="311">
        <v>4</v>
      </c>
      <c r="Y103" s="311">
        <v>0</v>
      </c>
      <c r="Z103" s="311">
        <v>5</v>
      </c>
      <c r="AA103" s="311">
        <v>12</v>
      </c>
      <c r="AB103" s="311">
        <v>7</v>
      </c>
      <c r="AC103" s="311">
        <v>13</v>
      </c>
      <c r="AD103" s="311">
        <v>19</v>
      </c>
      <c r="AE103" s="311">
        <v>9</v>
      </c>
      <c r="AF103" s="311">
        <v>2</v>
      </c>
      <c r="AG103" s="311">
        <v>10</v>
      </c>
      <c r="AH103" s="311">
        <v>5</v>
      </c>
      <c r="AI103" s="311">
        <v>3</v>
      </c>
      <c r="AJ103" s="311">
        <v>3</v>
      </c>
      <c r="AK103" s="311">
        <v>2</v>
      </c>
      <c r="AL103" s="311">
        <v>3</v>
      </c>
      <c r="AM103" s="311">
        <v>24</v>
      </c>
      <c r="AN103" s="311">
        <v>14</v>
      </c>
      <c r="AO103" s="311">
        <v>11</v>
      </c>
      <c r="AP103" s="311">
        <v>0</v>
      </c>
      <c r="AQ103" s="311">
        <v>0</v>
      </c>
      <c r="AR103" s="311">
        <v>0</v>
      </c>
      <c r="AS103" s="311">
        <v>10</v>
      </c>
      <c r="AT103" s="311">
        <v>4</v>
      </c>
      <c r="AU103" s="311">
        <v>3</v>
      </c>
      <c r="AV103" s="324">
        <v>6</v>
      </c>
    </row>
    <row r="104" spans="2:48" s="308" customFormat="1" ht="25.5" customHeight="1">
      <c r="B104" s="420" t="s">
        <v>126</v>
      </c>
      <c r="C104" s="420"/>
      <c r="D104" s="310"/>
      <c r="E104" s="319">
        <v>55</v>
      </c>
      <c r="F104" s="311">
        <v>49</v>
      </c>
      <c r="G104" s="311">
        <v>18</v>
      </c>
      <c r="H104" s="311">
        <v>24</v>
      </c>
      <c r="I104" s="311">
        <v>18</v>
      </c>
      <c r="J104" s="311">
        <v>2</v>
      </c>
      <c r="K104" s="311">
        <v>14</v>
      </c>
      <c r="L104" s="311">
        <v>3</v>
      </c>
      <c r="M104" s="311">
        <v>1</v>
      </c>
      <c r="N104" s="311">
        <v>28</v>
      </c>
      <c r="O104" s="311">
        <v>3</v>
      </c>
      <c r="P104" s="311">
        <v>7</v>
      </c>
      <c r="Q104" s="311">
        <v>0</v>
      </c>
      <c r="R104" s="311">
        <v>15</v>
      </c>
      <c r="S104" s="311">
        <v>21</v>
      </c>
      <c r="T104" s="311">
        <v>10</v>
      </c>
      <c r="U104" s="311">
        <v>23</v>
      </c>
      <c r="V104" s="311">
        <v>5</v>
      </c>
      <c r="W104" s="311">
        <v>5</v>
      </c>
      <c r="X104" s="311">
        <v>5</v>
      </c>
      <c r="Y104" s="311">
        <v>0</v>
      </c>
      <c r="Z104" s="311">
        <v>6</v>
      </c>
      <c r="AA104" s="311">
        <v>16</v>
      </c>
      <c r="AB104" s="311">
        <v>5</v>
      </c>
      <c r="AC104" s="311">
        <v>14</v>
      </c>
      <c r="AD104" s="311">
        <v>26</v>
      </c>
      <c r="AE104" s="311">
        <v>13</v>
      </c>
      <c r="AF104" s="311">
        <v>3</v>
      </c>
      <c r="AG104" s="311">
        <v>10</v>
      </c>
      <c r="AH104" s="311">
        <v>8</v>
      </c>
      <c r="AI104" s="311">
        <v>3</v>
      </c>
      <c r="AJ104" s="311">
        <v>3</v>
      </c>
      <c r="AK104" s="311">
        <v>0</v>
      </c>
      <c r="AL104" s="311">
        <v>8</v>
      </c>
      <c r="AM104" s="311">
        <v>31</v>
      </c>
      <c r="AN104" s="311">
        <v>20</v>
      </c>
      <c r="AO104" s="311">
        <v>12</v>
      </c>
      <c r="AP104" s="311">
        <v>1</v>
      </c>
      <c r="AQ104" s="311">
        <v>1</v>
      </c>
      <c r="AR104" s="311">
        <v>0</v>
      </c>
      <c r="AS104" s="311">
        <v>6</v>
      </c>
      <c r="AT104" s="311">
        <v>0</v>
      </c>
      <c r="AU104" s="311">
        <v>0</v>
      </c>
      <c r="AV104" s="324">
        <v>4</v>
      </c>
    </row>
    <row r="105" spans="2:48" s="308" customFormat="1" ht="25.5" customHeight="1">
      <c r="B105" s="420" t="s">
        <v>127</v>
      </c>
      <c r="C105" s="420"/>
      <c r="D105" s="310"/>
      <c r="E105" s="319">
        <v>35</v>
      </c>
      <c r="F105" s="311">
        <v>28</v>
      </c>
      <c r="G105" s="311">
        <v>12</v>
      </c>
      <c r="H105" s="311">
        <v>16</v>
      </c>
      <c r="I105" s="311">
        <v>12</v>
      </c>
      <c r="J105" s="311">
        <v>5</v>
      </c>
      <c r="K105" s="311">
        <v>9</v>
      </c>
      <c r="L105" s="311">
        <v>5</v>
      </c>
      <c r="M105" s="311">
        <v>0</v>
      </c>
      <c r="N105" s="311">
        <v>17</v>
      </c>
      <c r="O105" s="311">
        <v>5</v>
      </c>
      <c r="P105" s="311">
        <v>5</v>
      </c>
      <c r="Q105" s="311">
        <v>0</v>
      </c>
      <c r="R105" s="311">
        <v>17</v>
      </c>
      <c r="S105" s="311">
        <v>7</v>
      </c>
      <c r="T105" s="311">
        <v>5</v>
      </c>
      <c r="U105" s="311">
        <v>20</v>
      </c>
      <c r="V105" s="311">
        <v>4</v>
      </c>
      <c r="W105" s="311">
        <v>1</v>
      </c>
      <c r="X105" s="311">
        <v>2</v>
      </c>
      <c r="Y105" s="311">
        <v>0</v>
      </c>
      <c r="Z105" s="311">
        <v>5</v>
      </c>
      <c r="AA105" s="311">
        <v>12</v>
      </c>
      <c r="AB105" s="311">
        <v>5</v>
      </c>
      <c r="AC105" s="311">
        <v>12</v>
      </c>
      <c r="AD105" s="311">
        <v>20</v>
      </c>
      <c r="AE105" s="311">
        <v>9</v>
      </c>
      <c r="AF105" s="311">
        <v>0</v>
      </c>
      <c r="AG105" s="311">
        <v>13</v>
      </c>
      <c r="AH105" s="311">
        <v>10</v>
      </c>
      <c r="AI105" s="311">
        <v>0</v>
      </c>
      <c r="AJ105" s="311">
        <v>4</v>
      </c>
      <c r="AK105" s="311">
        <v>0</v>
      </c>
      <c r="AL105" s="311">
        <v>2</v>
      </c>
      <c r="AM105" s="311">
        <v>17</v>
      </c>
      <c r="AN105" s="311">
        <v>11</v>
      </c>
      <c r="AO105" s="311">
        <v>9</v>
      </c>
      <c r="AP105" s="311">
        <v>1</v>
      </c>
      <c r="AQ105" s="311">
        <v>0</v>
      </c>
      <c r="AR105" s="311">
        <v>1</v>
      </c>
      <c r="AS105" s="311">
        <v>2</v>
      </c>
      <c r="AT105" s="311">
        <v>0</v>
      </c>
      <c r="AU105" s="311">
        <v>0</v>
      </c>
      <c r="AV105" s="324">
        <v>4</v>
      </c>
    </row>
    <row r="106" spans="2:48" s="308" customFormat="1" ht="13.5" customHeight="1">
      <c r="B106" s="323"/>
      <c r="C106" s="323" t="s">
        <v>128</v>
      </c>
      <c r="D106" s="310"/>
      <c r="E106" s="319">
        <v>12</v>
      </c>
      <c r="F106" s="311">
        <v>10</v>
      </c>
      <c r="G106" s="311">
        <v>4</v>
      </c>
      <c r="H106" s="311">
        <v>7</v>
      </c>
      <c r="I106" s="311">
        <v>5</v>
      </c>
      <c r="J106" s="311">
        <v>0</v>
      </c>
      <c r="K106" s="311">
        <v>2</v>
      </c>
      <c r="L106" s="311">
        <v>2</v>
      </c>
      <c r="M106" s="311">
        <v>0</v>
      </c>
      <c r="N106" s="311">
        <v>7</v>
      </c>
      <c r="O106" s="311">
        <v>1</v>
      </c>
      <c r="P106" s="311">
        <v>2</v>
      </c>
      <c r="Q106" s="311">
        <v>0</v>
      </c>
      <c r="R106" s="311">
        <v>6</v>
      </c>
      <c r="S106" s="311">
        <v>2</v>
      </c>
      <c r="T106" s="311">
        <v>1</v>
      </c>
      <c r="U106" s="311">
        <v>9</v>
      </c>
      <c r="V106" s="311">
        <v>1</v>
      </c>
      <c r="W106" s="311">
        <v>0</v>
      </c>
      <c r="X106" s="311">
        <v>0</v>
      </c>
      <c r="Y106" s="311">
        <v>0</v>
      </c>
      <c r="Z106" s="311">
        <v>4</v>
      </c>
      <c r="AA106" s="311">
        <v>4</v>
      </c>
      <c r="AB106" s="311">
        <v>3</v>
      </c>
      <c r="AC106" s="311">
        <v>3</v>
      </c>
      <c r="AD106" s="311">
        <v>7</v>
      </c>
      <c r="AE106" s="311">
        <v>4</v>
      </c>
      <c r="AF106" s="311">
        <v>0</v>
      </c>
      <c r="AG106" s="311">
        <v>5</v>
      </c>
      <c r="AH106" s="311">
        <v>3</v>
      </c>
      <c r="AI106" s="311">
        <v>0</v>
      </c>
      <c r="AJ106" s="311">
        <v>2</v>
      </c>
      <c r="AK106" s="311">
        <v>0</v>
      </c>
      <c r="AL106" s="311">
        <v>0</v>
      </c>
      <c r="AM106" s="311">
        <v>6</v>
      </c>
      <c r="AN106" s="311">
        <v>4</v>
      </c>
      <c r="AO106" s="311">
        <v>2</v>
      </c>
      <c r="AP106" s="311">
        <v>0</v>
      </c>
      <c r="AQ106" s="311">
        <v>0</v>
      </c>
      <c r="AR106" s="311">
        <v>0</v>
      </c>
      <c r="AS106" s="311">
        <v>0</v>
      </c>
      <c r="AT106" s="311">
        <v>0</v>
      </c>
      <c r="AU106" s="311">
        <v>0</v>
      </c>
      <c r="AV106" s="324">
        <v>2</v>
      </c>
    </row>
    <row r="107" spans="2:48" s="308" customFormat="1" ht="13.5" customHeight="1">
      <c r="B107" s="323"/>
      <c r="C107" s="323" t="s">
        <v>129</v>
      </c>
      <c r="D107" s="310"/>
      <c r="E107" s="319">
        <v>23</v>
      </c>
      <c r="F107" s="311">
        <v>18</v>
      </c>
      <c r="G107" s="311">
        <v>8</v>
      </c>
      <c r="H107" s="311">
        <v>9</v>
      </c>
      <c r="I107" s="311">
        <v>7</v>
      </c>
      <c r="J107" s="311">
        <v>5</v>
      </c>
      <c r="K107" s="311">
        <v>7</v>
      </c>
      <c r="L107" s="311">
        <v>3</v>
      </c>
      <c r="M107" s="311">
        <v>0</v>
      </c>
      <c r="N107" s="311">
        <v>10</v>
      </c>
      <c r="O107" s="311">
        <v>4</v>
      </c>
      <c r="P107" s="311">
        <v>3</v>
      </c>
      <c r="Q107" s="311">
        <v>0</v>
      </c>
      <c r="R107" s="311">
        <v>11</v>
      </c>
      <c r="S107" s="311">
        <v>5</v>
      </c>
      <c r="T107" s="311">
        <v>4</v>
      </c>
      <c r="U107" s="311">
        <v>11</v>
      </c>
      <c r="V107" s="311">
        <v>3</v>
      </c>
      <c r="W107" s="311">
        <v>1</v>
      </c>
      <c r="X107" s="311">
        <v>2</v>
      </c>
      <c r="Y107" s="311">
        <v>0</v>
      </c>
      <c r="Z107" s="311">
        <v>1</v>
      </c>
      <c r="AA107" s="311">
        <v>8</v>
      </c>
      <c r="AB107" s="311">
        <v>2</v>
      </c>
      <c r="AC107" s="311">
        <v>9</v>
      </c>
      <c r="AD107" s="311">
        <v>13</v>
      </c>
      <c r="AE107" s="311">
        <v>5</v>
      </c>
      <c r="AF107" s="311">
        <v>0</v>
      </c>
      <c r="AG107" s="311">
        <v>8</v>
      </c>
      <c r="AH107" s="311">
        <v>7</v>
      </c>
      <c r="AI107" s="311">
        <v>0</v>
      </c>
      <c r="AJ107" s="311">
        <v>2</v>
      </c>
      <c r="AK107" s="311">
        <v>0</v>
      </c>
      <c r="AL107" s="311">
        <v>2</v>
      </c>
      <c r="AM107" s="311">
        <v>11</v>
      </c>
      <c r="AN107" s="311">
        <v>7</v>
      </c>
      <c r="AO107" s="311">
        <v>7</v>
      </c>
      <c r="AP107" s="311">
        <v>1</v>
      </c>
      <c r="AQ107" s="311">
        <v>0</v>
      </c>
      <c r="AR107" s="311">
        <v>1</v>
      </c>
      <c r="AS107" s="311">
        <v>2</v>
      </c>
      <c r="AT107" s="311">
        <v>0</v>
      </c>
      <c r="AU107" s="311">
        <v>0</v>
      </c>
      <c r="AV107" s="324">
        <v>2</v>
      </c>
    </row>
    <row r="108" spans="2:48" s="308" customFormat="1" ht="25.5" customHeight="1">
      <c r="B108" s="420" t="s">
        <v>130</v>
      </c>
      <c r="C108" s="420"/>
      <c r="D108" s="310"/>
      <c r="E108" s="319">
        <v>34</v>
      </c>
      <c r="F108" s="311">
        <v>30</v>
      </c>
      <c r="G108" s="311">
        <v>5</v>
      </c>
      <c r="H108" s="311">
        <v>9</v>
      </c>
      <c r="I108" s="311">
        <v>11</v>
      </c>
      <c r="J108" s="311">
        <v>0</v>
      </c>
      <c r="K108" s="311">
        <v>2</v>
      </c>
      <c r="L108" s="311">
        <v>2</v>
      </c>
      <c r="M108" s="311">
        <v>0</v>
      </c>
      <c r="N108" s="311">
        <v>6</v>
      </c>
      <c r="O108" s="311">
        <v>1</v>
      </c>
      <c r="P108" s="311">
        <v>3</v>
      </c>
      <c r="Q108" s="311">
        <v>0</v>
      </c>
      <c r="R108" s="311">
        <v>12</v>
      </c>
      <c r="S108" s="311">
        <v>9</v>
      </c>
      <c r="T108" s="311">
        <v>3</v>
      </c>
      <c r="U108" s="311">
        <v>16</v>
      </c>
      <c r="V108" s="311">
        <v>2</v>
      </c>
      <c r="W108" s="311">
        <v>3</v>
      </c>
      <c r="X108" s="311">
        <v>1</v>
      </c>
      <c r="Y108" s="311">
        <v>0</v>
      </c>
      <c r="Z108" s="311">
        <v>7</v>
      </c>
      <c r="AA108" s="311">
        <v>11</v>
      </c>
      <c r="AB108" s="311">
        <v>4</v>
      </c>
      <c r="AC108" s="311">
        <v>10</v>
      </c>
      <c r="AD108" s="311">
        <v>17</v>
      </c>
      <c r="AE108" s="311">
        <v>6</v>
      </c>
      <c r="AF108" s="311">
        <v>0</v>
      </c>
      <c r="AG108" s="311">
        <v>4</v>
      </c>
      <c r="AH108" s="311">
        <v>4</v>
      </c>
      <c r="AI108" s="311">
        <v>1</v>
      </c>
      <c r="AJ108" s="311">
        <v>6</v>
      </c>
      <c r="AK108" s="311">
        <v>0</v>
      </c>
      <c r="AL108" s="311">
        <v>0</v>
      </c>
      <c r="AM108" s="311">
        <v>15</v>
      </c>
      <c r="AN108" s="311">
        <v>10</v>
      </c>
      <c r="AO108" s="311">
        <v>9</v>
      </c>
      <c r="AP108" s="311">
        <v>1</v>
      </c>
      <c r="AQ108" s="311">
        <v>1</v>
      </c>
      <c r="AR108" s="311">
        <v>0</v>
      </c>
      <c r="AS108" s="311">
        <v>3</v>
      </c>
      <c r="AT108" s="311">
        <v>0</v>
      </c>
      <c r="AU108" s="311">
        <v>0</v>
      </c>
      <c r="AV108" s="324">
        <v>1</v>
      </c>
    </row>
    <row r="109" spans="2:48" s="308" customFormat="1" ht="13.5" customHeight="1">
      <c r="B109" s="323"/>
      <c r="C109" s="323" t="s">
        <v>131</v>
      </c>
      <c r="D109" s="310"/>
      <c r="E109" s="319">
        <v>23</v>
      </c>
      <c r="F109" s="311">
        <v>21</v>
      </c>
      <c r="G109" s="311">
        <v>4</v>
      </c>
      <c r="H109" s="311">
        <v>8</v>
      </c>
      <c r="I109" s="311">
        <v>7</v>
      </c>
      <c r="J109" s="311">
        <v>0</v>
      </c>
      <c r="K109" s="311">
        <v>2</v>
      </c>
      <c r="L109" s="311">
        <v>2</v>
      </c>
      <c r="M109" s="311">
        <v>0</v>
      </c>
      <c r="N109" s="311">
        <v>5</v>
      </c>
      <c r="O109" s="311">
        <v>1</v>
      </c>
      <c r="P109" s="311">
        <v>2</v>
      </c>
      <c r="Q109" s="311">
        <v>0</v>
      </c>
      <c r="R109" s="311">
        <v>8</v>
      </c>
      <c r="S109" s="311">
        <v>7</v>
      </c>
      <c r="T109" s="311">
        <v>3</v>
      </c>
      <c r="U109" s="311">
        <v>11</v>
      </c>
      <c r="V109" s="311">
        <v>2</v>
      </c>
      <c r="W109" s="311">
        <v>3</v>
      </c>
      <c r="X109" s="311">
        <v>1</v>
      </c>
      <c r="Y109" s="311">
        <v>0</v>
      </c>
      <c r="Z109" s="311">
        <v>4</v>
      </c>
      <c r="AA109" s="311">
        <v>7</v>
      </c>
      <c r="AB109" s="311">
        <v>1</v>
      </c>
      <c r="AC109" s="311">
        <v>8</v>
      </c>
      <c r="AD109" s="311">
        <v>12</v>
      </c>
      <c r="AE109" s="311">
        <v>4</v>
      </c>
      <c r="AF109" s="311">
        <v>0</v>
      </c>
      <c r="AG109" s="311">
        <v>3</v>
      </c>
      <c r="AH109" s="311">
        <v>3</v>
      </c>
      <c r="AI109" s="311">
        <v>1</v>
      </c>
      <c r="AJ109" s="311">
        <v>5</v>
      </c>
      <c r="AK109" s="311">
        <v>0</v>
      </c>
      <c r="AL109" s="311">
        <v>0</v>
      </c>
      <c r="AM109" s="311">
        <v>11</v>
      </c>
      <c r="AN109" s="311">
        <v>8</v>
      </c>
      <c r="AO109" s="311">
        <v>7</v>
      </c>
      <c r="AP109" s="311">
        <v>1</v>
      </c>
      <c r="AQ109" s="311">
        <v>1</v>
      </c>
      <c r="AR109" s="311">
        <v>0</v>
      </c>
      <c r="AS109" s="311">
        <v>2</v>
      </c>
      <c r="AT109" s="311">
        <v>0</v>
      </c>
      <c r="AU109" s="311">
        <v>0</v>
      </c>
      <c r="AV109" s="324">
        <v>1</v>
      </c>
    </row>
    <row r="110" spans="2:48" ht="13.5">
      <c r="B110" s="323"/>
      <c r="C110" s="323" t="s">
        <v>132</v>
      </c>
      <c r="D110" s="315"/>
      <c r="E110" s="316">
        <v>11</v>
      </c>
      <c r="F110" s="320">
        <v>9</v>
      </c>
      <c r="G110" s="320">
        <v>1</v>
      </c>
      <c r="H110" s="320">
        <v>1</v>
      </c>
      <c r="I110" s="320">
        <v>4</v>
      </c>
      <c r="J110" s="320">
        <v>0</v>
      </c>
      <c r="K110" s="320">
        <v>0</v>
      </c>
      <c r="L110" s="320">
        <v>0</v>
      </c>
      <c r="M110" s="320">
        <v>0</v>
      </c>
      <c r="N110" s="320">
        <v>1</v>
      </c>
      <c r="O110" s="320">
        <v>0</v>
      </c>
      <c r="P110" s="320">
        <v>1</v>
      </c>
      <c r="Q110" s="320">
        <v>0</v>
      </c>
      <c r="R110" s="320">
        <v>4</v>
      </c>
      <c r="S110" s="320">
        <v>2</v>
      </c>
      <c r="T110" s="320">
        <v>0</v>
      </c>
      <c r="U110" s="320">
        <v>5</v>
      </c>
      <c r="V110" s="320">
        <v>0</v>
      </c>
      <c r="W110" s="320">
        <v>0</v>
      </c>
      <c r="X110" s="320">
        <v>0</v>
      </c>
      <c r="Y110" s="320">
        <v>0</v>
      </c>
      <c r="Z110" s="320">
        <v>3</v>
      </c>
      <c r="AA110" s="320">
        <v>4</v>
      </c>
      <c r="AB110" s="320">
        <v>3</v>
      </c>
      <c r="AC110" s="320">
        <v>2</v>
      </c>
      <c r="AD110" s="320">
        <v>5</v>
      </c>
      <c r="AE110" s="320">
        <v>2</v>
      </c>
      <c r="AF110" s="320">
        <v>0</v>
      </c>
      <c r="AG110" s="320">
        <v>1</v>
      </c>
      <c r="AH110" s="320">
        <v>1</v>
      </c>
      <c r="AI110" s="320">
        <v>0</v>
      </c>
      <c r="AJ110" s="320">
        <v>1</v>
      </c>
      <c r="AK110" s="320">
        <v>0</v>
      </c>
      <c r="AL110" s="320">
        <v>0</v>
      </c>
      <c r="AM110" s="320">
        <v>4</v>
      </c>
      <c r="AN110" s="320">
        <v>2</v>
      </c>
      <c r="AO110" s="320">
        <v>2</v>
      </c>
      <c r="AP110" s="320">
        <v>0</v>
      </c>
      <c r="AQ110" s="320">
        <v>0</v>
      </c>
      <c r="AR110" s="320">
        <v>0</v>
      </c>
      <c r="AS110" s="320">
        <v>1</v>
      </c>
      <c r="AT110" s="320">
        <v>0</v>
      </c>
      <c r="AU110" s="320">
        <v>0</v>
      </c>
      <c r="AV110" s="322">
        <v>0</v>
      </c>
    </row>
    <row r="111" spans="1:48" ht="25.5" customHeight="1">
      <c r="A111" s="326"/>
      <c r="B111" s="421" t="s">
        <v>133</v>
      </c>
      <c r="C111" s="421"/>
      <c r="D111" s="327"/>
      <c r="E111" s="328">
        <v>9</v>
      </c>
      <c r="F111" s="329">
        <v>8</v>
      </c>
      <c r="G111" s="329">
        <v>0</v>
      </c>
      <c r="H111" s="329">
        <v>3</v>
      </c>
      <c r="I111" s="329">
        <v>2</v>
      </c>
      <c r="J111" s="329">
        <v>1</v>
      </c>
      <c r="K111" s="329">
        <v>3</v>
      </c>
      <c r="L111" s="329">
        <v>0</v>
      </c>
      <c r="M111" s="329">
        <v>1</v>
      </c>
      <c r="N111" s="329">
        <v>3</v>
      </c>
      <c r="O111" s="329">
        <v>0</v>
      </c>
      <c r="P111" s="329">
        <v>0</v>
      </c>
      <c r="Q111" s="329">
        <v>0</v>
      </c>
      <c r="R111" s="329">
        <v>3</v>
      </c>
      <c r="S111" s="329">
        <v>2</v>
      </c>
      <c r="T111" s="329">
        <v>1</v>
      </c>
      <c r="U111" s="329">
        <v>6</v>
      </c>
      <c r="V111" s="329">
        <v>0</v>
      </c>
      <c r="W111" s="329">
        <v>0</v>
      </c>
      <c r="X111" s="329">
        <v>0</v>
      </c>
      <c r="Y111" s="329">
        <v>0</v>
      </c>
      <c r="Z111" s="329">
        <v>1</v>
      </c>
      <c r="AA111" s="329">
        <v>1</v>
      </c>
      <c r="AB111" s="329">
        <v>1</v>
      </c>
      <c r="AC111" s="329">
        <v>2</v>
      </c>
      <c r="AD111" s="329">
        <v>5</v>
      </c>
      <c r="AE111" s="329">
        <v>1</v>
      </c>
      <c r="AF111" s="329">
        <v>0</v>
      </c>
      <c r="AG111" s="329">
        <v>2</v>
      </c>
      <c r="AH111" s="329">
        <v>1</v>
      </c>
      <c r="AI111" s="329">
        <v>0</v>
      </c>
      <c r="AJ111" s="329">
        <v>0</v>
      </c>
      <c r="AK111" s="329">
        <v>0</v>
      </c>
      <c r="AL111" s="329">
        <v>2</v>
      </c>
      <c r="AM111" s="329">
        <v>4</v>
      </c>
      <c r="AN111" s="329">
        <v>2</v>
      </c>
      <c r="AO111" s="329">
        <v>2</v>
      </c>
      <c r="AP111" s="329">
        <v>0</v>
      </c>
      <c r="AQ111" s="329">
        <v>0</v>
      </c>
      <c r="AR111" s="329">
        <v>0</v>
      </c>
      <c r="AS111" s="329">
        <v>3</v>
      </c>
      <c r="AT111" s="329">
        <v>0</v>
      </c>
      <c r="AU111" s="329">
        <v>0</v>
      </c>
      <c r="AV111" s="330">
        <v>1</v>
      </c>
    </row>
    <row r="112" spans="42:48" ht="13.5" customHeight="1">
      <c r="AP112" s="331"/>
      <c r="AQ112" s="331"/>
      <c r="AR112" s="331"/>
      <c r="AS112" s="331"/>
      <c r="AT112" s="331"/>
      <c r="AU112" s="331"/>
      <c r="AV112" s="331"/>
    </row>
    <row r="113" spans="42:48" ht="13.5">
      <c r="AP113" s="332"/>
      <c r="AQ113" s="332"/>
      <c r="AR113" s="332"/>
      <c r="AS113" s="332"/>
      <c r="AT113" s="332"/>
      <c r="AU113" s="332"/>
      <c r="AV113" s="298" t="s">
        <v>134</v>
      </c>
    </row>
    <row r="114" spans="42:48" ht="13.5">
      <c r="AP114" s="332"/>
      <c r="AQ114" s="332"/>
      <c r="AR114" s="332"/>
      <c r="AS114" s="332"/>
      <c r="AT114" s="332"/>
      <c r="AU114" s="332"/>
      <c r="AV114" s="298"/>
    </row>
  </sheetData>
  <sheetProtection/>
  <mergeCells count="27">
    <mergeCell ref="B105:C105"/>
    <mergeCell ref="B108:C108"/>
    <mergeCell ref="B111:C111"/>
    <mergeCell ref="B95:C95"/>
    <mergeCell ref="B96:C96"/>
    <mergeCell ref="B99:C99"/>
    <mergeCell ref="B100:C100"/>
    <mergeCell ref="B101:C101"/>
    <mergeCell ref="B104:C104"/>
    <mergeCell ref="B69:C69"/>
    <mergeCell ref="B76:C76"/>
    <mergeCell ref="B82:C82"/>
    <mergeCell ref="B87:C87"/>
    <mergeCell ref="B93:C93"/>
    <mergeCell ref="B94:C94"/>
    <mergeCell ref="B37:C37"/>
    <mergeCell ref="B46:C46"/>
    <mergeCell ref="B52:C52"/>
    <mergeCell ref="B57:C57"/>
    <mergeCell ref="B61:C61"/>
    <mergeCell ref="B65:C65"/>
    <mergeCell ref="B4:C4"/>
    <mergeCell ref="B5:C5"/>
    <mergeCell ref="B16:C16"/>
    <mergeCell ref="B18:C18"/>
    <mergeCell ref="B23:C23"/>
    <mergeCell ref="B31:C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9" r:id="rId1"/>
  <rowBreaks count="1" manualBreakCount="1">
    <brk id="56" max="255" man="1"/>
  </rowBreaks>
  <colBreaks count="1" manualBreakCount="1">
    <brk id="23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375" style="297" customWidth="1"/>
    <col min="2" max="2" width="4.50390625" style="297" bestFit="1" customWidth="1"/>
    <col min="3" max="3" width="3.625" style="297" customWidth="1"/>
    <col min="4" max="54" width="5.625" style="297" customWidth="1"/>
    <col min="55" max="55" width="5.375" style="297" customWidth="1"/>
    <col min="56" max="56" width="4.50390625" style="297" bestFit="1" customWidth="1"/>
    <col min="57" max="57" width="3.625" style="297" customWidth="1"/>
    <col min="58" max="16384" width="9.00390625" style="297" customWidth="1"/>
  </cols>
  <sheetData>
    <row r="1" spans="1:57" ht="20.25" customHeight="1">
      <c r="A1" s="331"/>
      <c r="B1" s="331"/>
      <c r="C1" s="331"/>
      <c r="D1" s="333" t="s">
        <v>290</v>
      </c>
      <c r="E1" s="332"/>
      <c r="F1" s="332"/>
      <c r="G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4"/>
      <c r="AB1" s="331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1"/>
      <c r="BD1" s="331"/>
      <c r="BE1" s="331"/>
    </row>
    <row r="2" spans="1:57" ht="14.2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35"/>
      <c r="BC2" s="326"/>
      <c r="BD2" s="326"/>
      <c r="BE2" s="335"/>
    </row>
    <row r="3" spans="1:57" s="340" customFormat="1" ht="14.25">
      <c r="A3" s="336"/>
      <c r="B3" s="336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8"/>
      <c r="BC3" s="338"/>
      <c r="BD3" s="339"/>
      <c r="BE3" s="339"/>
    </row>
    <row r="4" spans="1:57" s="345" customFormat="1" ht="105" customHeight="1">
      <c r="A4" s="341"/>
      <c r="B4" s="341"/>
      <c r="C4" s="341"/>
      <c r="D4" s="342" t="s">
        <v>291</v>
      </c>
      <c r="E4" s="342" t="s">
        <v>173</v>
      </c>
      <c r="F4" s="342" t="s">
        <v>174</v>
      </c>
      <c r="G4" s="342" t="s">
        <v>292</v>
      </c>
      <c r="H4" s="343" t="s">
        <v>175</v>
      </c>
      <c r="I4" s="343" t="s">
        <v>304</v>
      </c>
      <c r="J4" s="343" t="s">
        <v>305</v>
      </c>
      <c r="K4" s="343" t="s">
        <v>306</v>
      </c>
      <c r="L4" s="342" t="s">
        <v>177</v>
      </c>
      <c r="M4" s="342" t="s">
        <v>178</v>
      </c>
      <c r="N4" s="343" t="s">
        <v>307</v>
      </c>
      <c r="O4" s="342" t="s">
        <v>180</v>
      </c>
      <c r="P4" s="342" t="s">
        <v>181</v>
      </c>
      <c r="Q4" s="342" t="s">
        <v>182</v>
      </c>
      <c r="R4" s="342" t="s">
        <v>183</v>
      </c>
      <c r="S4" s="342" t="s">
        <v>184</v>
      </c>
      <c r="T4" s="342" t="s">
        <v>293</v>
      </c>
      <c r="U4" s="342" t="s">
        <v>185</v>
      </c>
      <c r="V4" s="342" t="s">
        <v>186</v>
      </c>
      <c r="W4" s="342" t="s">
        <v>294</v>
      </c>
      <c r="X4" s="342" t="s">
        <v>187</v>
      </c>
      <c r="Y4" s="342" t="s">
        <v>188</v>
      </c>
      <c r="Z4" s="342" t="s">
        <v>189</v>
      </c>
      <c r="AA4" s="342" t="s">
        <v>221</v>
      </c>
      <c r="AB4" s="342" t="s">
        <v>191</v>
      </c>
      <c r="AC4" s="342" t="s">
        <v>192</v>
      </c>
      <c r="AD4" s="342" t="s">
        <v>308</v>
      </c>
      <c r="AE4" s="343" t="s">
        <v>309</v>
      </c>
      <c r="AF4" s="342" t="s">
        <v>194</v>
      </c>
      <c r="AG4" s="342" t="s">
        <v>195</v>
      </c>
      <c r="AH4" s="342" t="s">
        <v>295</v>
      </c>
      <c r="AI4" s="343" t="s">
        <v>196</v>
      </c>
      <c r="AJ4" s="342" t="s">
        <v>197</v>
      </c>
      <c r="AK4" s="342" t="s">
        <v>198</v>
      </c>
      <c r="AL4" s="342" t="s">
        <v>199</v>
      </c>
      <c r="AM4" s="342" t="s">
        <v>200</v>
      </c>
      <c r="AN4" s="343" t="s">
        <v>310</v>
      </c>
      <c r="AO4" s="343" t="s">
        <v>202</v>
      </c>
      <c r="AP4" s="342" t="s">
        <v>203</v>
      </c>
      <c r="AQ4" s="342" t="s">
        <v>204</v>
      </c>
      <c r="AR4" s="342" t="s">
        <v>205</v>
      </c>
      <c r="AS4" s="342" t="s">
        <v>206</v>
      </c>
      <c r="AT4" s="342" t="s">
        <v>207</v>
      </c>
      <c r="AU4" s="342" t="s">
        <v>208</v>
      </c>
      <c r="AV4" s="343" t="s">
        <v>209</v>
      </c>
      <c r="AW4" s="342" t="s">
        <v>210</v>
      </c>
      <c r="AX4" s="342" t="s">
        <v>211</v>
      </c>
      <c r="AY4" s="342" t="s">
        <v>212</v>
      </c>
      <c r="AZ4" s="342" t="s">
        <v>213</v>
      </c>
      <c r="BA4" s="342" t="s">
        <v>214</v>
      </c>
      <c r="BB4" s="344" t="s">
        <v>215</v>
      </c>
      <c r="BC4" s="344"/>
      <c r="BD4" s="341"/>
      <c r="BE4" s="341"/>
    </row>
    <row r="5" spans="1:57" s="340" customFormat="1" ht="14.25">
      <c r="A5" s="346"/>
      <c r="B5" s="346"/>
      <c r="C5" s="347"/>
      <c r="D5" s="347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9"/>
      <c r="BC5" s="349"/>
      <c r="BD5" s="346"/>
      <c r="BE5" s="346"/>
    </row>
    <row r="6" spans="1:57" s="340" customFormat="1" ht="25.5" customHeight="1">
      <c r="A6" s="123" t="s">
        <v>296</v>
      </c>
      <c r="B6" s="350">
        <v>35</v>
      </c>
      <c r="C6" s="351" t="s">
        <v>297</v>
      </c>
      <c r="D6" s="336">
        <v>168</v>
      </c>
      <c r="E6" s="336">
        <v>115</v>
      </c>
      <c r="F6" s="123" t="s">
        <v>222</v>
      </c>
      <c r="G6" s="336">
        <v>42</v>
      </c>
      <c r="H6" s="123" t="s">
        <v>222</v>
      </c>
      <c r="I6" s="336">
        <v>5</v>
      </c>
      <c r="J6" s="123" t="s">
        <v>222</v>
      </c>
      <c r="K6" s="336">
        <v>11</v>
      </c>
      <c r="L6" s="123" t="s">
        <v>222</v>
      </c>
      <c r="M6" s="123" t="s">
        <v>222</v>
      </c>
      <c r="N6" s="123" t="s">
        <v>222</v>
      </c>
      <c r="O6" s="123" t="s">
        <v>222</v>
      </c>
      <c r="P6" s="123">
        <v>20</v>
      </c>
      <c r="Q6" s="123" t="s">
        <v>222</v>
      </c>
      <c r="R6" s="123" t="s">
        <v>222</v>
      </c>
      <c r="S6" s="123" t="s">
        <v>222</v>
      </c>
      <c r="T6" s="336">
        <v>3</v>
      </c>
      <c r="U6" s="336">
        <v>39</v>
      </c>
      <c r="V6" s="336">
        <v>25</v>
      </c>
      <c r="W6" s="336">
        <v>22</v>
      </c>
      <c r="X6" s="123" t="s">
        <v>222</v>
      </c>
      <c r="Y6" s="336">
        <v>99</v>
      </c>
      <c r="Z6" s="123" t="s">
        <v>222</v>
      </c>
      <c r="AA6" s="123" t="s">
        <v>222</v>
      </c>
      <c r="AB6" s="123" t="s">
        <v>222</v>
      </c>
      <c r="AC6" s="123" t="s">
        <v>222</v>
      </c>
      <c r="AD6" s="336">
        <v>4</v>
      </c>
      <c r="AE6" s="123" t="s">
        <v>222</v>
      </c>
      <c r="AF6" s="123" t="s">
        <v>222</v>
      </c>
      <c r="AG6" s="123" t="s">
        <v>222</v>
      </c>
      <c r="AH6" s="336">
        <v>4</v>
      </c>
      <c r="AI6" s="123" t="s">
        <v>222</v>
      </c>
      <c r="AJ6" s="123">
        <v>38</v>
      </c>
      <c r="AK6" s="123" t="s">
        <v>222</v>
      </c>
      <c r="AL6" s="123" t="s">
        <v>222</v>
      </c>
      <c r="AM6" s="336">
        <v>18</v>
      </c>
      <c r="AN6" s="336">
        <v>28</v>
      </c>
      <c r="AO6" s="123" t="s">
        <v>222</v>
      </c>
      <c r="AP6" s="123">
        <v>58</v>
      </c>
      <c r="AQ6" s="123" t="s">
        <v>222</v>
      </c>
      <c r="AR6" s="123" t="s">
        <v>222</v>
      </c>
      <c r="AS6" s="123">
        <v>24</v>
      </c>
      <c r="AT6" s="123" t="s">
        <v>222</v>
      </c>
      <c r="AU6" s="123" t="s">
        <v>222</v>
      </c>
      <c r="AV6" s="123" t="s">
        <v>222</v>
      </c>
      <c r="AW6" s="123" t="s">
        <v>222</v>
      </c>
      <c r="AX6" s="123" t="s">
        <v>222</v>
      </c>
      <c r="AY6" s="336">
        <v>13</v>
      </c>
      <c r="AZ6" s="123" t="s">
        <v>222</v>
      </c>
      <c r="BA6" s="123" t="s">
        <v>222</v>
      </c>
      <c r="BB6" s="123" t="s">
        <v>222</v>
      </c>
      <c r="BC6" s="352" t="s">
        <v>296</v>
      </c>
      <c r="BD6" s="350">
        <v>35</v>
      </c>
      <c r="BE6" s="336" t="s">
        <v>297</v>
      </c>
    </row>
    <row r="7" spans="1:57" s="340" customFormat="1" ht="25.5" customHeight="1" hidden="1">
      <c r="A7" s="336"/>
      <c r="B7" s="350">
        <v>36</v>
      </c>
      <c r="C7" s="351"/>
      <c r="D7" s="336">
        <v>172</v>
      </c>
      <c r="E7" s="336">
        <v>115</v>
      </c>
      <c r="F7" s="123" t="s">
        <v>222</v>
      </c>
      <c r="G7" s="336">
        <v>15</v>
      </c>
      <c r="H7" s="123" t="s">
        <v>222</v>
      </c>
      <c r="I7" s="336">
        <v>10</v>
      </c>
      <c r="J7" s="123" t="s">
        <v>222</v>
      </c>
      <c r="K7" s="336">
        <v>18</v>
      </c>
      <c r="L7" s="123" t="s">
        <v>222</v>
      </c>
      <c r="M7" s="123" t="s">
        <v>222</v>
      </c>
      <c r="N7" s="123" t="s">
        <v>222</v>
      </c>
      <c r="O7" s="123" t="s">
        <v>222</v>
      </c>
      <c r="P7" s="123">
        <v>27</v>
      </c>
      <c r="Q7" s="123" t="s">
        <v>222</v>
      </c>
      <c r="R7" s="123" t="s">
        <v>222</v>
      </c>
      <c r="S7" s="123" t="s">
        <v>222</v>
      </c>
      <c r="T7" s="336">
        <v>7</v>
      </c>
      <c r="U7" s="336">
        <v>46</v>
      </c>
      <c r="V7" s="336">
        <v>31</v>
      </c>
      <c r="W7" s="336">
        <v>23</v>
      </c>
      <c r="X7" s="123" t="s">
        <v>222</v>
      </c>
      <c r="Y7" s="336">
        <v>103</v>
      </c>
      <c r="Z7" s="123" t="s">
        <v>222</v>
      </c>
      <c r="AA7" s="123" t="s">
        <v>222</v>
      </c>
      <c r="AB7" s="123" t="s">
        <v>222</v>
      </c>
      <c r="AC7" s="123" t="s">
        <v>222</v>
      </c>
      <c r="AD7" s="336">
        <v>4</v>
      </c>
      <c r="AE7" s="123" t="s">
        <v>222</v>
      </c>
      <c r="AF7" s="123" t="s">
        <v>222</v>
      </c>
      <c r="AG7" s="123" t="s">
        <v>222</v>
      </c>
      <c r="AH7" s="336">
        <v>9</v>
      </c>
      <c r="AI7" s="123" t="s">
        <v>222</v>
      </c>
      <c r="AJ7" s="123">
        <v>39</v>
      </c>
      <c r="AK7" s="123" t="s">
        <v>222</v>
      </c>
      <c r="AL7" s="123" t="s">
        <v>222</v>
      </c>
      <c r="AM7" s="336">
        <v>18</v>
      </c>
      <c r="AN7" s="336">
        <v>26</v>
      </c>
      <c r="AO7" s="123" t="s">
        <v>222</v>
      </c>
      <c r="AP7" s="123">
        <v>63</v>
      </c>
      <c r="AQ7" s="123" t="s">
        <v>222</v>
      </c>
      <c r="AR7" s="123" t="s">
        <v>222</v>
      </c>
      <c r="AS7" s="123">
        <v>24</v>
      </c>
      <c r="AT7" s="123" t="s">
        <v>222</v>
      </c>
      <c r="AU7" s="123">
        <v>1</v>
      </c>
      <c r="AV7" s="123" t="s">
        <v>222</v>
      </c>
      <c r="AW7" s="123" t="s">
        <v>222</v>
      </c>
      <c r="AX7" s="123" t="s">
        <v>222</v>
      </c>
      <c r="AY7" s="336">
        <v>12</v>
      </c>
      <c r="AZ7" s="123" t="s">
        <v>222</v>
      </c>
      <c r="BA7" s="123" t="s">
        <v>222</v>
      </c>
      <c r="BB7" s="123" t="s">
        <v>222</v>
      </c>
      <c r="BC7" s="353"/>
      <c r="BD7" s="350">
        <v>36</v>
      </c>
      <c r="BE7" s="336"/>
    </row>
    <row r="8" spans="1:57" s="340" customFormat="1" ht="25.5" customHeight="1" hidden="1">
      <c r="A8" s="123"/>
      <c r="B8" s="350">
        <v>37</v>
      </c>
      <c r="C8" s="351"/>
      <c r="D8" s="336">
        <v>177</v>
      </c>
      <c r="E8" s="336">
        <v>116</v>
      </c>
      <c r="F8" s="123" t="s">
        <v>222</v>
      </c>
      <c r="G8" s="336">
        <v>36</v>
      </c>
      <c r="H8" s="123" t="s">
        <v>222</v>
      </c>
      <c r="I8" s="336">
        <v>13</v>
      </c>
      <c r="J8" s="123" t="s">
        <v>222</v>
      </c>
      <c r="K8" s="336">
        <v>24</v>
      </c>
      <c r="L8" s="123" t="s">
        <v>222</v>
      </c>
      <c r="M8" s="123" t="s">
        <v>222</v>
      </c>
      <c r="N8" s="123" t="s">
        <v>222</v>
      </c>
      <c r="O8" s="123" t="s">
        <v>222</v>
      </c>
      <c r="P8" s="123">
        <v>28</v>
      </c>
      <c r="Q8" s="123" t="s">
        <v>222</v>
      </c>
      <c r="R8" s="123" t="s">
        <v>222</v>
      </c>
      <c r="S8" s="123" t="s">
        <v>222</v>
      </c>
      <c r="T8" s="336">
        <v>7</v>
      </c>
      <c r="U8" s="336">
        <v>52</v>
      </c>
      <c r="V8" s="336">
        <v>25</v>
      </c>
      <c r="W8" s="336">
        <v>25</v>
      </c>
      <c r="X8" s="123" t="s">
        <v>222</v>
      </c>
      <c r="Y8" s="336">
        <v>108</v>
      </c>
      <c r="Z8" s="123" t="s">
        <v>222</v>
      </c>
      <c r="AA8" s="123" t="s">
        <v>222</v>
      </c>
      <c r="AB8" s="123" t="s">
        <v>222</v>
      </c>
      <c r="AC8" s="123" t="s">
        <v>222</v>
      </c>
      <c r="AD8" s="336">
        <v>3</v>
      </c>
      <c r="AE8" s="123" t="s">
        <v>222</v>
      </c>
      <c r="AF8" s="123" t="s">
        <v>222</v>
      </c>
      <c r="AG8" s="123" t="s">
        <v>222</v>
      </c>
      <c r="AH8" s="336">
        <v>5</v>
      </c>
      <c r="AI8" s="123" t="s">
        <v>222</v>
      </c>
      <c r="AJ8" s="123">
        <v>47</v>
      </c>
      <c r="AK8" s="123" t="s">
        <v>222</v>
      </c>
      <c r="AL8" s="123" t="s">
        <v>222</v>
      </c>
      <c r="AM8" s="336">
        <v>24</v>
      </c>
      <c r="AN8" s="336">
        <v>30</v>
      </c>
      <c r="AO8" s="123" t="s">
        <v>222</v>
      </c>
      <c r="AP8" s="123">
        <v>63</v>
      </c>
      <c r="AQ8" s="123" t="s">
        <v>222</v>
      </c>
      <c r="AR8" s="123" t="s">
        <v>222</v>
      </c>
      <c r="AS8" s="123">
        <v>19</v>
      </c>
      <c r="AT8" s="123" t="s">
        <v>222</v>
      </c>
      <c r="AU8" s="123">
        <v>2</v>
      </c>
      <c r="AV8" s="123" t="s">
        <v>222</v>
      </c>
      <c r="AW8" s="123" t="s">
        <v>222</v>
      </c>
      <c r="AX8" s="123" t="s">
        <v>222</v>
      </c>
      <c r="AY8" s="336">
        <v>11</v>
      </c>
      <c r="AZ8" s="123" t="s">
        <v>222</v>
      </c>
      <c r="BA8" s="123" t="s">
        <v>222</v>
      </c>
      <c r="BB8" s="123" t="s">
        <v>222</v>
      </c>
      <c r="BC8" s="352"/>
      <c r="BD8" s="350">
        <v>37</v>
      </c>
      <c r="BE8" s="336"/>
    </row>
    <row r="9" spans="1:57" s="340" customFormat="1" ht="25.5" customHeight="1" hidden="1">
      <c r="A9" s="336"/>
      <c r="B9" s="350">
        <v>38</v>
      </c>
      <c r="C9" s="351"/>
      <c r="D9" s="336">
        <v>183</v>
      </c>
      <c r="E9" s="336">
        <v>125</v>
      </c>
      <c r="F9" s="123" t="s">
        <v>222</v>
      </c>
      <c r="G9" s="336">
        <v>33</v>
      </c>
      <c r="H9" s="123" t="s">
        <v>222</v>
      </c>
      <c r="I9" s="336">
        <v>8</v>
      </c>
      <c r="J9" s="123" t="s">
        <v>222</v>
      </c>
      <c r="K9" s="336">
        <v>18</v>
      </c>
      <c r="L9" s="123" t="s">
        <v>222</v>
      </c>
      <c r="M9" s="123" t="s">
        <v>222</v>
      </c>
      <c r="N9" s="123" t="s">
        <v>222</v>
      </c>
      <c r="O9" s="123" t="s">
        <v>222</v>
      </c>
      <c r="P9" s="123">
        <v>29</v>
      </c>
      <c r="Q9" s="123" t="s">
        <v>222</v>
      </c>
      <c r="R9" s="123" t="s">
        <v>222</v>
      </c>
      <c r="S9" s="123" t="s">
        <v>222</v>
      </c>
      <c r="T9" s="336">
        <v>3</v>
      </c>
      <c r="U9" s="336">
        <v>46</v>
      </c>
      <c r="V9" s="336">
        <v>26</v>
      </c>
      <c r="W9" s="336">
        <v>24</v>
      </c>
      <c r="X9" s="123" t="s">
        <v>222</v>
      </c>
      <c r="Y9" s="336">
        <v>115</v>
      </c>
      <c r="Z9" s="123" t="s">
        <v>222</v>
      </c>
      <c r="AA9" s="123" t="s">
        <v>222</v>
      </c>
      <c r="AB9" s="123" t="s">
        <v>222</v>
      </c>
      <c r="AC9" s="123" t="s">
        <v>222</v>
      </c>
      <c r="AD9" s="336">
        <v>6</v>
      </c>
      <c r="AE9" s="123" t="s">
        <v>222</v>
      </c>
      <c r="AF9" s="123" t="s">
        <v>222</v>
      </c>
      <c r="AG9" s="123" t="s">
        <v>222</v>
      </c>
      <c r="AH9" s="336">
        <v>6</v>
      </c>
      <c r="AI9" s="123" t="s">
        <v>222</v>
      </c>
      <c r="AJ9" s="123">
        <v>46</v>
      </c>
      <c r="AK9" s="123" t="s">
        <v>222</v>
      </c>
      <c r="AL9" s="123" t="s">
        <v>222</v>
      </c>
      <c r="AM9" s="336">
        <v>21</v>
      </c>
      <c r="AN9" s="336">
        <v>26</v>
      </c>
      <c r="AO9" s="123" t="s">
        <v>222</v>
      </c>
      <c r="AP9" s="123">
        <v>68</v>
      </c>
      <c r="AQ9" s="123" t="s">
        <v>222</v>
      </c>
      <c r="AR9" s="123" t="s">
        <v>222</v>
      </c>
      <c r="AS9" s="123">
        <v>28</v>
      </c>
      <c r="AT9" s="123" t="s">
        <v>222</v>
      </c>
      <c r="AU9" s="123">
        <v>4</v>
      </c>
      <c r="AV9" s="123" t="s">
        <v>222</v>
      </c>
      <c r="AW9" s="123" t="s">
        <v>222</v>
      </c>
      <c r="AX9" s="123" t="s">
        <v>222</v>
      </c>
      <c r="AY9" s="336">
        <v>12</v>
      </c>
      <c r="AZ9" s="123" t="s">
        <v>222</v>
      </c>
      <c r="BA9" s="123" t="s">
        <v>222</v>
      </c>
      <c r="BB9" s="123" t="s">
        <v>222</v>
      </c>
      <c r="BC9" s="353"/>
      <c r="BD9" s="350">
        <v>38</v>
      </c>
      <c r="BE9" s="336"/>
    </row>
    <row r="10" spans="1:57" s="340" customFormat="1" ht="25.5" customHeight="1" hidden="1">
      <c r="A10" s="123"/>
      <c r="B10" s="350">
        <v>39</v>
      </c>
      <c r="C10" s="351"/>
      <c r="D10" s="336">
        <v>190</v>
      </c>
      <c r="E10" s="336">
        <v>128</v>
      </c>
      <c r="F10" s="123" t="s">
        <v>222</v>
      </c>
      <c r="G10" s="336">
        <v>28</v>
      </c>
      <c r="H10" s="123" t="s">
        <v>222</v>
      </c>
      <c r="I10" s="336">
        <v>7</v>
      </c>
      <c r="J10" s="123" t="s">
        <v>222</v>
      </c>
      <c r="K10" s="336">
        <v>21</v>
      </c>
      <c r="L10" s="123" t="s">
        <v>222</v>
      </c>
      <c r="M10" s="123" t="s">
        <v>222</v>
      </c>
      <c r="N10" s="123" t="s">
        <v>222</v>
      </c>
      <c r="O10" s="123" t="s">
        <v>222</v>
      </c>
      <c r="P10" s="123">
        <v>31</v>
      </c>
      <c r="Q10" s="123" t="s">
        <v>222</v>
      </c>
      <c r="R10" s="123" t="s">
        <v>222</v>
      </c>
      <c r="S10" s="123" t="s">
        <v>222</v>
      </c>
      <c r="T10" s="336">
        <v>6</v>
      </c>
      <c r="U10" s="336">
        <v>52</v>
      </c>
      <c r="V10" s="336">
        <v>27</v>
      </c>
      <c r="W10" s="336">
        <v>29</v>
      </c>
      <c r="X10" s="123" t="s">
        <v>222</v>
      </c>
      <c r="Y10" s="336">
        <v>122</v>
      </c>
      <c r="Z10" s="123" t="s">
        <v>222</v>
      </c>
      <c r="AA10" s="123" t="s">
        <v>222</v>
      </c>
      <c r="AB10" s="123" t="s">
        <v>222</v>
      </c>
      <c r="AC10" s="123" t="s">
        <v>222</v>
      </c>
      <c r="AD10" s="336">
        <v>1</v>
      </c>
      <c r="AE10" s="123" t="s">
        <v>222</v>
      </c>
      <c r="AF10" s="123" t="s">
        <v>222</v>
      </c>
      <c r="AG10" s="123" t="s">
        <v>222</v>
      </c>
      <c r="AH10" s="336">
        <v>6</v>
      </c>
      <c r="AI10" s="123" t="s">
        <v>222</v>
      </c>
      <c r="AJ10" s="123">
        <v>54</v>
      </c>
      <c r="AK10" s="123" t="s">
        <v>222</v>
      </c>
      <c r="AL10" s="123" t="s">
        <v>222</v>
      </c>
      <c r="AM10" s="336">
        <v>19</v>
      </c>
      <c r="AN10" s="336">
        <v>19</v>
      </c>
      <c r="AO10" s="123" t="s">
        <v>222</v>
      </c>
      <c r="AP10" s="123">
        <v>71</v>
      </c>
      <c r="AQ10" s="123" t="s">
        <v>222</v>
      </c>
      <c r="AR10" s="123" t="s">
        <v>222</v>
      </c>
      <c r="AS10" s="123">
        <v>27</v>
      </c>
      <c r="AT10" s="123" t="s">
        <v>222</v>
      </c>
      <c r="AU10" s="123">
        <v>5</v>
      </c>
      <c r="AV10" s="123" t="s">
        <v>222</v>
      </c>
      <c r="AW10" s="123" t="s">
        <v>222</v>
      </c>
      <c r="AX10" s="123" t="s">
        <v>222</v>
      </c>
      <c r="AY10" s="336">
        <v>13</v>
      </c>
      <c r="AZ10" s="123" t="s">
        <v>222</v>
      </c>
      <c r="BA10" s="123" t="s">
        <v>222</v>
      </c>
      <c r="BB10" s="123" t="s">
        <v>222</v>
      </c>
      <c r="BC10" s="352"/>
      <c r="BD10" s="350">
        <v>39</v>
      </c>
      <c r="BE10" s="336"/>
    </row>
    <row r="11" spans="1:57" s="340" customFormat="1" ht="25.5" customHeight="1">
      <c r="A11" s="336"/>
      <c r="B11" s="350">
        <v>40</v>
      </c>
      <c r="C11" s="351"/>
      <c r="D11" s="336">
        <v>193</v>
      </c>
      <c r="E11" s="336">
        <v>134</v>
      </c>
      <c r="F11" s="123" t="s">
        <v>222</v>
      </c>
      <c r="G11" s="336">
        <v>30</v>
      </c>
      <c r="H11" s="123" t="s">
        <v>222</v>
      </c>
      <c r="I11" s="336">
        <v>7</v>
      </c>
      <c r="J11" s="123" t="s">
        <v>222</v>
      </c>
      <c r="K11" s="336">
        <v>27</v>
      </c>
      <c r="L11" s="123" t="s">
        <v>222</v>
      </c>
      <c r="M11" s="123" t="s">
        <v>222</v>
      </c>
      <c r="N11" s="123" t="s">
        <v>222</v>
      </c>
      <c r="O11" s="123" t="s">
        <v>222</v>
      </c>
      <c r="P11" s="123">
        <v>32</v>
      </c>
      <c r="Q11" s="123" t="s">
        <v>222</v>
      </c>
      <c r="R11" s="123" t="s">
        <v>222</v>
      </c>
      <c r="S11" s="123" t="s">
        <v>222</v>
      </c>
      <c r="T11" s="336">
        <v>3</v>
      </c>
      <c r="U11" s="336">
        <v>55</v>
      </c>
      <c r="V11" s="336">
        <v>28</v>
      </c>
      <c r="W11" s="336">
        <v>28</v>
      </c>
      <c r="X11" s="123" t="s">
        <v>222</v>
      </c>
      <c r="Y11" s="336">
        <v>123</v>
      </c>
      <c r="Z11" s="123" t="s">
        <v>222</v>
      </c>
      <c r="AA11" s="123" t="s">
        <v>222</v>
      </c>
      <c r="AB11" s="123" t="s">
        <v>222</v>
      </c>
      <c r="AC11" s="123" t="s">
        <v>222</v>
      </c>
      <c r="AD11" s="336">
        <v>1</v>
      </c>
      <c r="AE11" s="123" t="s">
        <v>222</v>
      </c>
      <c r="AF11" s="123" t="s">
        <v>222</v>
      </c>
      <c r="AG11" s="123" t="s">
        <v>222</v>
      </c>
      <c r="AH11" s="336">
        <v>4</v>
      </c>
      <c r="AI11" s="336">
        <v>3</v>
      </c>
      <c r="AJ11" s="123">
        <v>55</v>
      </c>
      <c r="AK11" s="123" t="s">
        <v>222</v>
      </c>
      <c r="AL11" s="123" t="s">
        <v>222</v>
      </c>
      <c r="AM11" s="336">
        <v>24</v>
      </c>
      <c r="AN11" s="336">
        <v>29</v>
      </c>
      <c r="AO11" s="123" t="s">
        <v>222</v>
      </c>
      <c r="AP11" s="123">
        <v>69</v>
      </c>
      <c r="AQ11" s="123" t="s">
        <v>222</v>
      </c>
      <c r="AR11" s="123" t="s">
        <v>222</v>
      </c>
      <c r="AS11" s="123">
        <v>9</v>
      </c>
      <c r="AT11" s="123">
        <v>36</v>
      </c>
      <c r="AU11" s="123">
        <v>6</v>
      </c>
      <c r="AV11" s="123" t="s">
        <v>222</v>
      </c>
      <c r="AW11" s="123" t="s">
        <v>222</v>
      </c>
      <c r="AX11" s="123" t="s">
        <v>222</v>
      </c>
      <c r="AY11" s="336">
        <v>11</v>
      </c>
      <c r="AZ11" s="123" t="s">
        <v>222</v>
      </c>
      <c r="BA11" s="123" t="s">
        <v>222</v>
      </c>
      <c r="BB11" s="123" t="s">
        <v>222</v>
      </c>
      <c r="BC11" s="353"/>
      <c r="BD11" s="350">
        <v>40</v>
      </c>
      <c r="BE11" s="336"/>
    </row>
    <row r="12" spans="1:57" s="340" customFormat="1" ht="25.5" customHeight="1" hidden="1">
      <c r="A12" s="123"/>
      <c r="B12" s="350">
        <v>41</v>
      </c>
      <c r="C12" s="351"/>
      <c r="D12" s="336">
        <v>201</v>
      </c>
      <c r="E12" s="336">
        <v>143</v>
      </c>
      <c r="F12" s="123" t="s">
        <v>222</v>
      </c>
      <c r="G12" s="336">
        <v>31</v>
      </c>
      <c r="H12" s="123" t="s">
        <v>222</v>
      </c>
      <c r="I12" s="336">
        <v>14</v>
      </c>
      <c r="J12" s="123" t="s">
        <v>222</v>
      </c>
      <c r="K12" s="336">
        <v>31</v>
      </c>
      <c r="L12" s="123" t="s">
        <v>222</v>
      </c>
      <c r="M12" s="123" t="s">
        <v>222</v>
      </c>
      <c r="N12" s="123" t="s">
        <v>222</v>
      </c>
      <c r="O12" s="123" t="s">
        <v>222</v>
      </c>
      <c r="P12" s="123">
        <v>39</v>
      </c>
      <c r="Q12" s="123" t="s">
        <v>222</v>
      </c>
      <c r="R12" s="123" t="s">
        <v>222</v>
      </c>
      <c r="S12" s="123" t="s">
        <v>222</v>
      </c>
      <c r="T12" s="336">
        <v>5</v>
      </c>
      <c r="U12" s="336">
        <v>62</v>
      </c>
      <c r="V12" s="336">
        <v>32</v>
      </c>
      <c r="W12" s="336">
        <v>29</v>
      </c>
      <c r="X12" s="123" t="s">
        <v>222</v>
      </c>
      <c r="Y12" s="336">
        <v>133</v>
      </c>
      <c r="Z12" s="123" t="s">
        <v>222</v>
      </c>
      <c r="AA12" s="123" t="s">
        <v>222</v>
      </c>
      <c r="AB12" s="123" t="s">
        <v>222</v>
      </c>
      <c r="AC12" s="123" t="s">
        <v>222</v>
      </c>
      <c r="AD12" s="336">
        <v>2</v>
      </c>
      <c r="AE12" s="123" t="s">
        <v>222</v>
      </c>
      <c r="AF12" s="123" t="s">
        <v>222</v>
      </c>
      <c r="AG12" s="123" t="s">
        <v>222</v>
      </c>
      <c r="AH12" s="336">
        <v>9</v>
      </c>
      <c r="AI12" s="336">
        <v>5</v>
      </c>
      <c r="AJ12" s="123">
        <v>63</v>
      </c>
      <c r="AK12" s="123" t="s">
        <v>222</v>
      </c>
      <c r="AL12" s="123" t="s">
        <v>222</v>
      </c>
      <c r="AM12" s="336">
        <v>22</v>
      </c>
      <c r="AN12" s="336">
        <v>30</v>
      </c>
      <c r="AO12" s="123" t="s">
        <v>222</v>
      </c>
      <c r="AP12" s="123">
        <v>75</v>
      </c>
      <c r="AQ12" s="123" t="s">
        <v>222</v>
      </c>
      <c r="AR12" s="123" t="s">
        <v>222</v>
      </c>
      <c r="AS12" s="123">
        <v>10</v>
      </c>
      <c r="AT12" s="123">
        <v>36</v>
      </c>
      <c r="AU12" s="123">
        <v>5</v>
      </c>
      <c r="AV12" s="123" t="s">
        <v>222</v>
      </c>
      <c r="AW12" s="123" t="s">
        <v>222</v>
      </c>
      <c r="AX12" s="123" t="s">
        <v>222</v>
      </c>
      <c r="AY12" s="336">
        <v>12</v>
      </c>
      <c r="AZ12" s="123" t="s">
        <v>222</v>
      </c>
      <c r="BA12" s="123" t="s">
        <v>222</v>
      </c>
      <c r="BB12" s="123" t="s">
        <v>222</v>
      </c>
      <c r="BC12" s="352"/>
      <c r="BD12" s="350">
        <v>41</v>
      </c>
      <c r="BE12" s="336"/>
    </row>
    <row r="13" spans="1:57" s="340" customFormat="1" ht="25.5" customHeight="1" hidden="1">
      <c r="A13" s="336"/>
      <c r="B13" s="350">
        <v>42</v>
      </c>
      <c r="C13" s="351"/>
      <c r="D13" s="336">
        <v>219</v>
      </c>
      <c r="E13" s="336">
        <v>151</v>
      </c>
      <c r="F13" s="123" t="s">
        <v>222</v>
      </c>
      <c r="G13" s="336">
        <v>34</v>
      </c>
      <c r="H13" s="123" t="s">
        <v>222</v>
      </c>
      <c r="I13" s="336">
        <v>16</v>
      </c>
      <c r="J13" s="123" t="s">
        <v>222</v>
      </c>
      <c r="K13" s="336">
        <v>40</v>
      </c>
      <c r="L13" s="123" t="s">
        <v>222</v>
      </c>
      <c r="M13" s="123" t="s">
        <v>222</v>
      </c>
      <c r="N13" s="123" t="s">
        <v>222</v>
      </c>
      <c r="O13" s="123" t="s">
        <v>222</v>
      </c>
      <c r="P13" s="123">
        <v>47</v>
      </c>
      <c r="Q13" s="123" t="s">
        <v>222</v>
      </c>
      <c r="R13" s="123" t="s">
        <v>222</v>
      </c>
      <c r="S13" s="123" t="s">
        <v>222</v>
      </c>
      <c r="T13" s="336">
        <v>6</v>
      </c>
      <c r="U13" s="336">
        <v>69</v>
      </c>
      <c r="V13" s="336">
        <v>37</v>
      </c>
      <c r="W13" s="336">
        <v>33</v>
      </c>
      <c r="X13" s="123" t="s">
        <v>222</v>
      </c>
      <c r="Y13" s="336">
        <v>141</v>
      </c>
      <c r="Z13" s="123" t="s">
        <v>222</v>
      </c>
      <c r="AA13" s="123" t="s">
        <v>222</v>
      </c>
      <c r="AB13" s="123" t="s">
        <v>222</v>
      </c>
      <c r="AC13" s="123" t="s">
        <v>222</v>
      </c>
      <c r="AD13" s="336">
        <v>1</v>
      </c>
      <c r="AE13" s="123" t="s">
        <v>222</v>
      </c>
      <c r="AF13" s="123" t="s">
        <v>222</v>
      </c>
      <c r="AG13" s="123" t="s">
        <v>222</v>
      </c>
      <c r="AH13" s="336">
        <v>11</v>
      </c>
      <c r="AI13" s="336">
        <v>10</v>
      </c>
      <c r="AJ13" s="123">
        <v>77</v>
      </c>
      <c r="AK13" s="123" t="s">
        <v>222</v>
      </c>
      <c r="AL13" s="123" t="s">
        <v>222</v>
      </c>
      <c r="AM13" s="336">
        <v>22</v>
      </c>
      <c r="AN13" s="336">
        <v>31</v>
      </c>
      <c r="AO13" s="123" t="s">
        <v>222</v>
      </c>
      <c r="AP13" s="123">
        <v>80</v>
      </c>
      <c r="AQ13" s="123" t="s">
        <v>222</v>
      </c>
      <c r="AR13" s="123" t="s">
        <v>222</v>
      </c>
      <c r="AS13" s="123">
        <v>9</v>
      </c>
      <c r="AT13" s="123">
        <v>42</v>
      </c>
      <c r="AU13" s="123">
        <v>7</v>
      </c>
      <c r="AV13" s="123" t="s">
        <v>222</v>
      </c>
      <c r="AW13" s="123" t="s">
        <v>222</v>
      </c>
      <c r="AX13" s="123" t="s">
        <v>222</v>
      </c>
      <c r="AY13" s="336">
        <v>12</v>
      </c>
      <c r="AZ13" s="123" t="s">
        <v>222</v>
      </c>
      <c r="BA13" s="123" t="s">
        <v>222</v>
      </c>
      <c r="BB13" s="123" t="s">
        <v>222</v>
      </c>
      <c r="BC13" s="353"/>
      <c r="BD13" s="350">
        <v>42</v>
      </c>
      <c r="BE13" s="336"/>
    </row>
    <row r="14" spans="1:57" s="340" customFormat="1" ht="25.5" customHeight="1" hidden="1">
      <c r="A14" s="123"/>
      <c r="B14" s="350">
        <v>43</v>
      </c>
      <c r="C14" s="351"/>
      <c r="D14" s="336">
        <v>233</v>
      </c>
      <c r="E14" s="336">
        <v>156</v>
      </c>
      <c r="F14" s="123" t="s">
        <v>222</v>
      </c>
      <c r="G14" s="336">
        <v>35</v>
      </c>
      <c r="H14" s="123" t="s">
        <v>222</v>
      </c>
      <c r="I14" s="336">
        <v>17</v>
      </c>
      <c r="J14" s="123" t="s">
        <v>222</v>
      </c>
      <c r="K14" s="336">
        <v>46</v>
      </c>
      <c r="L14" s="123" t="s">
        <v>222</v>
      </c>
      <c r="M14" s="123" t="s">
        <v>222</v>
      </c>
      <c r="N14" s="123" t="s">
        <v>222</v>
      </c>
      <c r="O14" s="123" t="s">
        <v>222</v>
      </c>
      <c r="P14" s="123">
        <v>49</v>
      </c>
      <c r="Q14" s="123" t="s">
        <v>222</v>
      </c>
      <c r="R14" s="123" t="s">
        <v>222</v>
      </c>
      <c r="S14" s="123" t="s">
        <v>222</v>
      </c>
      <c r="T14" s="336">
        <v>5</v>
      </c>
      <c r="U14" s="336">
        <v>72</v>
      </c>
      <c r="V14" s="336">
        <v>37</v>
      </c>
      <c r="W14" s="336">
        <v>37</v>
      </c>
      <c r="X14" s="123" t="s">
        <v>222</v>
      </c>
      <c r="Y14" s="336">
        <v>148</v>
      </c>
      <c r="Z14" s="123" t="s">
        <v>222</v>
      </c>
      <c r="AA14" s="123" t="s">
        <v>222</v>
      </c>
      <c r="AB14" s="123" t="s">
        <v>222</v>
      </c>
      <c r="AC14" s="123" t="s">
        <v>222</v>
      </c>
      <c r="AD14" s="336">
        <v>1</v>
      </c>
      <c r="AE14" s="123" t="s">
        <v>222</v>
      </c>
      <c r="AF14" s="123" t="s">
        <v>222</v>
      </c>
      <c r="AG14" s="123" t="s">
        <v>222</v>
      </c>
      <c r="AH14" s="336">
        <v>10</v>
      </c>
      <c r="AI14" s="336">
        <v>14</v>
      </c>
      <c r="AJ14" s="123">
        <v>79</v>
      </c>
      <c r="AK14" s="123" t="s">
        <v>222</v>
      </c>
      <c r="AL14" s="123" t="s">
        <v>222</v>
      </c>
      <c r="AM14" s="336">
        <v>24</v>
      </c>
      <c r="AN14" s="336">
        <v>32</v>
      </c>
      <c r="AO14" s="123" t="s">
        <v>222</v>
      </c>
      <c r="AP14" s="123">
        <v>82</v>
      </c>
      <c r="AQ14" s="123" t="s">
        <v>222</v>
      </c>
      <c r="AR14" s="123" t="s">
        <v>222</v>
      </c>
      <c r="AS14" s="123">
        <v>9</v>
      </c>
      <c r="AT14" s="123">
        <v>41</v>
      </c>
      <c r="AU14" s="123">
        <v>7</v>
      </c>
      <c r="AV14" s="123" t="s">
        <v>222</v>
      </c>
      <c r="AW14" s="123" t="s">
        <v>222</v>
      </c>
      <c r="AX14" s="123" t="s">
        <v>222</v>
      </c>
      <c r="AY14" s="336">
        <v>12</v>
      </c>
      <c r="AZ14" s="123" t="s">
        <v>222</v>
      </c>
      <c r="BA14" s="123" t="s">
        <v>222</v>
      </c>
      <c r="BB14" s="123" t="s">
        <v>222</v>
      </c>
      <c r="BC14" s="352"/>
      <c r="BD14" s="350">
        <v>43</v>
      </c>
      <c r="BE14" s="336"/>
    </row>
    <row r="15" spans="1:57" s="340" customFormat="1" ht="25.5" customHeight="1" hidden="1">
      <c r="A15" s="336"/>
      <c r="B15" s="350">
        <v>44</v>
      </c>
      <c r="C15" s="351"/>
      <c r="D15" s="336">
        <v>238</v>
      </c>
      <c r="E15" s="336">
        <v>155</v>
      </c>
      <c r="F15" s="123" t="s">
        <v>222</v>
      </c>
      <c r="G15" s="336">
        <v>37</v>
      </c>
      <c r="H15" s="123" t="s">
        <v>222</v>
      </c>
      <c r="I15" s="336">
        <v>24</v>
      </c>
      <c r="J15" s="123" t="s">
        <v>222</v>
      </c>
      <c r="K15" s="336">
        <v>50</v>
      </c>
      <c r="L15" s="123" t="s">
        <v>222</v>
      </c>
      <c r="M15" s="123" t="s">
        <v>222</v>
      </c>
      <c r="N15" s="123" t="s">
        <v>222</v>
      </c>
      <c r="O15" s="123" t="s">
        <v>222</v>
      </c>
      <c r="P15" s="123">
        <v>48</v>
      </c>
      <c r="Q15" s="123" t="s">
        <v>222</v>
      </c>
      <c r="R15" s="123" t="s">
        <v>222</v>
      </c>
      <c r="S15" s="123" t="s">
        <v>222</v>
      </c>
      <c r="T15" s="336">
        <v>7</v>
      </c>
      <c r="U15" s="336">
        <v>70</v>
      </c>
      <c r="V15" s="336">
        <v>40</v>
      </c>
      <c r="W15" s="336">
        <v>34</v>
      </c>
      <c r="X15" s="123" t="s">
        <v>222</v>
      </c>
      <c r="Y15" s="336">
        <v>147</v>
      </c>
      <c r="Z15" s="123" t="s">
        <v>222</v>
      </c>
      <c r="AA15" s="123" t="s">
        <v>222</v>
      </c>
      <c r="AB15" s="123" t="s">
        <v>222</v>
      </c>
      <c r="AC15" s="123" t="s">
        <v>222</v>
      </c>
      <c r="AD15" s="336">
        <v>2</v>
      </c>
      <c r="AE15" s="123" t="s">
        <v>222</v>
      </c>
      <c r="AF15" s="123" t="s">
        <v>222</v>
      </c>
      <c r="AG15" s="123" t="s">
        <v>222</v>
      </c>
      <c r="AH15" s="336">
        <v>15</v>
      </c>
      <c r="AI15" s="336">
        <v>21</v>
      </c>
      <c r="AJ15" s="123">
        <v>84</v>
      </c>
      <c r="AK15" s="123" t="s">
        <v>222</v>
      </c>
      <c r="AL15" s="123" t="s">
        <v>222</v>
      </c>
      <c r="AM15" s="336">
        <v>23</v>
      </c>
      <c r="AN15" s="336">
        <v>33</v>
      </c>
      <c r="AO15" s="123" t="s">
        <v>222</v>
      </c>
      <c r="AP15" s="123">
        <v>84</v>
      </c>
      <c r="AQ15" s="123" t="s">
        <v>222</v>
      </c>
      <c r="AR15" s="123" t="s">
        <v>222</v>
      </c>
      <c r="AS15" s="123">
        <v>15</v>
      </c>
      <c r="AT15" s="123">
        <v>48</v>
      </c>
      <c r="AU15" s="123">
        <v>7</v>
      </c>
      <c r="AV15" s="123" t="s">
        <v>222</v>
      </c>
      <c r="AW15" s="123" t="s">
        <v>222</v>
      </c>
      <c r="AX15" s="123" t="s">
        <v>222</v>
      </c>
      <c r="AY15" s="336">
        <v>13</v>
      </c>
      <c r="AZ15" s="123" t="s">
        <v>222</v>
      </c>
      <c r="BA15" s="123" t="s">
        <v>222</v>
      </c>
      <c r="BB15" s="123" t="s">
        <v>222</v>
      </c>
      <c r="BC15" s="353"/>
      <c r="BD15" s="350">
        <v>44</v>
      </c>
      <c r="BE15" s="336"/>
    </row>
    <row r="16" spans="1:57" s="340" customFormat="1" ht="25.5" customHeight="1">
      <c r="A16" s="123"/>
      <c r="B16" s="350">
        <v>45</v>
      </c>
      <c r="C16" s="351"/>
      <c r="D16" s="336">
        <v>249</v>
      </c>
      <c r="E16" s="336">
        <v>164</v>
      </c>
      <c r="F16" s="123" t="s">
        <v>222</v>
      </c>
      <c r="G16" s="336">
        <v>40</v>
      </c>
      <c r="H16" s="123" t="s">
        <v>222</v>
      </c>
      <c r="I16" s="336">
        <v>24</v>
      </c>
      <c r="J16" s="123" t="s">
        <v>222</v>
      </c>
      <c r="K16" s="336">
        <v>64</v>
      </c>
      <c r="L16" s="123" t="s">
        <v>222</v>
      </c>
      <c r="M16" s="123" t="s">
        <v>222</v>
      </c>
      <c r="N16" s="123" t="s">
        <v>222</v>
      </c>
      <c r="O16" s="123" t="s">
        <v>222</v>
      </c>
      <c r="P16" s="123">
        <v>54</v>
      </c>
      <c r="Q16" s="123" t="s">
        <v>222</v>
      </c>
      <c r="R16" s="123" t="s">
        <v>222</v>
      </c>
      <c r="S16" s="123" t="s">
        <v>222</v>
      </c>
      <c r="T16" s="336">
        <v>11</v>
      </c>
      <c r="U16" s="336">
        <v>78</v>
      </c>
      <c r="V16" s="336">
        <v>41</v>
      </c>
      <c r="W16" s="336">
        <v>37</v>
      </c>
      <c r="X16" s="123" t="s">
        <v>222</v>
      </c>
      <c r="Y16" s="336">
        <v>157</v>
      </c>
      <c r="Z16" s="123" t="s">
        <v>222</v>
      </c>
      <c r="AA16" s="123" t="s">
        <v>222</v>
      </c>
      <c r="AB16" s="123" t="s">
        <v>222</v>
      </c>
      <c r="AC16" s="123" t="s">
        <v>222</v>
      </c>
      <c r="AD16" s="336">
        <v>4</v>
      </c>
      <c r="AE16" s="123" t="s">
        <v>222</v>
      </c>
      <c r="AF16" s="123" t="s">
        <v>222</v>
      </c>
      <c r="AG16" s="123" t="s">
        <v>222</v>
      </c>
      <c r="AH16" s="336">
        <v>18</v>
      </c>
      <c r="AI16" s="336">
        <v>26</v>
      </c>
      <c r="AJ16" s="123">
        <v>96</v>
      </c>
      <c r="AK16" s="123" t="s">
        <v>222</v>
      </c>
      <c r="AL16" s="123" t="s">
        <v>222</v>
      </c>
      <c r="AM16" s="336">
        <v>23</v>
      </c>
      <c r="AN16" s="336">
        <v>36</v>
      </c>
      <c r="AO16" s="123" t="s">
        <v>222</v>
      </c>
      <c r="AP16" s="123">
        <v>86</v>
      </c>
      <c r="AQ16" s="123" t="s">
        <v>222</v>
      </c>
      <c r="AR16" s="123" t="s">
        <v>222</v>
      </c>
      <c r="AS16" s="123">
        <v>13</v>
      </c>
      <c r="AT16" s="123">
        <v>58</v>
      </c>
      <c r="AU16" s="123">
        <v>15</v>
      </c>
      <c r="AV16" s="123" t="s">
        <v>222</v>
      </c>
      <c r="AW16" s="123" t="s">
        <v>222</v>
      </c>
      <c r="AX16" s="123" t="s">
        <v>222</v>
      </c>
      <c r="AY16" s="336">
        <v>15</v>
      </c>
      <c r="AZ16" s="123" t="s">
        <v>222</v>
      </c>
      <c r="BA16" s="123" t="s">
        <v>222</v>
      </c>
      <c r="BB16" s="123" t="s">
        <v>222</v>
      </c>
      <c r="BC16" s="352"/>
      <c r="BD16" s="350">
        <v>45</v>
      </c>
      <c r="BE16" s="336"/>
    </row>
    <row r="17" spans="1:57" s="340" customFormat="1" ht="25.5" customHeight="1" hidden="1">
      <c r="A17" s="336"/>
      <c r="B17" s="350">
        <v>46</v>
      </c>
      <c r="C17" s="351"/>
      <c r="D17" s="336">
        <v>257</v>
      </c>
      <c r="E17" s="336">
        <v>169</v>
      </c>
      <c r="F17" s="123" t="s">
        <v>222</v>
      </c>
      <c r="G17" s="336">
        <v>39</v>
      </c>
      <c r="H17" s="123" t="s">
        <v>222</v>
      </c>
      <c r="I17" s="336">
        <v>22</v>
      </c>
      <c r="J17" s="123" t="s">
        <v>222</v>
      </c>
      <c r="K17" s="336">
        <v>65</v>
      </c>
      <c r="L17" s="123" t="s">
        <v>222</v>
      </c>
      <c r="M17" s="123" t="s">
        <v>222</v>
      </c>
      <c r="N17" s="123" t="s">
        <v>222</v>
      </c>
      <c r="O17" s="123" t="s">
        <v>222</v>
      </c>
      <c r="P17" s="123">
        <v>60</v>
      </c>
      <c r="Q17" s="123" t="s">
        <v>222</v>
      </c>
      <c r="R17" s="123" t="s">
        <v>222</v>
      </c>
      <c r="S17" s="123" t="s">
        <v>222</v>
      </c>
      <c r="T17" s="336">
        <v>10</v>
      </c>
      <c r="U17" s="336">
        <v>84</v>
      </c>
      <c r="V17" s="336">
        <v>40</v>
      </c>
      <c r="W17" s="336">
        <v>36</v>
      </c>
      <c r="X17" s="123" t="s">
        <v>222</v>
      </c>
      <c r="Y17" s="336">
        <v>157</v>
      </c>
      <c r="Z17" s="123" t="s">
        <v>222</v>
      </c>
      <c r="AA17" s="123" t="s">
        <v>222</v>
      </c>
      <c r="AB17" s="123" t="s">
        <v>222</v>
      </c>
      <c r="AC17" s="123" t="s">
        <v>222</v>
      </c>
      <c r="AD17" s="336">
        <v>4</v>
      </c>
      <c r="AE17" s="123" t="s">
        <v>222</v>
      </c>
      <c r="AF17" s="123">
        <v>49</v>
      </c>
      <c r="AG17" s="123" t="s">
        <v>222</v>
      </c>
      <c r="AH17" s="336">
        <v>19</v>
      </c>
      <c r="AI17" s="336">
        <v>34</v>
      </c>
      <c r="AJ17" s="123">
        <v>104</v>
      </c>
      <c r="AK17" s="123" t="s">
        <v>222</v>
      </c>
      <c r="AL17" s="123" t="s">
        <v>222</v>
      </c>
      <c r="AM17" s="336">
        <v>25</v>
      </c>
      <c r="AN17" s="336">
        <v>37</v>
      </c>
      <c r="AO17" s="123" t="s">
        <v>222</v>
      </c>
      <c r="AP17" s="123" t="s">
        <v>222</v>
      </c>
      <c r="AQ17" s="123">
        <v>80</v>
      </c>
      <c r="AR17" s="123">
        <v>78</v>
      </c>
      <c r="AS17" s="123">
        <v>17</v>
      </c>
      <c r="AT17" s="123">
        <v>57</v>
      </c>
      <c r="AU17" s="123">
        <v>10</v>
      </c>
      <c r="AV17" s="123" t="s">
        <v>222</v>
      </c>
      <c r="AW17" s="123" t="s">
        <v>222</v>
      </c>
      <c r="AX17" s="123" t="s">
        <v>222</v>
      </c>
      <c r="AY17" s="336">
        <v>15</v>
      </c>
      <c r="AZ17" s="123" t="s">
        <v>222</v>
      </c>
      <c r="BA17" s="123" t="s">
        <v>222</v>
      </c>
      <c r="BB17" s="123" t="s">
        <v>222</v>
      </c>
      <c r="BC17" s="353"/>
      <c r="BD17" s="350">
        <v>46</v>
      </c>
      <c r="BE17" s="336"/>
    </row>
    <row r="18" spans="1:57" s="340" customFormat="1" ht="25.5" customHeight="1" hidden="1">
      <c r="A18" s="123"/>
      <c r="B18" s="350">
        <v>47</v>
      </c>
      <c r="C18" s="351"/>
      <c r="D18" s="336">
        <v>261</v>
      </c>
      <c r="E18" s="336">
        <v>176</v>
      </c>
      <c r="F18" s="123" t="s">
        <v>222</v>
      </c>
      <c r="G18" s="336">
        <v>43</v>
      </c>
      <c r="H18" s="123" t="s">
        <v>222</v>
      </c>
      <c r="I18" s="336">
        <v>33</v>
      </c>
      <c r="J18" s="123" t="s">
        <v>222</v>
      </c>
      <c r="K18" s="336">
        <v>79</v>
      </c>
      <c r="L18" s="123" t="s">
        <v>222</v>
      </c>
      <c r="M18" s="123" t="s">
        <v>222</v>
      </c>
      <c r="N18" s="123" t="s">
        <v>222</v>
      </c>
      <c r="O18" s="123" t="s">
        <v>222</v>
      </c>
      <c r="P18" s="123">
        <v>65</v>
      </c>
      <c r="Q18" s="123" t="s">
        <v>222</v>
      </c>
      <c r="R18" s="123" t="s">
        <v>222</v>
      </c>
      <c r="S18" s="123" t="s">
        <v>222</v>
      </c>
      <c r="T18" s="336">
        <v>12</v>
      </c>
      <c r="U18" s="336">
        <v>87</v>
      </c>
      <c r="V18" s="336">
        <v>44</v>
      </c>
      <c r="W18" s="336">
        <v>39</v>
      </c>
      <c r="X18" s="123" t="s">
        <v>222</v>
      </c>
      <c r="Y18" s="336">
        <v>158</v>
      </c>
      <c r="Z18" s="123" t="s">
        <v>222</v>
      </c>
      <c r="AA18" s="123" t="s">
        <v>222</v>
      </c>
      <c r="AB18" s="123" t="s">
        <v>222</v>
      </c>
      <c r="AC18" s="123" t="s">
        <v>222</v>
      </c>
      <c r="AD18" s="336">
        <v>4</v>
      </c>
      <c r="AE18" s="123" t="s">
        <v>222</v>
      </c>
      <c r="AF18" s="123">
        <v>54</v>
      </c>
      <c r="AG18" s="123" t="s">
        <v>222</v>
      </c>
      <c r="AH18" s="336">
        <v>23</v>
      </c>
      <c r="AI18" s="336">
        <v>35</v>
      </c>
      <c r="AJ18" s="123">
        <v>111</v>
      </c>
      <c r="AK18" s="123" t="s">
        <v>222</v>
      </c>
      <c r="AL18" s="123" t="s">
        <v>222</v>
      </c>
      <c r="AM18" s="336">
        <v>26</v>
      </c>
      <c r="AN18" s="336">
        <v>37</v>
      </c>
      <c r="AO18" s="123" t="s">
        <v>222</v>
      </c>
      <c r="AP18" s="123">
        <v>66</v>
      </c>
      <c r="AQ18" s="123">
        <v>24</v>
      </c>
      <c r="AR18" s="123">
        <v>21</v>
      </c>
      <c r="AS18" s="123">
        <v>18</v>
      </c>
      <c r="AT18" s="123">
        <v>64</v>
      </c>
      <c r="AU18" s="123">
        <v>17</v>
      </c>
      <c r="AV18" s="123" t="s">
        <v>222</v>
      </c>
      <c r="AW18" s="123" t="s">
        <v>222</v>
      </c>
      <c r="AX18" s="123" t="s">
        <v>222</v>
      </c>
      <c r="AY18" s="336">
        <v>18</v>
      </c>
      <c r="AZ18" s="123" t="s">
        <v>222</v>
      </c>
      <c r="BA18" s="123" t="s">
        <v>222</v>
      </c>
      <c r="BB18" s="123" t="s">
        <v>222</v>
      </c>
      <c r="BC18" s="352"/>
      <c r="BD18" s="350">
        <v>47</v>
      </c>
      <c r="BE18" s="336"/>
    </row>
    <row r="19" spans="1:57" s="340" customFormat="1" ht="25.5" customHeight="1" hidden="1">
      <c r="A19" s="336"/>
      <c r="B19" s="350">
        <v>48</v>
      </c>
      <c r="C19" s="351"/>
      <c r="D19" s="336">
        <v>269</v>
      </c>
      <c r="E19" s="336">
        <v>180</v>
      </c>
      <c r="F19" s="123" t="s">
        <v>222</v>
      </c>
      <c r="G19" s="336">
        <v>42</v>
      </c>
      <c r="H19" s="123" t="s">
        <v>222</v>
      </c>
      <c r="I19" s="336">
        <v>35</v>
      </c>
      <c r="J19" s="123" t="s">
        <v>222</v>
      </c>
      <c r="K19" s="336">
        <v>86</v>
      </c>
      <c r="L19" s="123" t="s">
        <v>222</v>
      </c>
      <c r="M19" s="123" t="s">
        <v>222</v>
      </c>
      <c r="N19" s="123" t="s">
        <v>222</v>
      </c>
      <c r="O19" s="123" t="s">
        <v>222</v>
      </c>
      <c r="P19" s="123">
        <v>70</v>
      </c>
      <c r="Q19" s="123" t="s">
        <v>222</v>
      </c>
      <c r="R19" s="123" t="s">
        <v>222</v>
      </c>
      <c r="S19" s="123" t="s">
        <v>222</v>
      </c>
      <c r="T19" s="336">
        <v>11</v>
      </c>
      <c r="U19" s="336">
        <v>93</v>
      </c>
      <c r="V19" s="336">
        <v>43</v>
      </c>
      <c r="W19" s="336">
        <v>40</v>
      </c>
      <c r="X19" s="123" t="s">
        <v>222</v>
      </c>
      <c r="Y19" s="336">
        <v>166</v>
      </c>
      <c r="Z19" s="123" t="s">
        <v>222</v>
      </c>
      <c r="AA19" s="123" t="s">
        <v>222</v>
      </c>
      <c r="AB19" s="123" t="s">
        <v>222</v>
      </c>
      <c r="AC19" s="123" t="s">
        <v>222</v>
      </c>
      <c r="AD19" s="336">
        <v>5</v>
      </c>
      <c r="AE19" s="123" t="s">
        <v>222</v>
      </c>
      <c r="AF19" s="123">
        <v>58</v>
      </c>
      <c r="AG19" s="123" t="s">
        <v>222</v>
      </c>
      <c r="AH19" s="336">
        <v>21</v>
      </c>
      <c r="AI19" s="336">
        <v>40</v>
      </c>
      <c r="AJ19" s="123">
        <v>113</v>
      </c>
      <c r="AK19" s="123" t="s">
        <v>222</v>
      </c>
      <c r="AL19" s="123" t="s">
        <v>222</v>
      </c>
      <c r="AM19" s="336">
        <v>27</v>
      </c>
      <c r="AN19" s="336">
        <v>39</v>
      </c>
      <c r="AO19" s="123" t="s">
        <v>222</v>
      </c>
      <c r="AP19" s="123">
        <v>67</v>
      </c>
      <c r="AQ19" s="123">
        <v>27</v>
      </c>
      <c r="AR19" s="123">
        <v>24</v>
      </c>
      <c r="AS19" s="123">
        <v>22</v>
      </c>
      <c r="AT19" s="123">
        <v>64</v>
      </c>
      <c r="AU19" s="123">
        <v>18</v>
      </c>
      <c r="AV19" s="123" t="s">
        <v>222</v>
      </c>
      <c r="AW19" s="123" t="s">
        <v>222</v>
      </c>
      <c r="AX19" s="123" t="s">
        <v>222</v>
      </c>
      <c r="AY19" s="336">
        <v>16</v>
      </c>
      <c r="AZ19" s="123" t="s">
        <v>222</v>
      </c>
      <c r="BA19" s="123" t="s">
        <v>222</v>
      </c>
      <c r="BB19" s="123" t="s">
        <v>222</v>
      </c>
      <c r="BC19" s="353"/>
      <c r="BD19" s="350">
        <v>48</v>
      </c>
      <c r="BE19" s="336"/>
    </row>
    <row r="20" spans="1:57" s="340" customFormat="1" ht="25.5" customHeight="1" hidden="1">
      <c r="A20" s="123"/>
      <c r="B20" s="350">
        <v>49</v>
      </c>
      <c r="C20" s="351"/>
      <c r="D20" s="336">
        <v>270</v>
      </c>
      <c r="E20" s="336">
        <v>183</v>
      </c>
      <c r="F20" s="123" t="s">
        <v>222</v>
      </c>
      <c r="G20" s="336">
        <v>42</v>
      </c>
      <c r="H20" s="123" t="s">
        <v>222</v>
      </c>
      <c r="I20" s="336">
        <v>36</v>
      </c>
      <c r="J20" s="123" t="s">
        <v>222</v>
      </c>
      <c r="K20" s="336">
        <v>88</v>
      </c>
      <c r="L20" s="123" t="s">
        <v>222</v>
      </c>
      <c r="M20" s="123" t="s">
        <v>222</v>
      </c>
      <c r="N20" s="123" t="s">
        <v>222</v>
      </c>
      <c r="O20" s="123" t="s">
        <v>222</v>
      </c>
      <c r="P20" s="123">
        <v>73</v>
      </c>
      <c r="Q20" s="123" t="s">
        <v>222</v>
      </c>
      <c r="R20" s="123" t="s">
        <v>222</v>
      </c>
      <c r="S20" s="123" t="s">
        <v>222</v>
      </c>
      <c r="T20" s="336">
        <v>11</v>
      </c>
      <c r="U20" s="336">
        <v>98</v>
      </c>
      <c r="V20" s="336">
        <v>43</v>
      </c>
      <c r="W20" s="336">
        <v>40</v>
      </c>
      <c r="X20" s="123" t="s">
        <v>222</v>
      </c>
      <c r="Y20" s="336">
        <v>164</v>
      </c>
      <c r="Z20" s="123" t="s">
        <v>222</v>
      </c>
      <c r="AA20" s="123" t="s">
        <v>222</v>
      </c>
      <c r="AB20" s="123" t="s">
        <v>222</v>
      </c>
      <c r="AC20" s="123" t="s">
        <v>222</v>
      </c>
      <c r="AD20" s="336">
        <v>5</v>
      </c>
      <c r="AE20" s="123" t="s">
        <v>222</v>
      </c>
      <c r="AF20" s="123">
        <v>59</v>
      </c>
      <c r="AG20" s="123" t="s">
        <v>222</v>
      </c>
      <c r="AH20" s="336">
        <v>21</v>
      </c>
      <c r="AI20" s="336">
        <v>40</v>
      </c>
      <c r="AJ20" s="123">
        <v>113</v>
      </c>
      <c r="AK20" s="123" t="s">
        <v>222</v>
      </c>
      <c r="AL20" s="123" t="s">
        <v>222</v>
      </c>
      <c r="AM20" s="336">
        <v>28</v>
      </c>
      <c r="AN20" s="336">
        <v>39</v>
      </c>
      <c r="AO20" s="123" t="s">
        <v>222</v>
      </c>
      <c r="AP20" s="123">
        <v>66</v>
      </c>
      <c r="AQ20" s="123">
        <v>31</v>
      </c>
      <c r="AR20" s="123">
        <v>25</v>
      </c>
      <c r="AS20" s="123">
        <v>20</v>
      </c>
      <c r="AT20" s="123">
        <v>66</v>
      </c>
      <c r="AU20" s="123">
        <v>19</v>
      </c>
      <c r="AV20" s="123" t="s">
        <v>222</v>
      </c>
      <c r="AW20" s="123" t="s">
        <v>222</v>
      </c>
      <c r="AX20" s="123" t="s">
        <v>222</v>
      </c>
      <c r="AY20" s="336">
        <v>17</v>
      </c>
      <c r="AZ20" s="123" t="s">
        <v>222</v>
      </c>
      <c r="BA20" s="123" t="s">
        <v>222</v>
      </c>
      <c r="BB20" s="123" t="s">
        <v>222</v>
      </c>
      <c r="BC20" s="352"/>
      <c r="BD20" s="350">
        <v>49</v>
      </c>
      <c r="BE20" s="336"/>
    </row>
    <row r="21" spans="1:57" s="340" customFormat="1" ht="25.5" customHeight="1">
      <c r="A21" s="336"/>
      <c r="B21" s="350">
        <v>50</v>
      </c>
      <c r="C21" s="351"/>
      <c r="D21" s="336">
        <v>269</v>
      </c>
      <c r="E21" s="336">
        <v>181</v>
      </c>
      <c r="F21" s="123" t="s">
        <v>222</v>
      </c>
      <c r="G21" s="336">
        <v>32</v>
      </c>
      <c r="H21" s="123" t="s">
        <v>222</v>
      </c>
      <c r="I21" s="336">
        <v>27</v>
      </c>
      <c r="J21" s="123" t="s">
        <v>222</v>
      </c>
      <c r="K21" s="336">
        <v>79</v>
      </c>
      <c r="L21" s="123" t="s">
        <v>222</v>
      </c>
      <c r="M21" s="336">
        <v>2</v>
      </c>
      <c r="N21" s="123" t="s">
        <v>222</v>
      </c>
      <c r="O21" s="123" t="s">
        <v>222</v>
      </c>
      <c r="P21" s="123">
        <v>67</v>
      </c>
      <c r="Q21" s="123" t="s">
        <v>222</v>
      </c>
      <c r="R21" s="123" t="s">
        <v>222</v>
      </c>
      <c r="S21" s="123" t="s">
        <v>222</v>
      </c>
      <c r="T21" s="336">
        <v>4</v>
      </c>
      <c r="U21" s="336">
        <v>99</v>
      </c>
      <c r="V21" s="336">
        <v>42</v>
      </c>
      <c r="W21" s="336">
        <v>37</v>
      </c>
      <c r="X21" s="123" t="s">
        <v>222</v>
      </c>
      <c r="Y21" s="336">
        <v>166</v>
      </c>
      <c r="Z21" s="123" t="s">
        <v>222</v>
      </c>
      <c r="AA21" s="123" t="s">
        <v>222</v>
      </c>
      <c r="AB21" s="123" t="s">
        <v>222</v>
      </c>
      <c r="AC21" s="123" t="s">
        <v>222</v>
      </c>
      <c r="AD21" s="336">
        <v>2</v>
      </c>
      <c r="AE21" s="123" t="s">
        <v>222</v>
      </c>
      <c r="AF21" s="123">
        <v>52</v>
      </c>
      <c r="AG21" s="123" t="s">
        <v>222</v>
      </c>
      <c r="AH21" s="336">
        <v>13</v>
      </c>
      <c r="AI21" s="336">
        <v>38</v>
      </c>
      <c r="AJ21" s="123">
        <v>111</v>
      </c>
      <c r="AK21" s="123">
        <v>1</v>
      </c>
      <c r="AL21" s="123" t="s">
        <v>222</v>
      </c>
      <c r="AM21" s="336">
        <v>30</v>
      </c>
      <c r="AN21" s="336">
        <v>36</v>
      </c>
      <c r="AO21" s="123" t="s">
        <v>222</v>
      </c>
      <c r="AP21" s="123">
        <v>66</v>
      </c>
      <c r="AQ21" s="123">
        <v>21</v>
      </c>
      <c r="AR21" s="123">
        <v>24</v>
      </c>
      <c r="AS21" s="123">
        <v>15</v>
      </c>
      <c r="AT21" s="123">
        <v>64</v>
      </c>
      <c r="AU21" s="123">
        <v>18</v>
      </c>
      <c r="AV21" s="123" t="s">
        <v>222</v>
      </c>
      <c r="AW21" s="123" t="s">
        <v>222</v>
      </c>
      <c r="AX21" s="123" t="s">
        <v>222</v>
      </c>
      <c r="AY21" s="336">
        <v>19</v>
      </c>
      <c r="AZ21" s="123" t="s">
        <v>222</v>
      </c>
      <c r="BA21" s="123" t="s">
        <v>222</v>
      </c>
      <c r="BB21" s="123" t="s">
        <v>222</v>
      </c>
      <c r="BC21" s="353"/>
      <c r="BD21" s="350">
        <v>50</v>
      </c>
      <c r="BE21" s="336"/>
    </row>
    <row r="22" spans="1:57" s="340" customFormat="1" ht="25.5" customHeight="1">
      <c r="A22" s="123"/>
      <c r="B22" s="350">
        <v>51</v>
      </c>
      <c r="C22" s="351"/>
      <c r="D22" s="336">
        <v>269</v>
      </c>
      <c r="E22" s="336">
        <v>183</v>
      </c>
      <c r="F22" s="123" t="s">
        <v>222</v>
      </c>
      <c r="G22" s="336">
        <v>32</v>
      </c>
      <c r="H22" s="123" t="s">
        <v>222</v>
      </c>
      <c r="I22" s="336">
        <v>30</v>
      </c>
      <c r="J22" s="123" t="s">
        <v>222</v>
      </c>
      <c r="K22" s="336">
        <v>79</v>
      </c>
      <c r="L22" s="123" t="s">
        <v>222</v>
      </c>
      <c r="M22" s="336">
        <v>3</v>
      </c>
      <c r="N22" s="123" t="s">
        <v>222</v>
      </c>
      <c r="O22" s="123" t="s">
        <v>222</v>
      </c>
      <c r="P22" s="123">
        <v>67</v>
      </c>
      <c r="Q22" s="123" t="s">
        <v>222</v>
      </c>
      <c r="R22" s="123" t="s">
        <v>222</v>
      </c>
      <c r="S22" s="123" t="s">
        <v>222</v>
      </c>
      <c r="T22" s="336">
        <v>4</v>
      </c>
      <c r="U22" s="336">
        <v>102</v>
      </c>
      <c r="V22" s="336">
        <v>43</v>
      </c>
      <c r="W22" s="336">
        <v>37</v>
      </c>
      <c r="X22" s="123" t="s">
        <v>222</v>
      </c>
      <c r="Y22" s="336">
        <v>166</v>
      </c>
      <c r="Z22" s="123" t="s">
        <v>222</v>
      </c>
      <c r="AA22" s="123" t="s">
        <v>222</v>
      </c>
      <c r="AB22" s="123" t="s">
        <v>222</v>
      </c>
      <c r="AC22" s="123" t="s">
        <v>222</v>
      </c>
      <c r="AD22" s="336">
        <v>3</v>
      </c>
      <c r="AE22" s="123" t="s">
        <v>222</v>
      </c>
      <c r="AF22" s="123">
        <v>49</v>
      </c>
      <c r="AG22" s="123" t="s">
        <v>222</v>
      </c>
      <c r="AH22" s="336">
        <v>14</v>
      </c>
      <c r="AI22" s="336">
        <v>40</v>
      </c>
      <c r="AJ22" s="123">
        <v>115</v>
      </c>
      <c r="AK22" s="123">
        <v>1</v>
      </c>
      <c r="AL22" s="123" t="s">
        <v>222</v>
      </c>
      <c r="AM22" s="336">
        <v>34</v>
      </c>
      <c r="AN22" s="336">
        <v>36</v>
      </c>
      <c r="AO22" s="123" t="s">
        <v>222</v>
      </c>
      <c r="AP22" s="123">
        <v>65</v>
      </c>
      <c r="AQ22" s="123">
        <v>23</v>
      </c>
      <c r="AR22" s="123">
        <v>24</v>
      </c>
      <c r="AS22" s="123">
        <v>19</v>
      </c>
      <c r="AT22" s="123">
        <v>63</v>
      </c>
      <c r="AU22" s="123">
        <v>18</v>
      </c>
      <c r="AV22" s="123" t="s">
        <v>222</v>
      </c>
      <c r="AW22" s="123" t="s">
        <v>222</v>
      </c>
      <c r="AX22" s="123" t="s">
        <v>222</v>
      </c>
      <c r="AY22" s="336">
        <v>19</v>
      </c>
      <c r="AZ22" s="123" t="s">
        <v>222</v>
      </c>
      <c r="BA22" s="123" t="s">
        <v>222</v>
      </c>
      <c r="BB22" s="123" t="s">
        <v>222</v>
      </c>
      <c r="BC22" s="352"/>
      <c r="BD22" s="350">
        <v>51</v>
      </c>
      <c r="BE22" s="336"/>
    </row>
    <row r="23" spans="1:57" s="340" customFormat="1" ht="25.5" customHeight="1">
      <c r="A23" s="336"/>
      <c r="B23" s="350">
        <v>52</v>
      </c>
      <c r="C23" s="351"/>
      <c r="D23" s="336">
        <v>278</v>
      </c>
      <c r="E23" s="336">
        <v>195</v>
      </c>
      <c r="F23" s="123" t="s">
        <v>222</v>
      </c>
      <c r="G23" s="336">
        <v>31</v>
      </c>
      <c r="H23" s="123" t="s">
        <v>222</v>
      </c>
      <c r="I23" s="336">
        <v>31</v>
      </c>
      <c r="J23" s="123" t="s">
        <v>222</v>
      </c>
      <c r="K23" s="336">
        <v>82</v>
      </c>
      <c r="L23" s="123" t="s">
        <v>222</v>
      </c>
      <c r="M23" s="336">
        <v>4</v>
      </c>
      <c r="N23" s="123" t="s">
        <v>222</v>
      </c>
      <c r="O23" s="123" t="s">
        <v>222</v>
      </c>
      <c r="P23" s="123">
        <v>70</v>
      </c>
      <c r="Q23" s="123" t="s">
        <v>222</v>
      </c>
      <c r="R23" s="123" t="s">
        <v>222</v>
      </c>
      <c r="S23" s="123" t="s">
        <v>222</v>
      </c>
      <c r="T23" s="336">
        <v>3</v>
      </c>
      <c r="U23" s="336">
        <v>109</v>
      </c>
      <c r="V23" s="336">
        <v>47</v>
      </c>
      <c r="W23" s="336">
        <v>39</v>
      </c>
      <c r="X23" s="123" t="s">
        <v>222</v>
      </c>
      <c r="Y23" s="336">
        <v>171</v>
      </c>
      <c r="Z23" s="123" t="s">
        <v>222</v>
      </c>
      <c r="AA23" s="123" t="s">
        <v>222</v>
      </c>
      <c r="AB23" s="123" t="s">
        <v>222</v>
      </c>
      <c r="AC23" s="123" t="s">
        <v>222</v>
      </c>
      <c r="AD23" s="336">
        <v>1</v>
      </c>
      <c r="AE23" s="123" t="s">
        <v>222</v>
      </c>
      <c r="AF23" s="123">
        <v>52</v>
      </c>
      <c r="AG23" s="123" t="s">
        <v>222</v>
      </c>
      <c r="AH23" s="336">
        <v>15</v>
      </c>
      <c r="AI23" s="336">
        <v>41</v>
      </c>
      <c r="AJ23" s="123">
        <v>118</v>
      </c>
      <c r="AK23" s="123">
        <v>3</v>
      </c>
      <c r="AL23" s="123" t="s">
        <v>222</v>
      </c>
      <c r="AM23" s="336">
        <v>36</v>
      </c>
      <c r="AN23" s="336">
        <v>38</v>
      </c>
      <c r="AO23" s="123" t="s">
        <v>222</v>
      </c>
      <c r="AP23" s="123">
        <v>65</v>
      </c>
      <c r="AQ23" s="123">
        <v>23</v>
      </c>
      <c r="AR23" s="123">
        <v>24</v>
      </c>
      <c r="AS23" s="123">
        <v>22</v>
      </c>
      <c r="AT23" s="123">
        <v>62</v>
      </c>
      <c r="AU23" s="123">
        <v>25</v>
      </c>
      <c r="AV23" s="123" t="s">
        <v>222</v>
      </c>
      <c r="AW23" s="123" t="s">
        <v>222</v>
      </c>
      <c r="AX23" s="123" t="s">
        <v>222</v>
      </c>
      <c r="AY23" s="336">
        <v>21</v>
      </c>
      <c r="AZ23" s="123" t="s">
        <v>222</v>
      </c>
      <c r="BA23" s="123" t="s">
        <v>222</v>
      </c>
      <c r="BB23" s="123" t="s">
        <v>222</v>
      </c>
      <c r="BC23" s="353"/>
      <c r="BD23" s="350">
        <v>52</v>
      </c>
      <c r="BE23" s="336"/>
    </row>
    <row r="24" spans="1:57" s="340" customFormat="1" ht="25.5" customHeight="1">
      <c r="A24" s="123"/>
      <c r="B24" s="350">
        <v>53</v>
      </c>
      <c r="C24" s="351"/>
      <c r="D24" s="336">
        <v>285</v>
      </c>
      <c r="E24" s="336">
        <v>205</v>
      </c>
      <c r="F24" s="123" t="s">
        <v>222</v>
      </c>
      <c r="G24" s="336">
        <v>31</v>
      </c>
      <c r="H24" s="123" t="s">
        <v>222</v>
      </c>
      <c r="I24" s="336">
        <v>34</v>
      </c>
      <c r="J24" s="123" t="s">
        <v>222</v>
      </c>
      <c r="K24" s="336">
        <v>95</v>
      </c>
      <c r="L24" s="123" t="s">
        <v>222</v>
      </c>
      <c r="M24" s="336">
        <v>9</v>
      </c>
      <c r="N24" s="123" t="s">
        <v>222</v>
      </c>
      <c r="O24" s="123" t="s">
        <v>222</v>
      </c>
      <c r="P24" s="123">
        <v>79</v>
      </c>
      <c r="Q24" s="123" t="s">
        <v>222</v>
      </c>
      <c r="R24" s="123" t="s">
        <v>222</v>
      </c>
      <c r="S24" s="123" t="s">
        <v>222</v>
      </c>
      <c r="T24" s="336">
        <v>2</v>
      </c>
      <c r="U24" s="336">
        <v>109</v>
      </c>
      <c r="V24" s="336">
        <v>46</v>
      </c>
      <c r="W24" s="336">
        <v>40</v>
      </c>
      <c r="X24" s="123" t="s">
        <v>222</v>
      </c>
      <c r="Y24" s="336">
        <v>171</v>
      </c>
      <c r="Z24" s="123" t="s">
        <v>222</v>
      </c>
      <c r="AA24" s="123" t="s">
        <v>222</v>
      </c>
      <c r="AB24" s="123" t="s">
        <v>222</v>
      </c>
      <c r="AC24" s="123" t="s">
        <v>222</v>
      </c>
      <c r="AD24" s="336">
        <v>2</v>
      </c>
      <c r="AE24" s="123" t="s">
        <v>222</v>
      </c>
      <c r="AF24" s="123">
        <v>59</v>
      </c>
      <c r="AG24" s="123" t="s">
        <v>222</v>
      </c>
      <c r="AH24" s="336">
        <v>19</v>
      </c>
      <c r="AI24" s="336">
        <v>38</v>
      </c>
      <c r="AJ24" s="123">
        <v>134</v>
      </c>
      <c r="AK24" s="123">
        <v>7</v>
      </c>
      <c r="AL24" s="123" t="s">
        <v>222</v>
      </c>
      <c r="AM24" s="336">
        <v>36</v>
      </c>
      <c r="AN24" s="336">
        <v>38</v>
      </c>
      <c r="AO24" s="123" t="s">
        <v>222</v>
      </c>
      <c r="AP24" s="123">
        <v>61</v>
      </c>
      <c r="AQ24" s="123">
        <v>20</v>
      </c>
      <c r="AR24" s="123">
        <v>22</v>
      </c>
      <c r="AS24" s="123">
        <v>21</v>
      </c>
      <c r="AT24" s="123">
        <v>70</v>
      </c>
      <c r="AU24" s="123">
        <v>23</v>
      </c>
      <c r="AV24" s="123" t="s">
        <v>222</v>
      </c>
      <c r="AW24" s="123" t="s">
        <v>222</v>
      </c>
      <c r="AX24" s="123" t="s">
        <v>222</v>
      </c>
      <c r="AY24" s="336">
        <v>19</v>
      </c>
      <c r="AZ24" s="123" t="s">
        <v>222</v>
      </c>
      <c r="BA24" s="123" t="s">
        <v>222</v>
      </c>
      <c r="BB24" s="123" t="s">
        <v>222</v>
      </c>
      <c r="BC24" s="352"/>
      <c r="BD24" s="350">
        <v>53</v>
      </c>
      <c r="BE24" s="336"/>
    </row>
    <row r="25" spans="1:57" s="340" customFormat="1" ht="25.5" customHeight="1">
      <c r="A25" s="336"/>
      <c r="B25" s="350">
        <v>54</v>
      </c>
      <c r="C25" s="351"/>
      <c r="D25" s="336">
        <v>299</v>
      </c>
      <c r="E25" s="336">
        <v>218</v>
      </c>
      <c r="F25" s="123" t="s">
        <v>222</v>
      </c>
      <c r="G25" s="336">
        <v>29</v>
      </c>
      <c r="H25" s="123" t="s">
        <v>222</v>
      </c>
      <c r="I25" s="336">
        <v>35</v>
      </c>
      <c r="J25" s="123" t="s">
        <v>222</v>
      </c>
      <c r="K25" s="336">
        <v>100</v>
      </c>
      <c r="L25" s="123" t="s">
        <v>222</v>
      </c>
      <c r="M25" s="336">
        <v>10</v>
      </c>
      <c r="N25" s="123" t="s">
        <v>222</v>
      </c>
      <c r="O25" s="123" t="s">
        <v>222</v>
      </c>
      <c r="P25" s="123">
        <v>81</v>
      </c>
      <c r="Q25" s="123" t="s">
        <v>222</v>
      </c>
      <c r="R25" s="123" t="s">
        <v>222</v>
      </c>
      <c r="S25" s="123" t="s">
        <v>222</v>
      </c>
      <c r="T25" s="336">
        <v>4</v>
      </c>
      <c r="U25" s="336">
        <v>115</v>
      </c>
      <c r="V25" s="336">
        <v>50</v>
      </c>
      <c r="W25" s="336">
        <v>47</v>
      </c>
      <c r="X25" s="123" t="s">
        <v>222</v>
      </c>
      <c r="Y25" s="336">
        <v>179</v>
      </c>
      <c r="Z25" s="123">
        <v>1</v>
      </c>
      <c r="AA25" s="123">
        <v>1</v>
      </c>
      <c r="AB25" s="123" t="s">
        <v>222</v>
      </c>
      <c r="AC25" s="123" t="s">
        <v>222</v>
      </c>
      <c r="AD25" s="336">
        <v>2</v>
      </c>
      <c r="AE25" s="123" t="s">
        <v>222</v>
      </c>
      <c r="AF25" s="123">
        <v>62</v>
      </c>
      <c r="AG25" s="123" t="s">
        <v>222</v>
      </c>
      <c r="AH25" s="336">
        <v>20</v>
      </c>
      <c r="AI25" s="336">
        <v>40</v>
      </c>
      <c r="AJ25" s="123">
        <v>140</v>
      </c>
      <c r="AK25" s="123">
        <v>8</v>
      </c>
      <c r="AL25" s="123">
        <v>1</v>
      </c>
      <c r="AM25" s="336">
        <v>43</v>
      </c>
      <c r="AN25" s="336">
        <v>42</v>
      </c>
      <c r="AO25" s="123">
        <v>2</v>
      </c>
      <c r="AP25" s="123">
        <v>60</v>
      </c>
      <c r="AQ25" s="123">
        <v>22</v>
      </c>
      <c r="AR25" s="123">
        <v>23</v>
      </c>
      <c r="AS25" s="123">
        <v>26</v>
      </c>
      <c r="AT25" s="123">
        <v>74</v>
      </c>
      <c r="AU25" s="123">
        <v>23</v>
      </c>
      <c r="AV25" s="123" t="s">
        <v>222</v>
      </c>
      <c r="AW25" s="123" t="s">
        <v>222</v>
      </c>
      <c r="AX25" s="123" t="s">
        <v>222</v>
      </c>
      <c r="AY25" s="336">
        <v>21</v>
      </c>
      <c r="AZ25" s="336">
        <v>1</v>
      </c>
      <c r="BA25" s="336">
        <v>2</v>
      </c>
      <c r="BB25" s="123" t="s">
        <v>222</v>
      </c>
      <c r="BC25" s="353"/>
      <c r="BD25" s="350">
        <v>54</v>
      </c>
      <c r="BE25" s="336"/>
    </row>
    <row r="26" spans="1:57" s="340" customFormat="1" ht="25.5" customHeight="1">
      <c r="A26" s="123"/>
      <c r="B26" s="350">
        <v>55</v>
      </c>
      <c r="C26" s="351"/>
      <c r="D26" s="336">
        <v>311</v>
      </c>
      <c r="E26" s="336">
        <v>232</v>
      </c>
      <c r="F26" s="123" t="s">
        <v>222</v>
      </c>
      <c r="G26" s="336">
        <v>30</v>
      </c>
      <c r="H26" s="123" t="s">
        <v>222</v>
      </c>
      <c r="I26" s="336">
        <v>38</v>
      </c>
      <c r="J26" s="123" t="s">
        <v>222</v>
      </c>
      <c r="K26" s="336">
        <v>109</v>
      </c>
      <c r="L26" s="123" t="s">
        <v>222</v>
      </c>
      <c r="M26" s="336">
        <v>10</v>
      </c>
      <c r="N26" s="123" t="s">
        <v>222</v>
      </c>
      <c r="O26" s="123" t="s">
        <v>222</v>
      </c>
      <c r="P26" s="123">
        <v>83</v>
      </c>
      <c r="Q26" s="123" t="s">
        <v>222</v>
      </c>
      <c r="R26" s="123" t="s">
        <v>222</v>
      </c>
      <c r="S26" s="123" t="s">
        <v>222</v>
      </c>
      <c r="T26" s="336">
        <v>6</v>
      </c>
      <c r="U26" s="336">
        <v>124</v>
      </c>
      <c r="V26" s="336">
        <v>51</v>
      </c>
      <c r="W26" s="336">
        <v>48</v>
      </c>
      <c r="X26" s="123" t="s">
        <v>222</v>
      </c>
      <c r="Y26" s="336">
        <v>185</v>
      </c>
      <c r="Z26" s="123">
        <v>1</v>
      </c>
      <c r="AA26" s="123">
        <v>1</v>
      </c>
      <c r="AB26" s="123" t="s">
        <v>222</v>
      </c>
      <c r="AC26" s="123" t="s">
        <v>222</v>
      </c>
      <c r="AD26" s="336">
        <v>2</v>
      </c>
      <c r="AE26" s="123" t="s">
        <v>222</v>
      </c>
      <c r="AF26" s="123">
        <v>64</v>
      </c>
      <c r="AG26" s="123" t="s">
        <v>222</v>
      </c>
      <c r="AH26" s="336">
        <v>23</v>
      </c>
      <c r="AI26" s="336">
        <v>43</v>
      </c>
      <c r="AJ26" s="123">
        <v>149</v>
      </c>
      <c r="AK26" s="123">
        <v>8</v>
      </c>
      <c r="AL26" s="123">
        <v>1</v>
      </c>
      <c r="AM26" s="336">
        <v>44</v>
      </c>
      <c r="AN26" s="336">
        <v>44</v>
      </c>
      <c r="AO26" s="123">
        <v>3</v>
      </c>
      <c r="AP26" s="123">
        <v>58</v>
      </c>
      <c r="AQ26" s="123">
        <v>20</v>
      </c>
      <c r="AR26" s="123">
        <v>22</v>
      </c>
      <c r="AS26" s="123">
        <v>34</v>
      </c>
      <c r="AT26" s="123">
        <v>80</v>
      </c>
      <c r="AU26" s="123">
        <v>27</v>
      </c>
      <c r="AV26" s="123" t="s">
        <v>222</v>
      </c>
      <c r="AW26" s="123" t="s">
        <v>222</v>
      </c>
      <c r="AX26" s="123" t="s">
        <v>222</v>
      </c>
      <c r="AY26" s="336">
        <v>23</v>
      </c>
      <c r="AZ26" s="336">
        <v>1</v>
      </c>
      <c r="BA26" s="336">
        <v>2</v>
      </c>
      <c r="BB26" s="123" t="s">
        <v>222</v>
      </c>
      <c r="BC26" s="352"/>
      <c r="BD26" s="350">
        <v>55</v>
      </c>
      <c r="BE26" s="336"/>
    </row>
    <row r="27" spans="1:57" s="340" customFormat="1" ht="25.5" customHeight="1">
      <c r="A27" s="336"/>
      <c r="B27" s="350">
        <v>56</v>
      </c>
      <c r="C27" s="351"/>
      <c r="D27" s="336">
        <v>325</v>
      </c>
      <c r="E27" s="336">
        <v>247</v>
      </c>
      <c r="F27" s="123" t="s">
        <v>222</v>
      </c>
      <c r="G27" s="336">
        <v>43</v>
      </c>
      <c r="H27" s="123" t="s">
        <v>222</v>
      </c>
      <c r="I27" s="336">
        <v>58</v>
      </c>
      <c r="J27" s="123" t="s">
        <v>222</v>
      </c>
      <c r="K27" s="336">
        <v>116</v>
      </c>
      <c r="L27" s="123" t="s">
        <v>222</v>
      </c>
      <c r="M27" s="336">
        <v>19</v>
      </c>
      <c r="N27" s="123" t="s">
        <v>222</v>
      </c>
      <c r="O27" s="123" t="s">
        <v>222</v>
      </c>
      <c r="P27" s="123">
        <v>88</v>
      </c>
      <c r="Q27" s="123" t="s">
        <v>222</v>
      </c>
      <c r="R27" s="123" t="s">
        <v>222</v>
      </c>
      <c r="S27" s="123" t="s">
        <v>222</v>
      </c>
      <c r="T27" s="336">
        <v>6</v>
      </c>
      <c r="U27" s="336">
        <v>142</v>
      </c>
      <c r="V27" s="336">
        <v>52</v>
      </c>
      <c r="W27" s="336">
        <v>44</v>
      </c>
      <c r="X27" s="123" t="s">
        <v>222</v>
      </c>
      <c r="Y27" s="336">
        <v>188</v>
      </c>
      <c r="Z27" s="123">
        <v>6</v>
      </c>
      <c r="AA27" s="123">
        <v>1</v>
      </c>
      <c r="AB27" s="123" t="s">
        <v>222</v>
      </c>
      <c r="AC27" s="123" t="s">
        <v>222</v>
      </c>
      <c r="AD27" s="336">
        <v>5</v>
      </c>
      <c r="AE27" s="123" t="s">
        <v>222</v>
      </c>
      <c r="AF27" s="123">
        <v>73</v>
      </c>
      <c r="AG27" s="123" t="s">
        <v>222</v>
      </c>
      <c r="AH27" s="336">
        <v>29</v>
      </c>
      <c r="AI27" s="336">
        <v>54</v>
      </c>
      <c r="AJ27" s="123">
        <v>156</v>
      </c>
      <c r="AK27" s="123">
        <v>11</v>
      </c>
      <c r="AL27" s="123">
        <v>1</v>
      </c>
      <c r="AM27" s="336">
        <v>47</v>
      </c>
      <c r="AN27" s="336">
        <v>48</v>
      </c>
      <c r="AO27" s="123">
        <v>7</v>
      </c>
      <c r="AP27" s="123">
        <v>55</v>
      </c>
      <c r="AQ27" s="123">
        <v>20</v>
      </c>
      <c r="AR27" s="123">
        <v>25</v>
      </c>
      <c r="AS27" s="123">
        <v>52</v>
      </c>
      <c r="AT27" s="123">
        <v>80</v>
      </c>
      <c r="AU27" s="123">
        <v>33</v>
      </c>
      <c r="AV27" s="123" t="s">
        <v>222</v>
      </c>
      <c r="AW27" s="123" t="s">
        <v>222</v>
      </c>
      <c r="AX27" s="123" t="s">
        <v>222</v>
      </c>
      <c r="AY27" s="336">
        <v>28</v>
      </c>
      <c r="AZ27" s="336">
        <v>2</v>
      </c>
      <c r="BA27" s="336">
        <v>3</v>
      </c>
      <c r="BB27" s="123" t="s">
        <v>222</v>
      </c>
      <c r="BC27" s="353"/>
      <c r="BD27" s="350">
        <v>56</v>
      </c>
      <c r="BE27" s="336"/>
    </row>
    <row r="28" spans="1:57" s="340" customFormat="1" ht="25.5" customHeight="1">
      <c r="A28" s="123"/>
      <c r="B28" s="350">
        <v>57</v>
      </c>
      <c r="C28" s="351"/>
      <c r="D28" s="336">
        <v>336</v>
      </c>
      <c r="E28" s="336">
        <v>260</v>
      </c>
      <c r="F28" s="123" t="s">
        <v>222</v>
      </c>
      <c r="G28" s="336">
        <v>48</v>
      </c>
      <c r="H28" s="123" t="s">
        <v>222</v>
      </c>
      <c r="I28" s="336">
        <v>66</v>
      </c>
      <c r="J28" s="123" t="s">
        <v>222</v>
      </c>
      <c r="K28" s="336">
        <v>128</v>
      </c>
      <c r="L28" s="123" t="s">
        <v>222</v>
      </c>
      <c r="M28" s="336">
        <v>20</v>
      </c>
      <c r="N28" s="123" t="s">
        <v>222</v>
      </c>
      <c r="O28" s="123" t="s">
        <v>222</v>
      </c>
      <c r="P28" s="123">
        <v>89</v>
      </c>
      <c r="Q28" s="123" t="s">
        <v>222</v>
      </c>
      <c r="R28" s="123" t="s">
        <v>222</v>
      </c>
      <c r="S28" s="123" t="s">
        <v>222</v>
      </c>
      <c r="T28" s="336">
        <v>6</v>
      </c>
      <c r="U28" s="336">
        <v>145</v>
      </c>
      <c r="V28" s="336">
        <v>52</v>
      </c>
      <c r="W28" s="336">
        <v>44</v>
      </c>
      <c r="X28" s="123" t="s">
        <v>222</v>
      </c>
      <c r="Y28" s="336">
        <v>193</v>
      </c>
      <c r="Z28" s="123">
        <v>7</v>
      </c>
      <c r="AA28" s="123">
        <v>1</v>
      </c>
      <c r="AB28" s="123" t="s">
        <v>222</v>
      </c>
      <c r="AC28" s="123" t="s">
        <v>222</v>
      </c>
      <c r="AD28" s="336">
        <v>5</v>
      </c>
      <c r="AE28" s="123" t="s">
        <v>222</v>
      </c>
      <c r="AF28" s="123">
        <v>74</v>
      </c>
      <c r="AG28" s="123" t="s">
        <v>222</v>
      </c>
      <c r="AH28" s="336">
        <v>32</v>
      </c>
      <c r="AI28" s="336">
        <v>58</v>
      </c>
      <c r="AJ28" s="123">
        <v>160</v>
      </c>
      <c r="AK28" s="123">
        <v>12</v>
      </c>
      <c r="AL28" s="123">
        <v>1</v>
      </c>
      <c r="AM28" s="336">
        <v>47</v>
      </c>
      <c r="AN28" s="336">
        <v>48</v>
      </c>
      <c r="AO28" s="123">
        <v>9</v>
      </c>
      <c r="AP28" s="123">
        <v>50</v>
      </c>
      <c r="AQ28" s="123">
        <v>20</v>
      </c>
      <c r="AR28" s="123">
        <v>24</v>
      </c>
      <c r="AS28" s="123">
        <v>58</v>
      </c>
      <c r="AT28" s="123">
        <v>84</v>
      </c>
      <c r="AU28" s="123">
        <v>36</v>
      </c>
      <c r="AV28" s="123" t="s">
        <v>222</v>
      </c>
      <c r="AW28" s="123" t="s">
        <v>222</v>
      </c>
      <c r="AX28" s="123" t="s">
        <v>222</v>
      </c>
      <c r="AY28" s="336">
        <v>27</v>
      </c>
      <c r="AZ28" s="336">
        <v>2</v>
      </c>
      <c r="BA28" s="336">
        <v>3</v>
      </c>
      <c r="BB28" s="123" t="s">
        <v>222</v>
      </c>
      <c r="BC28" s="352"/>
      <c r="BD28" s="350">
        <v>57</v>
      </c>
      <c r="BE28" s="336"/>
    </row>
    <row r="29" spans="1:57" s="340" customFormat="1" ht="25.5" customHeight="1">
      <c r="A29" s="336"/>
      <c r="B29" s="350">
        <v>58</v>
      </c>
      <c r="C29" s="351"/>
      <c r="D29" s="336">
        <v>350</v>
      </c>
      <c r="E29" s="336">
        <v>271</v>
      </c>
      <c r="F29" s="123" t="s">
        <v>222</v>
      </c>
      <c r="G29" s="336">
        <v>51</v>
      </c>
      <c r="H29" s="123" t="s">
        <v>222</v>
      </c>
      <c r="I29" s="336">
        <v>74</v>
      </c>
      <c r="J29" s="123" t="s">
        <v>222</v>
      </c>
      <c r="K29" s="336">
        <v>141</v>
      </c>
      <c r="L29" s="123" t="s">
        <v>222</v>
      </c>
      <c r="M29" s="336">
        <v>21</v>
      </c>
      <c r="N29" s="123" t="s">
        <v>222</v>
      </c>
      <c r="O29" s="123" t="s">
        <v>222</v>
      </c>
      <c r="P29" s="123">
        <v>93</v>
      </c>
      <c r="Q29" s="123" t="s">
        <v>222</v>
      </c>
      <c r="R29" s="123" t="s">
        <v>222</v>
      </c>
      <c r="S29" s="123" t="s">
        <v>222</v>
      </c>
      <c r="T29" s="336">
        <v>6</v>
      </c>
      <c r="U29" s="336">
        <v>150</v>
      </c>
      <c r="V29" s="336">
        <v>55</v>
      </c>
      <c r="W29" s="336">
        <v>48</v>
      </c>
      <c r="X29" s="123" t="s">
        <v>222</v>
      </c>
      <c r="Y29" s="336">
        <v>199</v>
      </c>
      <c r="Z29" s="123">
        <v>8</v>
      </c>
      <c r="AA29" s="123">
        <v>2</v>
      </c>
      <c r="AB29" s="123" t="s">
        <v>222</v>
      </c>
      <c r="AC29" s="123" t="s">
        <v>222</v>
      </c>
      <c r="AD29" s="336">
        <v>4</v>
      </c>
      <c r="AE29" s="123" t="s">
        <v>222</v>
      </c>
      <c r="AF29" s="123">
        <v>78</v>
      </c>
      <c r="AG29" s="123" t="s">
        <v>222</v>
      </c>
      <c r="AH29" s="336">
        <v>35</v>
      </c>
      <c r="AI29" s="336">
        <v>63</v>
      </c>
      <c r="AJ29" s="123">
        <v>167</v>
      </c>
      <c r="AK29" s="123">
        <v>14</v>
      </c>
      <c r="AL29" s="123">
        <v>1</v>
      </c>
      <c r="AM29" s="336">
        <v>49</v>
      </c>
      <c r="AN29" s="336">
        <v>50</v>
      </c>
      <c r="AO29" s="123">
        <v>8</v>
      </c>
      <c r="AP29" s="123">
        <v>51</v>
      </c>
      <c r="AQ29" s="123">
        <v>23</v>
      </c>
      <c r="AR29" s="123">
        <v>29</v>
      </c>
      <c r="AS29" s="123">
        <v>69</v>
      </c>
      <c r="AT29" s="123">
        <v>92</v>
      </c>
      <c r="AU29" s="123">
        <v>40</v>
      </c>
      <c r="AV29" s="123" t="s">
        <v>222</v>
      </c>
      <c r="AW29" s="123" t="s">
        <v>222</v>
      </c>
      <c r="AX29" s="123" t="s">
        <v>222</v>
      </c>
      <c r="AY29" s="336">
        <v>29</v>
      </c>
      <c r="AZ29" s="336">
        <v>2</v>
      </c>
      <c r="BA29" s="336">
        <v>3</v>
      </c>
      <c r="BB29" s="123" t="s">
        <v>222</v>
      </c>
      <c r="BC29" s="353"/>
      <c r="BD29" s="350">
        <v>58</v>
      </c>
      <c r="BE29" s="336"/>
    </row>
    <row r="30" spans="1:57" s="340" customFormat="1" ht="25.5" customHeight="1">
      <c r="A30" s="123"/>
      <c r="B30" s="350">
        <v>59</v>
      </c>
      <c r="C30" s="351"/>
      <c r="D30" s="336">
        <v>358</v>
      </c>
      <c r="E30" s="336">
        <v>299</v>
      </c>
      <c r="F30" s="123" t="s">
        <v>222</v>
      </c>
      <c r="G30" s="336">
        <v>60</v>
      </c>
      <c r="H30" s="123" t="s">
        <v>222</v>
      </c>
      <c r="I30" s="336">
        <v>90</v>
      </c>
      <c r="J30" s="123" t="s">
        <v>222</v>
      </c>
      <c r="K30" s="336">
        <v>156</v>
      </c>
      <c r="L30" s="123" t="s">
        <v>222</v>
      </c>
      <c r="M30" s="336">
        <v>25</v>
      </c>
      <c r="N30" s="123" t="s">
        <v>222</v>
      </c>
      <c r="O30" s="123" t="s">
        <v>222</v>
      </c>
      <c r="P30" s="123">
        <v>102</v>
      </c>
      <c r="Q30" s="123" t="s">
        <v>222</v>
      </c>
      <c r="R30" s="123" t="s">
        <v>222</v>
      </c>
      <c r="S30" s="123" t="s">
        <v>222</v>
      </c>
      <c r="T30" s="336">
        <v>6</v>
      </c>
      <c r="U30" s="336">
        <v>168</v>
      </c>
      <c r="V30" s="336">
        <v>63</v>
      </c>
      <c r="W30" s="336">
        <v>58</v>
      </c>
      <c r="X30" s="123" t="s">
        <v>222</v>
      </c>
      <c r="Y30" s="336">
        <v>211</v>
      </c>
      <c r="Z30" s="123">
        <v>8</v>
      </c>
      <c r="AA30" s="123">
        <v>4</v>
      </c>
      <c r="AB30" s="123" t="s">
        <v>222</v>
      </c>
      <c r="AC30" s="123" t="s">
        <v>222</v>
      </c>
      <c r="AD30" s="336">
        <v>4</v>
      </c>
      <c r="AE30" s="123" t="s">
        <v>222</v>
      </c>
      <c r="AF30" s="123">
        <v>88</v>
      </c>
      <c r="AG30" s="123" t="s">
        <v>222</v>
      </c>
      <c r="AH30" s="336">
        <v>39</v>
      </c>
      <c r="AI30" s="336">
        <v>75</v>
      </c>
      <c r="AJ30" s="123">
        <v>180</v>
      </c>
      <c r="AK30" s="123">
        <v>19</v>
      </c>
      <c r="AL30" s="123">
        <v>1</v>
      </c>
      <c r="AM30" s="336">
        <v>53</v>
      </c>
      <c r="AN30" s="336">
        <v>55</v>
      </c>
      <c r="AO30" s="123">
        <v>11</v>
      </c>
      <c r="AP30" s="123">
        <v>52</v>
      </c>
      <c r="AQ30" s="123">
        <v>23</v>
      </c>
      <c r="AR30" s="123">
        <v>32</v>
      </c>
      <c r="AS30" s="123">
        <v>80</v>
      </c>
      <c r="AT30" s="123">
        <v>97</v>
      </c>
      <c r="AU30" s="123">
        <v>49</v>
      </c>
      <c r="AV30" s="123" t="s">
        <v>222</v>
      </c>
      <c r="AW30" s="123" t="s">
        <v>222</v>
      </c>
      <c r="AX30" s="123" t="s">
        <v>222</v>
      </c>
      <c r="AY30" s="336">
        <v>32</v>
      </c>
      <c r="AZ30" s="336">
        <v>2</v>
      </c>
      <c r="BA30" s="336">
        <v>4</v>
      </c>
      <c r="BB30" s="123" t="s">
        <v>222</v>
      </c>
      <c r="BC30" s="352"/>
      <c r="BD30" s="350">
        <v>59</v>
      </c>
      <c r="BE30" s="336"/>
    </row>
    <row r="31" spans="1:57" s="340" customFormat="1" ht="25.5" customHeight="1">
      <c r="A31" s="336"/>
      <c r="B31" s="350">
        <v>60</v>
      </c>
      <c r="C31" s="351"/>
      <c r="D31" s="336">
        <v>369</v>
      </c>
      <c r="E31" s="336">
        <v>311</v>
      </c>
      <c r="F31" s="123" t="s">
        <v>222</v>
      </c>
      <c r="G31" s="336">
        <v>61</v>
      </c>
      <c r="H31" s="123" t="s">
        <v>222</v>
      </c>
      <c r="I31" s="336">
        <v>95</v>
      </c>
      <c r="J31" s="123" t="s">
        <v>222</v>
      </c>
      <c r="K31" s="336">
        <v>159</v>
      </c>
      <c r="L31" s="123" t="s">
        <v>222</v>
      </c>
      <c r="M31" s="336">
        <v>24</v>
      </c>
      <c r="N31" s="123" t="s">
        <v>222</v>
      </c>
      <c r="O31" s="123" t="s">
        <v>222</v>
      </c>
      <c r="P31" s="123">
        <v>106</v>
      </c>
      <c r="Q31" s="123" t="s">
        <v>222</v>
      </c>
      <c r="R31" s="123" t="s">
        <v>222</v>
      </c>
      <c r="S31" s="123" t="s">
        <v>222</v>
      </c>
      <c r="T31" s="336">
        <v>4</v>
      </c>
      <c r="U31" s="336">
        <v>172</v>
      </c>
      <c r="V31" s="336">
        <v>65</v>
      </c>
      <c r="W31" s="336">
        <v>57</v>
      </c>
      <c r="X31" s="123" t="s">
        <v>222</v>
      </c>
      <c r="Y31" s="336">
        <v>219</v>
      </c>
      <c r="Z31" s="123">
        <v>7</v>
      </c>
      <c r="AA31" s="123">
        <v>6</v>
      </c>
      <c r="AB31" s="123" t="s">
        <v>222</v>
      </c>
      <c r="AC31" s="123" t="s">
        <v>222</v>
      </c>
      <c r="AD31" s="336">
        <v>4</v>
      </c>
      <c r="AE31" s="123" t="s">
        <v>222</v>
      </c>
      <c r="AF31" s="123">
        <v>91</v>
      </c>
      <c r="AG31" s="123" t="s">
        <v>222</v>
      </c>
      <c r="AH31" s="336">
        <v>39</v>
      </c>
      <c r="AI31" s="336">
        <v>79</v>
      </c>
      <c r="AJ31" s="123">
        <v>190</v>
      </c>
      <c r="AK31" s="123">
        <v>21</v>
      </c>
      <c r="AL31" s="123">
        <v>2</v>
      </c>
      <c r="AM31" s="336">
        <v>53</v>
      </c>
      <c r="AN31" s="336">
        <v>59</v>
      </c>
      <c r="AO31" s="123">
        <v>11</v>
      </c>
      <c r="AP31" s="123">
        <v>51</v>
      </c>
      <c r="AQ31" s="123">
        <v>23</v>
      </c>
      <c r="AR31" s="123">
        <v>33</v>
      </c>
      <c r="AS31" s="123">
        <v>88</v>
      </c>
      <c r="AT31" s="123">
        <v>98</v>
      </c>
      <c r="AU31" s="123">
        <v>52</v>
      </c>
      <c r="AV31" s="123" t="s">
        <v>222</v>
      </c>
      <c r="AW31" s="123" t="s">
        <v>222</v>
      </c>
      <c r="AX31" s="123" t="s">
        <v>222</v>
      </c>
      <c r="AY31" s="336">
        <v>33</v>
      </c>
      <c r="AZ31" s="336">
        <v>2</v>
      </c>
      <c r="BA31" s="336">
        <v>4</v>
      </c>
      <c r="BB31" s="123" t="s">
        <v>222</v>
      </c>
      <c r="BC31" s="353"/>
      <c r="BD31" s="350">
        <v>60</v>
      </c>
      <c r="BE31" s="336"/>
    </row>
    <row r="32" spans="1:57" s="340" customFormat="1" ht="25.5" customHeight="1">
      <c r="A32" s="123"/>
      <c r="B32" s="350">
        <v>61</v>
      </c>
      <c r="C32" s="351"/>
      <c r="D32" s="336">
        <v>371</v>
      </c>
      <c r="E32" s="336">
        <v>313</v>
      </c>
      <c r="F32" s="123" t="s">
        <v>222</v>
      </c>
      <c r="G32" s="336">
        <v>64</v>
      </c>
      <c r="H32" s="123" t="s">
        <v>222</v>
      </c>
      <c r="I32" s="336">
        <v>102</v>
      </c>
      <c r="J32" s="123" t="s">
        <v>222</v>
      </c>
      <c r="K32" s="336">
        <v>163</v>
      </c>
      <c r="L32" s="123" t="s">
        <v>222</v>
      </c>
      <c r="M32" s="336">
        <v>26</v>
      </c>
      <c r="N32" s="123" t="s">
        <v>222</v>
      </c>
      <c r="O32" s="123" t="s">
        <v>222</v>
      </c>
      <c r="P32" s="123">
        <v>108</v>
      </c>
      <c r="Q32" s="123" t="s">
        <v>222</v>
      </c>
      <c r="R32" s="123" t="s">
        <v>222</v>
      </c>
      <c r="S32" s="123" t="s">
        <v>222</v>
      </c>
      <c r="T32" s="336">
        <v>4</v>
      </c>
      <c r="U32" s="336">
        <v>173</v>
      </c>
      <c r="V32" s="336">
        <v>66</v>
      </c>
      <c r="W32" s="336">
        <v>56</v>
      </c>
      <c r="X32" s="123" t="s">
        <v>222</v>
      </c>
      <c r="Y32" s="336">
        <v>223</v>
      </c>
      <c r="Z32" s="123">
        <v>7</v>
      </c>
      <c r="AA32" s="123">
        <v>8</v>
      </c>
      <c r="AB32" s="123" t="s">
        <v>222</v>
      </c>
      <c r="AC32" s="123" t="s">
        <v>222</v>
      </c>
      <c r="AD32" s="336">
        <v>4</v>
      </c>
      <c r="AE32" s="123" t="s">
        <v>222</v>
      </c>
      <c r="AF32" s="123">
        <v>91</v>
      </c>
      <c r="AG32" s="123" t="s">
        <v>222</v>
      </c>
      <c r="AH32" s="336">
        <v>41</v>
      </c>
      <c r="AI32" s="336">
        <v>81</v>
      </c>
      <c r="AJ32" s="123">
        <v>192</v>
      </c>
      <c r="AK32" s="123">
        <v>23</v>
      </c>
      <c r="AL32" s="123">
        <v>2</v>
      </c>
      <c r="AM32" s="336">
        <v>54</v>
      </c>
      <c r="AN32" s="336">
        <v>60</v>
      </c>
      <c r="AO32" s="123">
        <v>11</v>
      </c>
      <c r="AP32" s="123">
        <v>55</v>
      </c>
      <c r="AQ32" s="123">
        <v>17</v>
      </c>
      <c r="AR32" s="123">
        <v>28</v>
      </c>
      <c r="AS32" s="123">
        <v>93</v>
      </c>
      <c r="AT32" s="123">
        <v>99</v>
      </c>
      <c r="AU32" s="123">
        <v>54</v>
      </c>
      <c r="AV32" s="123" t="s">
        <v>222</v>
      </c>
      <c r="AW32" s="123" t="s">
        <v>222</v>
      </c>
      <c r="AX32" s="123" t="s">
        <v>222</v>
      </c>
      <c r="AY32" s="336">
        <v>34</v>
      </c>
      <c r="AZ32" s="336">
        <v>3</v>
      </c>
      <c r="BA32" s="336">
        <v>5</v>
      </c>
      <c r="BB32" s="123" t="s">
        <v>222</v>
      </c>
      <c r="BC32" s="352"/>
      <c r="BD32" s="350">
        <v>61</v>
      </c>
      <c r="BE32" s="336"/>
    </row>
    <row r="33" spans="1:57" s="340" customFormat="1" ht="25.5" customHeight="1">
      <c r="A33" s="336"/>
      <c r="B33" s="350">
        <v>62</v>
      </c>
      <c r="C33" s="351"/>
      <c r="D33" s="336">
        <v>380</v>
      </c>
      <c r="E33" s="336">
        <v>330</v>
      </c>
      <c r="F33" s="123" t="s">
        <v>222</v>
      </c>
      <c r="G33" s="336">
        <v>80</v>
      </c>
      <c r="H33" s="123" t="s">
        <v>222</v>
      </c>
      <c r="I33" s="336">
        <v>115</v>
      </c>
      <c r="J33" s="123" t="s">
        <v>222</v>
      </c>
      <c r="K33" s="336">
        <v>180</v>
      </c>
      <c r="L33" s="123" t="s">
        <v>222</v>
      </c>
      <c r="M33" s="336">
        <v>36</v>
      </c>
      <c r="N33" s="123" t="s">
        <v>222</v>
      </c>
      <c r="O33" s="123" t="s">
        <v>222</v>
      </c>
      <c r="P33" s="123">
        <v>123</v>
      </c>
      <c r="Q33" s="123" t="s">
        <v>222</v>
      </c>
      <c r="R33" s="123" t="s">
        <v>222</v>
      </c>
      <c r="S33" s="123" t="s">
        <v>222</v>
      </c>
      <c r="T33" s="336">
        <v>4</v>
      </c>
      <c r="U33" s="336">
        <v>183</v>
      </c>
      <c r="V33" s="336">
        <v>69</v>
      </c>
      <c r="W33" s="336">
        <v>61</v>
      </c>
      <c r="X33" s="123" t="s">
        <v>222</v>
      </c>
      <c r="Y33" s="336">
        <v>234</v>
      </c>
      <c r="Z33" s="123">
        <v>10</v>
      </c>
      <c r="AA33" s="123">
        <v>10</v>
      </c>
      <c r="AB33" s="123" t="s">
        <v>222</v>
      </c>
      <c r="AC33" s="123" t="s">
        <v>222</v>
      </c>
      <c r="AD33" s="336">
        <v>4</v>
      </c>
      <c r="AE33" s="123" t="s">
        <v>222</v>
      </c>
      <c r="AF33" s="123">
        <v>100</v>
      </c>
      <c r="AG33" s="123" t="s">
        <v>222</v>
      </c>
      <c r="AH33" s="336">
        <v>51</v>
      </c>
      <c r="AI33" s="336">
        <v>91</v>
      </c>
      <c r="AJ33" s="123">
        <v>205</v>
      </c>
      <c r="AK33" s="123">
        <v>27</v>
      </c>
      <c r="AL33" s="123">
        <v>2</v>
      </c>
      <c r="AM33" s="336">
        <v>63</v>
      </c>
      <c r="AN33" s="336">
        <v>68</v>
      </c>
      <c r="AO33" s="123">
        <v>13</v>
      </c>
      <c r="AP33" s="123">
        <v>58</v>
      </c>
      <c r="AQ33" s="123">
        <v>15</v>
      </c>
      <c r="AR33" s="123">
        <v>28</v>
      </c>
      <c r="AS33" s="123">
        <v>110</v>
      </c>
      <c r="AT33" s="123">
        <v>108</v>
      </c>
      <c r="AU33" s="123">
        <v>53</v>
      </c>
      <c r="AV33" s="123" t="s">
        <v>222</v>
      </c>
      <c r="AW33" s="123" t="s">
        <v>222</v>
      </c>
      <c r="AX33" s="123" t="s">
        <v>222</v>
      </c>
      <c r="AY33" s="336">
        <v>39</v>
      </c>
      <c r="AZ33" s="336">
        <v>4</v>
      </c>
      <c r="BA33" s="336">
        <v>7</v>
      </c>
      <c r="BB33" s="123" t="s">
        <v>222</v>
      </c>
      <c r="BC33" s="353"/>
      <c r="BD33" s="350">
        <v>62</v>
      </c>
      <c r="BE33" s="336"/>
    </row>
    <row r="34" spans="1:57" s="340" customFormat="1" ht="25.5" customHeight="1">
      <c r="A34" s="123"/>
      <c r="B34" s="350">
        <v>63</v>
      </c>
      <c r="C34" s="351"/>
      <c r="D34" s="336">
        <v>390</v>
      </c>
      <c r="E34" s="336">
        <v>340</v>
      </c>
      <c r="F34" s="123" t="s">
        <v>222</v>
      </c>
      <c r="G34" s="336">
        <v>80</v>
      </c>
      <c r="H34" s="123" t="s">
        <v>222</v>
      </c>
      <c r="I34" s="336">
        <v>116</v>
      </c>
      <c r="J34" s="123" t="s">
        <v>222</v>
      </c>
      <c r="K34" s="336">
        <v>182</v>
      </c>
      <c r="L34" s="123" t="s">
        <v>222</v>
      </c>
      <c r="M34" s="336">
        <v>36</v>
      </c>
      <c r="N34" s="123" t="s">
        <v>222</v>
      </c>
      <c r="O34" s="123" t="s">
        <v>222</v>
      </c>
      <c r="P34" s="123">
        <v>128</v>
      </c>
      <c r="Q34" s="123" t="s">
        <v>222</v>
      </c>
      <c r="R34" s="123" t="s">
        <v>222</v>
      </c>
      <c r="S34" s="123" t="s">
        <v>222</v>
      </c>
      <c r="T34" s="336">
        <v>4</v>
      </c>
      <c r="U34" s="336">
        <v>188</v>
      </c>
      <c r="V34" s="336">
        <v>70</v>
      </c>
      <c r="W34" s="336">
        <v>61</v>
      </c>
      <c r="X34" s="123" t="s">
        <v>222</v>
      </c>
      <c r="Y34" s="336">
        <v>244</v>
      </c>
      <c r="Z34" s="123">
        <v>8</v>
      </c>
      <c r="AA34" s="123">
        <v>10</v>
      </c>
      <c r="AB34" s="123" t="s">
        <v>222</v>
      </c>
      <c r="AC34" s="123" t="s">
        <v>222</v>
      </c>
      <c r="AD34" s="336">
        <v>4</v>
      </c>
      <c r="AE34" s="123" t="s">
        <v>222</v>
      </c>
      <c r="AF34" s="123">
        <v>107</v>
      </c>
      <c r="AG34" s="123" t="s">
        <v>222</v>
      </c>
      <c r="AH34" s="336">
        <v>53</v>
      </c>
      <c r="AI34" s="336">
        <v>95</v>
      </c>
      <c r="AJ34" s="123">
        <v>214</v>
      </c>
      <c r="AK34" s="123">
        <v>29</v>
      </c>
      <c r="AL34" s="123">
        <v>4</v>
      </c>
      <c r="AM34" s="336">
        <v>65</v>
      </c>
      <c r="AN34" s="336">
        <v>70</v>
      </c>
      <c r="AO34" s="123">
        <v>13</v>
      </c>
      <c r="AP34" s="123">
        <v>58</v>
      </c>
      <c r="AQ34" s="123">
        <v>16</v>
      </c>
      <c r="AR34" s="123">
        <v>31</v>
      </c>
      <c r="AS34" s="123">
        <v>119</v>
      </c>
      <c r="AT34" s="123">
        <v>110</v>
      </c>
      <c r="AU34" s="123">
        <v>59</v>
      </c>
      <c r="AV34" s="123" t="s">
        <v>222</v>
      </c>
      <c r="AW34" s="123" t="s">
        <v>222</v>
      </c>
      <c r="AX34" s="123" t="s">
        <v>222</v>
      </c>
      <c r="AY34" s="336">
        <v>39</v>
      </c>
      <c r="AZ34" s="336">
        <v>4</v>
      </c>
      <c r="BA34" s="336">
        <v>7</v>
      </c>
      <c r="BB34" s="123" t="s">
        <v>222</v>
      </c>
      <c r="BC34" s="352"/>
      <c r="BD34" s="350">
        <v>63</v>
      </c>
      <c r="BE34" s="336"/>
    </row>
    <row r="35" spans="1:57" s="340" customFormat="1" ht="25.5" customHeight="1">
      <c r="A35" s="336" t="s">
        <v>298</v>
      </c>
      <c r="B35" s="350" t="s">
        <v>299</v>
      </c>
      <c r="C35" s="351" t="s">
        <v>297</v>
      </c>
      <c r="D35" s="336">
        <v>398</v>
      </c>
      <c r="E35" s="336">
        <v>347</v>
      </c>
      <c r="F35" s="123" t="s">
        <v>222</v>
      </c>
      <c r="G35" s="336">
        <v>83</v>
      </c>
      <c r="H35" s="123" t="s">
        <v>222</v>
      </c>
      <c r="I35" s="336">
        <v>120</v>
      </c>
      <c r="J35" s="123" t="s">
        <v>222</v>
      </c>
      <c r="K35" s="336">
        <v>193</v>
      </c>
      <c r="L35" s="123" t="s">
        <v>222</v>
      </c>
      <c r="M35" s="336">
        <v>42</v>
      </c>
      <c r="N35" s="123" t="s">
        <v>222</v>
      </c>
      <c r="O35" s="123" t="s">
        <v>222</v>
      </c>
      <c r="P35" s="123">
        <v>134</v>
      </c>
      <c r="Q35" s="123" t="s">
        <v>222</v>
      </c>
      <c r="R35" s="123" t="s">
        <v>222</v>
      </c>
      <c r="S35" s="123" t="s">
        <v>222</v>
      </c>
      <c r="T35" s="336">
        <v>5</v>
      </c>
      <c r="U35" s="336">
        <v>189</v>
      </c>
      <c r="V35" s="336">
        <v>71</v>
      </c>
      <c r="W35" s="336">
        <v>60</v>
      </c>
      <c r="X35" s="123" t="s">
        <v>222</v>
      </c>
      <c r="Y35" s="336">
        <v>252</v>
      </c>
      <c r="Z35" s="123">
        <v>9</v>
      </c>
      <c r="AA35" s="123">
        <v>12</v>
      </c>
      <c r="AB35" s="123" t="s">
        <v>222</v>
      </c>
      <c r="AC35" s="123" t="s">
        <v>222</v>
      </c>
      <c r="AD35" s="336">
        <v>4</v>
      </c>
      <c r="AE35" s="123" t="s">
        <v>222</v>
      </c>
      <c r="AF35" s="123">
        <v>114</v>
      </c>
      <c r="AG35" s="123" t="s">
        <v>222</v>
      </c>
      <c r="AH35" s="336">
        <v>54</v>
      </c>
      <c r="AI35" s="336">
        <v>101</v>
      </c>
      <c r="AJ35" s="123">
        <v>218</v>
      </c>
      <c r="AK35" s="123">
        <v>31</v>
      </c>
      <c r="AL35" s="123">
        <v>4</v>
      </c>
      <c r="AM35" s="336">
        <v>71</v>
      </c>
      <c r="AN35" s="336">
        <v>73</v>
      </c>
      <c r="AO35" s="123">
        <v>13</v>
      </c>
      <c r="AP35" s="123">
        <v>60</v>
      </c>
      <c r="AQ35" s="123">
        <v>15</v>
      </c>
      <c r="AR35" s="123">
        <v>30</v>
      </c>
      <c r="AS35" s="123">
        <v>130</v>
      </c>
      <c r="AT35" s="123">
        <v>115</v>
      </c>
      <c r="AU35" s="123">
        <v>59</v>
      </c>
      <c r="AV35" s="123" t="s">
        <v>222</v>
      </c>
      <c r="AW35" s="123" t="s">
        <v>222</v>
      </c>
      <c r="AX35" s="123" t="s">
        <v>222</v>
      </c>
      <c r="AY35" s="336">
        <v>43</v>
      </c>
      <c r="AZ35" s="336">
        <v>4</v>
      </c>
      <c r="BA35" s="336">
        <v>7</v>
      </c>
      <c r="BB35" s="123" t="s">
        <v>222</v>
      </c>
      <c r="BC35" s="353" t="s">
        <v>298</v>
      </c>
      <c r="BD35" s="350" t="s">
        <v>299</v>
      </c>
      <c r="BE35" s="336" t="s">
        <v>297</v>
      </c>
    </row>
    <row r="36" spans="1:57" s="340" customFormat="1" ht="25.5" customHeight="1">
      <c r="A36" s="123"/>
      <c r="B36" s="350">
        <v>2</v>
      </c>
      <c r="C36" s="351"/>
      <c r="D36" s="336">
        <v>397</v>
      </c>
      <c r="E36" s="336">
        <v>354</v>
      </c>
      <c r="F36" s="123" t="s">
        <v>222</v>
      </c>
      <c r="G36" s="336">
        <v>90</v>
      </c>
      <c r="H36" s="123" t="s">
        <v>222</v>
      </c>
      <c r="I36" s="336">
        <v>129</v>
      </c>
      <c r="J36" s="123" t="s">
        <v>222</v>
      </c>
      <c r="K36" s="336">
        <v>198</v>
      </c>
      <c r="L36" s="123" t="s">
        <v>222</v>
      </c>
      <c r="M36" s="336">
        <v>51</v>
      </c>
      <c r="N36" s="123" t="s">
        <v>222</v>
      </c>
      <c r="O36" s="123" t="s">
        <v>222</v>
      </c>
      <c r="P36" s="123">
        <v>154</v>
      </c>
      <c r="Q36" s="123" t="s">
        <v>222</v>
      </c>
      <c r="R36" s="123" t="s">
        <v>222</v>
      </c>
      <c r="S36" s="123" t="s">
        <v>222</v>
      </c>
      <c r="T36" s="336">
        <v>5</v>
      </c>
      <c r="U36" s="336">
        <v>192</v>
      </c>
      <c r="V36" s="336">
        <v>71</v>
      </c>
      <c r="W36" s="336">
        <v>61</v>
      </c>
      <c r="X36" s="123" t="s">
        <v>222</v>
      </c>
      <c r="Y36" s="336">
        <v>261</v>
      </c>
      <c r="Z36" s="123">
        <v>8</v>
      </c>
      <c r="AA36" s="123">
        <v>14</v>
      </c>
      <c r="AB36" s="123" t="s">
        <v>222</v>
      </c>
      <c r="AC36" s="123" t="s">
        <v>222</v>
      </c>
      <c r="AD36" s="336">
        <v>2</v>
      </c>
      <c r="AE36" s="123" t="s">
        <v>222</v>
      </c>
      <c r="AF36" s="123">
        <v>127</v>
      </c>
      <c r="AG36" s="123" t="s">
        <v>222</v>
      </c>
      <c r="AH36" s="336">
        <v>62</v>
      </c>
      <c r="AI36" s="336">
        <v>106</v>
      </c>
      <c r="AJ36" s="123">
        <v>222</v>
      </c>
      <c r="AK36" s="123">
        <v>27</v>
      </c>
      <c r="AL36" s="123">
        <v>4</v>
      </c>
      <c r="AM36" s="336">
        <v>75</v>
      </c>
      <c r="AN36" s="336">
        <v>78</v>
      </c>
      <c r="AO36" s="123">
        <v>13</v>
      </c>
      <c r="AP36" s="123">
        <v>62</v>
      </c>
      <c r="AQ36" s="123">
        <v>14</v>
      </c>
      <c r="AR36" s="123">
        <v>29</v>
      </c>
      <c r="AS36" s="123">
        <v>144</v>
      </c>
      <c r="AT36" s="123">
        <v>122</v>
      </c>
      <c r="AU36" s="123">
        <v>61</v>
      </c>
      <c r="AV36" s="123" t="s">
        <v>222</v>
      </c>
      <c r="AW36" s="123" t="s">
        <v>222</v>
      </c>
      <c r="AX36" s="123" t="s">
        <v>222</v>
      </c>
      <c r="AY36" s="336">
        <v>48</v>
      </c>
      <c r="AZ36" s="336">
        <v>4</v>
      </c>
      <c r="BA36" s="336">
        <v>7</v>
      </c>
      <c r="BB36" s="123" t="s">
        <v>222</v>
      </c>
      <c r="BC36" s="352"/>
      <c r="BD36" s="350">
        <v>2</v>
      </c>
      <c r="BE36" s="336"/>
    </row>
    <row r="37" spans="1:57" s="340" customFormat="1" ht="25.5" customHeight="1">
      <c r="A37" s="336"/>
      <c r="B37" s="350">
        <v>3</v>
      </c>
      <c r="C37" s="351"/>
      <c r="D37" s="336">
        <v>396</v>
      </c>
      <c r="E37" s="336">
        <v>352</v>
      </c>
      <c r="F37" s="123" t="s">
        <v>222</v>
      </c>
      <c r="G37" s="336">
        <v>91</v>
      </c>
      <c r="H37" s="123" t="s">
        <v>222</v>
      </c>
      <c r="I37" s="336">
        <v>134</v>
      </c>
      <c r="J37" s="123" t="s">
        <v>222</v>
      </c>
      <c r="K37" s="336">
        <v>199</v>
      </c>
      <c r="L37" s="123" t="s">
        <v>222</v>
      </c>
      <c r="M37" s="336">
        <v>52</v>
      </c>
      <c r="N37" s="123" t="s">
        <v>222</v>
      </c>
      <c r="O37" s="123" t="s">
        <v>222</v>
      </c>
      <c r="P37" s="123">
        <v>154</v>
      </c>
      <c r="Q37" s="123" t="s">
        <v>222</v>
      </c>
      <c r="R37" s="123" t="s">
        <v>222</v>
      </c>
      <c r="S37" s="123" t="s">
        <v>222</v>
      </c>
      <c r="T37" s="336">
        <v>5</v>
      </c>
      <c r="U37" s="336">
        <v>191</v>
      </c>
      <c r="V37" s="336">
        <v>71</v>
      </c>
      <c r="W37" s="336">
        <v>61</v>
      </c>
      <c r="X37" s="123" t="s">
        <v>222</v>
      </c>
      <c r="Y37" s="336">
        <v>261</v>
      </c>
      <c r="Z37" s="123">
        <v>9</v>
      </c>
      <c r="AA37" s="123">
        <v>14</v>
      </c>
      <c r="AB37" s="123" t="s">
        <v>222</v>
      </c>
      <c r="AC37" s="123" t="s">
        <v>222</v>
      </c>
      <c r="AD37" s="336">
        <v>2</v>
      </c>
      <c r="AE37" s="123" t="s">
        <v>222</v>
      </c>
      <c r="AF37" s="123">
        <v>127</v>
      </c>
      <c r="AG37" s="123" t="s">
        <v>222</v>
      </c>
      <c r="AH37" s="336">
        <v>62</v>
      </c>
      <c r="AI37" s="336">
        <v>106</v>
      </c>
      <c r="AJ37" s="123">
        <v>221</v>
      </c>
      <c r="AK37" s="123">
        <v>39</v>
      </c>
      <c r="AL37" s="123">
        <v>4</v>
      </c>
      <c r="AM37" s="336">
        <v>79</v>
      </c>
      <c r="AN37" s="336">
        <v>80</v>
      </c>
      <c r="AO37" s="123">
        <v>13</v>
      </c>
      <c r="AP37" s="123">
        <v>60</v>
      </c>
      <c r="AQ37" s="123">
        <v>14</v>
      </c>
      <c r="AR37" s="123">
        <v>30</v>
      </c>
      <c r="AS37" s="123">
        <v>144</v>
      </c>
      <c r="AT37" s="123">
        <v>122</v>
      </c>
      <c r="AU37" s="123">
        <v>63</v>
      </c>
      <c r="AV37" s="123" t="s">
        <v>222</v>
      </c>
      <c r="AW37" s="123" t="s">
        <v>222</v>
      </c>
      <c r="AX37" s="123" t="s">
        <v>222</v>
      </c>
      <c r="AY37" s="336">
        <v>50</v>
      </c>
      <c r="AZ37" s="336">
        <v>3</v>
      </c>
      <c r="BA37" s="336">
        <v>6</v>
      </c>
      <c r="BB37" s="123" t="s">
        <v>222</v>
      </c>
      <c r="BC37" s="353"/>
      <c r="BD37" s="350">
        <v>3</v>
      </c>
      <c r="BE37" s="336"/>
    </row>
    <row r="38" spans="1:57" s="340" customFormat="1" ht="25.5" customHeight="1">
      <c r="A38" s="123"/>
      <c r="B38" s="350">
        <v>4</v>
      </c>
      <c r="C38" s="351"/>
      <c r="D38" s="336">
        <v>389</v>
      </c>
      <c r="E38" s="336">
        <v>348</v>
      </c>
      <c r="F38" s="123" t="s">
        <v>222</v>
      </c>
      <c r="G38" s="336">
        <v>89</v>
      </c>
      <c r="H38" s="123" t="s">
        <v>222</v>
      </c>
      <c r="I38" s="336">
        <v>133</v>
      </c>
      <c r="J38" s="123" t="s">
        <v>222</v>
      </c>
      <c r="K38" s="336">
        <v>196</v>
      </c>
      <c r="L38" s="123" t="s">
        <v>222</v>
      </c>
      <c r="M38" s="336">
        <v>54</v>
      </c>
      <c r="N38" s="123" t="s">
        <v>222</v>
      </c>
      <c r="O38" s="123" t="s">
        <v>222</v>
      </c>
      <c r="P38" s="123">
        <v>158</v>
      </c>
      <c r="Q38" s="123" t="s">
        <v>222</v>
      </c>
      <c r="R38" s="123" t="s">
        <v>222</v>
      </c>
      <c r="S38" s="123" t="s">
        <v>222</v>
      </c>
      <c r="T38" s="336">
        <v>5</v>
      </c>
      <c r="U38" s="336">
        <v>190</v>
      </c>
      <c r="V38" s="336">
        <v>71</v>
      </c>
      <c r="W38" s="336">
        <v>58</v>
      </c>
      <c r="X38" s="123" t="s">
        <v>222</v>
      </c>
      <c r="Y38" s="336">
        <v>257</v>
      </c>
      <c r="Z38" s="123">
        <v>9</v>
      </c>
      <c r="AA38" s="123">
        <v>14</v>
      </c>
      <c r="AB38" s="123" t="s">
        <v>222</v>
      </c>
      <c r="AC38" s="123" t="s">
        <v>222</v>
      </c>
      <c r="AD38" s="336">
        <v>2</v>
      </c>
      <c r="AE38" s="123" t="s">
        <v>222</v>
      </c>
      <c r="AF38" s="123">
        <v>128</v>
      </c>
      <c r="AG38" s="123" t="s">
        <v>222</v>
      </c>
      <c r="AH38" s="336">
        <v>63</v>
      </c>
      <c r="AI38" s="336">
        <v>107</v>
      </c>
      <c r="AJ38" s="123">
        <v>219</v>
      </c>
      <c r="AK38" s="123">
        <v>40</v>
      </c>
      <c r="AL38" s="123">
        <v>3</v>
      </c>
      <c r="AM38" s="336">
        <v>82</v>
      </c>
      <c r="AN38" s="336">
        <v>81</v>
      </c>
      <c r="AO38" s="123">
        <v>14</v>
      </c>
      <c r="AP38" s="123">
        <v>58</v>
      </c>
      <c r="AQ38" s="123">
        <v>15</v>
      </c>
      <c r="AR38" s="123">
        <v>30</v>
      </c>
      <c r="AS38" s="123">
        <v>143</v>
      </c>
      <c r="AT38" s="123">
        <v>120</v>
      </c>
      <c r="AU38" s="123">
        <v>63</v>
      </c>
      <c r="AV38" s="123" t="s">
        <v>222</v>
      </c>
      <c r="AW38" s="123" t="s">
        <v>222</v>
      </c>
      <c r="AX38" s="123" t="s">
        <v>222</v>
      </c>
      <c r="AY38" s="336">
        <v>50</v>
      </c>
      <c r="AZ38" s="336">
        <v>3</v>
      </c>
      <c r="BA38" s="336">
        <v>6</v>
      </c>
      <c r="BB38" s="123" t="s">
        <v>222</v>
      </c>
      <c r="BC38" s="352"/>
      <c r="BD38" s="350">
        <v>4</v>
      </c>
      <c r="BE38" s="336"/>
    </row>
    <row r="39" spans="1:57" s="340" customFormat="1" ht="25.5" customHeight="1">
      <c r="A39" s="336"/>
      <c r="B39" s="350">
        <v>5</v>
      </c>
      <c r="C39" s="351"/>
      <c r="D39" s="336">
        <v>387</v>
      </c>
      <c r="E39" s="336">
        <v>349</v>
      </c>
      <c r="F39" s="123" t="s">
        <v>222</v>
      </c>
      <c r="G39" s="336">
        <v>91</v>
      </c>
      <c r="H39" s="123" t="s">
        <v>222</v>
      </c>
      <c r="I39" s="336">
        <v>133</v>
      </c>
      <c r="J39" s="123" t="s">
        <v>222</v>
      </c>
      <c r="K39" s="336">
        <v>197</v>
      </c>
      <c r="L39" s="123" t="s">
        <v>222</v>
      </c>
      <c r="M39" s="336">
        <v>57</v>
      </c>
      <c r="N39" s="123" t="s">
        <v>222</v>
      </c>
      <c r="O39" s="123" t="s">
        <v>222</v>
      </c>
      <c r="P39" s="123">
        <v>164</v>
      </c>
      <c r="Q39" s="123" t="s">
        <v>222</v>
      </c>
      <c r="R39" s="123" t="s">
        <v>222</v>
      </c>
      <c r="S39" s="123" t="s">
        <v>222</v>
      </c>
      <c r="T39" s="336">
        <v>5</v>
      </c>
      <c r="U39" s="336">
        <v>192</v>
      </c>
      <c r="V39" s="336">
        <v>73</v>
      </c>
      <c r="W39" s="336">
        <v>59</v>
      </c>
      <c r="X39" s="123" t="s">
        <v>222</v>
      </c>
      <c r="Y39" s="336">
        <v>255</v>
      </c>
      <c r="Z39" s="123">
        <v>9</v>
      </c>
      <c r="AA39" s="123">
        <v>14</v>
      </c>
      <c r="AB39" s="123" t="s">
        <v>222</v>
      </c>
      <c r="AC39" s="123" t="s">
        <v>222</v>
      </c>
      <c r="AD39" s="336">
        <v>2</v>
      </c>
      <c r="AE39" s="123" t="s">
        <v>222</v>
      </c>
      <c r="AF39" s="123">
        <v>127</v>
      </c>
      <c r="AG39" s="123" t="s">
        <v>222</v>
      </c>
      <c r="AH39" s="336">
        <v>66</v>
      </c>
      <c r="AI39" s="336">
        <v>111</v>
      </c>
      <c r="AJ39" s="123">
        <v>215</v>
      </c>
      <c r="AK39" s="123">
        <v>44</v>
      </c>
      <c r="AL39" s="123">
        <v>3</v>
      </c>
      <c r="AM39" s="336">
        <v>83</v>
      </c>
      <c r="AN39" s="336">
        <v>80</v>
      </c>
      <c r="AO39" s="123">
        <v>13</v>
      </c>
      <c r="AP39" s="123">
        <v>63</v>
      </c>
      <c r="AQ39" s="123">
        <v>10</v>
      </c>
      <c r="AR39" s="123">
        <v>25</v>
      </c>
      <c r="AS39" s="123">
        <v>153</v>
      </c>
      <c r="AT39" s="123">
        <v>120</v>
      </c>
      <c r="AU39" s="123">
        <v>65</v>
      </c>
      <c r="AV39" s="123" t="s">
        <v>222</v>
      </c>
      <c r="AW39" s="123" t="s">
        <v>222</v>
      </c>
      <c r="AX39" s="123" t="s">
        <v>222</v>
      </c>
      <c r="AY39" s="336">
        <v>53</v>
      </c>
      <c r="AZ39" s="336">
        <v>4</v>
      </c>
      <c r="BA39" s="336">
        <v>6</v>
      </c>
      <c r="BB39" s="123" t="s">
        <v>222</v>
      </c>
      <c r="BC39" s="353"/>
      <c r="BD39" s="350">
        <v>5</v>
      </c>
      <c r="BE39" s="336"/>
    </row>
    <row r="40" spans="1:57" s="340" customFormat="1" ht="25.5" customHeight="1">
      <c r="A40" s="123"/>
      <c r="B40" s="350">
        <v>6</v>
      </c>
      <c r="C40" s="351"/>
      <c r="D40" s="336">
        <v>385</v>
      </c>
      <c r="E40" s="336">
        <v>348</v>
      </c>
      <c r="F40" s="123" t="s">
        <v>222</v>
      </c>
      <c r="G40" s="336">
        <v>90</v>
      </c>
      <c r="H40" s="123" t="s">
        <v>222</v>
      </c>
      <c r="I40" s="336">
        <v>138</v>
      </c>
      <c r="J40" s="123" t="s">
        <v>222</v>
      </c>
      <c r="K40" s="336">
        <v>198</v>
      </c>
      <c r="L40" s="123" t="s">
        <v>222</v>
      </c>
      <c r="M40" s="336">
        <v>57</v>
      </c>
      <c r="N40" s="123" t="s">
        <v>222</v>
      </c>
      <c r="O40" s="123" t="s">
        <v>222</v>
      </c>
      <c r="P40" s="123">
        <v>166</v>
      </c>
      <c r="Q40" s="123" t="s">
        <v>222</v>
      </c>
      <c r="R40" s="123" t="s">
        <v>222</v>
      </c>
      <c r="S40" s="123" t="s">
        <v>222</v>
      </c>
      <c r="T40" s="336">
        <v>5</v>
      </c>
      <c r="U40" s="336">
        <v>189</v>
      </c>
      <c r="V40" s="336">
        <v>75</v>
      </c>
      <c r="W40" s="336">
        <v>58</v>
      </c>
      <c r="X40" s="123" t="s">
        <v>222</v>
      </c>
      <c r="Y40" s="336">
        <v>252</v>
      </c>
      <c r="Z40" s="123">
        <v>10</v>
      </c>
      <c r="AA40" s="123">
        <v>14</v>
      </c>
      <c r="AB40" s="123" t="s">
        <v>222</v>
      </c>
      <c r="AC40" s="123" t="s">
        <v>222</v>
      </c>
      <c r="AD40" s="336">
        <v>2</v>
      </c>
      <c r="AE40" s="123" t="s">
        <v>222</v>
      </c>
      <c r="AF40" s="123">
        <v>128</v>
      </c>
      <c r="AG40" s="123" t="s">
        <v>222</v>
      </c>
      <c r="AH40" s="336">
        <v>70</v>
      </c>
      <c r="AI40" s="336">
        <v>113</v>
      </c>
      <c r="AJ40" s="123">
        <v>213</v>
      </c>
      <c r="AK40" s="123">
        <v>44</v>
      </c>
      <c r="AL40" s="123">
        <v>3</v>
      </c>
      <c r="AM40" s="336">
        <v>85</v>
      </c>
      <c r="AN40" s="336">
        <v>83</v>
      </c>
      <c r="AO40" s="123">
        <v>13</v>
      </c>
      <c r="AP40" s="123">
        <v>62</v>
      </c>
      <c r="AQ40" s="123">
        <v>10</v>
      </c>
      <c r="AR40" s="123">
        <v>25</v>
      </c>
      <c r="AS40" s="123">
        <v>152</v>
      </c>
      <c r="AT40" s="123">
        <v>122</v>
      </c>
      <c r="AU40" s="123">
        <v>67</v>
      </c>
      <c r="AV40" s="123" t="s">
        <v>222</v>
      </c>
      <c r="AW40" s="123" t="s">
        <v>222</v>
      </c>
      <c r="AX40" s="123" t="s">
        <v>222</v>
      </c>
      <c r="AY40" s="336">
        <v>54</v>
      </c>
      <c r="AZ40" s="336">
        <v>4</v>
      </c>
      <c r="BA40" s="336">
        <v>6</v>
      </c>
      <c r="BB40" s="123" t="s">
        <v>222</v>
      </c>
      <c r="BC40" s="352"/>
      <c r="BD40" s="350">
        <v>6</v>
      </c>
      <c r="BE40" s="336"/>
    </row>
    <row r="41" spans="1:57" s="340" customFormat="1" ht="25.5" customHeight="1">
      <c r="A41" s="336"/>
      <c r="B41" s="350">
        <v>7</v>
      </c>
      <c r="C41" s="351"/>
      <c r="D41" s="336">
        <v>377</v>
      </c>
      <c r="E41" s="336">
        <v>340</v>
      </c>
      <c r="F41" s="123" t="s">
        <v>222</v>
      </c>
      <c r="G41" s="336">
        <v>88</v>
      </c>
      <c r="H41" s="123" t="s">
        <v>222</v>
      </c>
      <c r="I41" s="336">
        <v>136</v>
      </c>
      <c r="J41" s="123" t="s">
        <v>222</v>
      </c>
      <c r="K41" s="336">
        <v>195</v>
      </c>
      <c r="L41" s="123" t="s">
        <v>222</v>
      </c>
      <c r="M41" s="336">
        <v>56</v>
      </c>
      <c r="N41" s="123" t="s">
        <v>222</v>
      </c>
      <c r="O41" s="123" t="s">
        <v>222</v>
      </c>
      <c r="P41" s="123">
        <v>165</v>
      </c>
      <c r="Q41" s="123" t="s">
        <v>222</v>
      </c>
      <c r="R41" s="123" t="s">
        <v>222</v>
      </c>
      <c r="S41" s="123" t="s">
        <v>222</v>
      </c>
      <c r="T41" s="336">
        <v>5</v>
      </c>
      <c r="U41" s="336">
        <v>183</v>
      </c>
      <c r="V41" s="336">
        <v>75</v>
      </c>
      <c r="W41" s="336">
        <v>55</v>
      </c>
      <c r="X41" s="123" t="s">
        <v>222</v>
      </c>
      <c r="Y41" s="336">
        <v>248</v>
      </c>
      <c r="Z41" s="123">
        <v>11</v>
      </c>
      <c r="AA41" s="123">
        <v>14</v>
      </c>
      <c r="AB41" s="123" t="s">
        <v>222</v>
      </c>
      <c r="AC41" s="123" t="s">
        <v>222</v>
      </c>
      <c r="AD41" s="336">
        <v>2</v>
      </c>
      <c r="AE41" s="123" t="s">
        <v>222</v>
      </c>
      <c r="AF41" s="123">
        <v>132</v>
      </c>
      <c r="AG41" s="123" t="s">
        <v>222</v>
      </c>
      <c r="AH41" s="336">
        <v>70</v>
      </c>
      <c r="AI41" s="336">
        <v>112</v>
      </c>
      <c r="AJ41" s="123">
        <v>213</v>
      </c>
      <c r="AK41" s="123">
        <v>45</v>
      </c>
      <c r="AL41" s="123">
        <v>3</v>
      </c>
      <c r="AM41" s="336">
        <v>84</v>
      </c>
      <c r="AN41" s="336">
        <v>83</v>
      </c>
      <c r="AO41" s="123">
        <v>13</v>
      </c>
      <c r="AP41" s="123">
        <v>61</v>
      </c>
      <c r="AQ41" s="123">
        <v>9</v>
      </c>
      <c r="AR41" s="123">
        <v>25</v>
      </c>
      <c r="AS41" s="123">
        <v>152</v>
      </c>
      <c r="AT41" s="123">
        <v>120</v>
      </c>
      <c r="AU41" s="123">
        <v>69</v>
      </c>
      <c r="AV41" s="123" t="s">
        <v>222</v>
      </c>
      <c r="AW41" s="123" t="s">
        <v>222</v>
      </c>
      <c r="AX41" s="123" t="s">
        <v>222</v>
      </c>
      <c r="AY41" s="336">
        <v>54</v>
      </c>
      <c r="AZ41" s="336">
        <v>4</v>
      </c>
      <c r="BA41" s="336">
        <v>6</v>
      </c>
      <c r="BB41" s="123" t="s">
        <v>222</v>
      </c>
      <c r="BC41" s="353"/>
      <c r="BD41" s="350">
        <v>7</v>
      </c>
      <c r="BE41" s="336"/>
    </row>
    <row r="42" spans="1:57" s="340" customFormat="1" ht="25.5" customHeight="1">
      <c r="A42" s="123"/>
      <c r="B42" s="350">
        <v>8</v>
      </c>
      <c r="C42" s="351"/>
      <c r="D42" s="336">
        <v>371</v>
      </c>
      <c r="E42" s="336">
        <v>335</v>
      </c>
      <c r="F42" s="123" t="s">
        <v>222</v>
      </c>
      <c r="G42" s="336">
        <v>95</v>
      </c>
      <c r="H42" s="123" t="s">
        <v>222</v>
      </c>
      <c r="I42" s="336">
        <v>138</v>
      </c>
      <c r="J42" s="123" t="s">
        <v>222</v>
      </c>
      <c r="K42" s="336">
        <v>198</v>
      </c>
      <c r="L42" s="123" t="s">
        <v>222</v>
      </c>
      <c r="M42" s="336">
        <v>59</v>
      </c>
      <c r="N42" s="123" t="s">
        <v>222</v>
      </c>
      <c r="O42" s="123" t="s">
        <v>222</v>
      </c>
      <c r="P42" s="123">
        <v>166</v>
      </c>
      <c r="Q42" s="123" t="s">
        <v>222</v>
      </c>
      <c r="R42" s="123" t="s">
        <v>222</v>
      </c>
      <c r="S42" s="123" t="s">
        <v>222</v>
      </c>
      <c r="T42" s="336">
        <v>6</v>
      </c>
      <c r="U42" s="336">
        <v>183</v>
      </c>
      <c r="V42" s="336">
        <v>75</v>
      </c>
      <c r="W42" s="336">
        <v>58</v>
      </c>
      <c r="X42" s="123" t="s">
        <v>222</v>
      </c>
      <c r="Y42" s="336">
        <v>244</v>
      </c>
      <c r="Z42" s="123">
        <v>17</v>
      </c>
      <c r="AA42" s="123">
        <v>18</v>
      </c>
      <c r="AB42" s="123" t="s">
        <v>222</v>
      </c>
      <c r="AC42" s="123" t="s">
        <v>222</v>
      </c>
      <c r="AD42" s="336">
        <v>3</v>
      </c>
      <c r="AE42" s="123" t="s">
        <v>222</v>
      </c>
      <c r="AF42" s="123">
        <v>133</v>
      </c>
      <c r="AG42" s="123" t="s">
        <v>222</v>
      </c>
      <c r="AH42" s="336">
        <v>73</v>
      </c>
      <c r="AI42" s="336">
        <v>116</v>
      </c>
      <c r="AJ42" s="123">
        <v>212</v>
      </c>
      <c r="AK42" s="123">
        <v>49</v>
      </c>
      <c r="AL42" s="123">
        <v>5</v>
      </c>
      <c r="AM42" s="336">
        <v>90</v>
      </c>
      <c r="AN42" s="336">
        <v>86</v>
      </c>
      <c r="AO42" s="123">
        <v>14</v>
      </c>
      <c r="AP42" s="123">
        <v>65</v>
      </c>
      <c r="AQ42" s="123">
        <v>7</v>
      </c>
      <c r="AR42" s="123">
        <v>20</v>
      </c>
      <c r="AS42" s="123">
        <v>155</v>
      </c>
      <c r="AT42" s="123">
        <v>129</v>
      </c>
      <c r="AU42" s="123">
        <v>86</v>
      </c>
      <c r="AV42" s="123" t="s">
        <v>222</v>
      </c>
      <c r="AW42" s="123" t="s">
        <v>222</v>
      </c>
      <c r="AX42" s="123" t="s">
        <v>222</v>
      </c>
      <c r="AY42" s="336">
        <v>59</v>
      </c>
      <c r="AZ42" s="336">
        <v>6</v>
      </c>
      <c r="BA42" s="336">
        <v>6</v>
      </c>
      <c r="BB42" s="123" t="s">
        <v>222</v>
      </c>
      <c r="BC42" s="352"/>
      <c r="BD42" s="350">
        <v>8</v>
      </c>
      <c r="BE42" s="336"/>
    </row>
    <row r="43" spans="1:57" s="340" customFormat="1" ht="25.5" customHeight="1">
      <c r="A43" s="336"/>
      <c r="B43" s="350">
        <v>9</v>
      </c>
      <c r="C43" s="351"/>
      <c r="D43" s="336">
        <v>370</v>
      </c>
      <c r="E43" s="336">
        <v>332</v>
      </c>
      <c r="F43" s="123" t="s">
        <v>222</v>
      </c>
      <c r="G43" s="336">
        <v>94</v>
      </c>
      <c r="H43" s="123" t="s">
        <v>222</v>
      </c>
      <c r="I43" s="336">
        <v>137</v>
      </c>
      <c r="J43" s="123" t="s">
        <v>222</v>
      </c>
      <c r="K43" s="336">
        <v>199</v>
      </c>
      <c r="L43" s="123" t="s">
        <v>222</v>
      </c>
      <c r="M43" s="336">
        <v>58</v>
      </c>
      <c r="N43" s="123" t="s">
        <v>222</v>
      </c>
      <c r="O43" s="123" t="s">
        <v>222</v>
      </c>
      <c r="P43" s="123">
        <v>160</v>
      </c>
      <c r="Q43" s="123" t="s">
        <v>222</v>
      </c>
      <c r="R43" s="123" t="s">
        <v>222</v>
      </c>
      <c r="S43" s="123" t="s">
        <v>222</v>
      </c>
      <c r="T43" s="336">
        <v>5</v>
      </c>
      <c r="U43" s="336">
        <v>179</v>
      </c>
      <c r="V43" s="336">
        <v>76</v>
      </c>
      <c r="W43" s="336">
        <v>60</v>
      </c>
      <c r="X43" s="123" t="s">
        <v>222</v>
      </c>
      <c r="Y43" s="336">
        <v>238</v>
      </c>
      <c r="Z43" s="123">
        <v>14</v>
      </c>
      <c r="AA43" s="123">
        <v>19</v>
      </c>
      <c r="AB43" s="123" t="s">
        <v>222</v>
      </c>
      <c r="AC43" s="123" t="s">
        <v>222</v>
      </c>
      <c r="AD43" s="336">
        <v>4</v>
      </c>
      <c r="AE43" s="123" t="s">
        <v>222</v>
      </c>
      <c r="AF43" s="123">
        <v>133</v>
      </c>
      <c r="AG43" s="123" t="s">
        <v>222</v>
      </c>
      <c r="AH43" s="336">
        <v>75</v>
      </c>
      <c r="AI43" s="336">
        <v>114</v>
      </c>
      <c r="AJ43" s="123">
        <v>213</v>
      </c>
      <c r="AK43" s="123">
        <v>50</v>
      </c>
      <c r="AL43" s="123">
        <v>5</v>
      </c>
      <c r="AM43" s="336">
        <v>90</v>
      </c>
      <c r="AN43" s="336">
        <v>84</v>
      </c>
      <c r="AO43" s="123">
        <v>15</v>
      </c>
      <c r="AP43" s="123">
        <v>62</v>
      </c>
      <c r="AQ43" s="123">
        <v>7</v>
      </c>
      <c r="AR43" s="123">
        <v>18</v>
      </c>
      <c r="AS43" s="123">
        <v>158</v>
      </c>
      <c r="AT43" s="123">
        <v>126</v>
      </c>
      <c r="AU43" s="123">
        <v>87</v>
      </c>
      <c r="AV43" s="123" t="s">
        <v>222</v>
      </c>
      <c r="AW43" s="123" t="s">
        <v>222</v>
      </c>
      <c r="AX43" s="123" t="s">
        <v>222</v>
      </c>
      <c r="AY43" s="336">
        <v>56</v>
      </c>
      <c r="AZ43" s="336">
        <v>5</v>
      </c>
      <c r="BA43" s="336">
        <v>5</v>
      </c>
      <c r="BB43" s="123" t="s">
        <v>222</v>
      </c>
      <c r="BC43" s="353"/>
      <c r="BD43" s="350">
        <v>9</v>
      </c>
      <c r="BE43" s="336"/>
    </row>
    <row r="44" spans="1:57" s="340" customFormat="1" ht="25.5" customHeight="1">
      <c r="A44" s="123"/>
      <c r="B44" s="350">
        <v>10</v>
      </c>
      <c r="C44" s="351"/>
      <c r="D44" s="336">
        <v>368</v>
      </c>
      <c r="E44" s="336">
        <v>331</v>
      </c>
      <c r="F44" s="123" t="s">
        <v>222</v>
      </c>
      <c r="G44" s="336">
        <v>94</v>
      </c>
      <c r="H44" s="123" t="s">
        <v>222</v>
      </c>
      <c r="I44" s="336">
        <v>138</v>
      </c>
      <c r="J44" s="123" t="s">
        <v>222</v>
      </c>
      <c r="K44" s="336">
        <v>199</v>
      </c>
      <c r="L44" s="123" t="s">
        <v>222</v>
      </c>
      <c r="M44" s="336">
        <v>59</v>
      </c>
      <c r="N44" s="123" t="s">
        <v>222</v>
      </c>
      <c r="O44" s="123" t="s">
        <v>222</v>
      </c>
      <c r="P44" s="123">
        <v>162</v>
      </c>
      <c r="Q44" s="123" t="s">
        <v>222</v>
      </c>
      <c r="R44" s="123" t="s">
        <v>222</v>
      </c>
      <c r="S44" s="123" t="s">
        <v>222</v>
      </c>
      <c r="T44" s="336">
        <v>4</v>
      </c>
      <c r="U44" s="336">
        <v>179</v>
      </c>
      <c r="V44" s="336">
        <v>76</v>
      </c>
      <c r="W44" s="336">
        <v>58</v>
      </c>
      <c r="X44" s="123" t="s">
        <v>222</v>
      </c>
      <c r="Y44" s="336">
        <v>235</v>
      </c>
      <c r="Z44" s="123">
        <v>15</v>
      </c>
      <c r="AA44" s="123">
        <v>18</v>
      </c>
      <c r="AB44" s="123" t="s">
        <v>222</v>
      </c>
      <c r="AC44" s="123" t="s">
        <v>222</v>
      </c>
      <c r="AD44" s="336">
        <v>4</v>
      </c>
      <c r="AE44" s="123" t="s">
        <v>222</v>
      </c>
      <c r="AF44" s="123">
        <v>133</v>
      </c>
      <c r="AG44" s="123" t="s">
        <v>222</v>
      </c>
      <c r="AH44" s="336">
        <v>74</v>
      </c>
      <c r="AI44" s="336">
        <v>114</v>
      </c>
      <c r="AJ44" s="123">
        <v>211</v>
      </c>
      <c r="AK44" s="123">
        <v>48</v>
      </c>
      <c r="AL44" s="123">
        <v>4</v>
      </c>
      <c r="AM44" s="336">
        <v>91</v>
      </c>
      <c r="AN44" s="336">
        <v>83</v>
      </c>
      <c r="AO44" s="123">
        <v>15</v>
      </c>
      <c r="AP44" s="123">
        <v>65</v>
      </c>
      <c r="AQ44" s="123">
        <v>6</v>
      </c>
      <c r="AR44" s="123">
        <v>17</v>
      </c>
      <c r="AS44" s="123">
        <v>155</v>
      </c>
      <c r="AT44" s="123">
        <v>123</v>
      </c>
      <c r="AU44" s="123">
        <v>88</v>
      </c>
      <c r="AV44" s="123" t="s">
        <v>222</v>
      </c>
      <c r="AW44" s="123" t="s">
        <v>222</v>
      </c>
      <c r="AX44" s="123" t="s">
        <v>222</v>
      </c>
      <c r="AY44" s="336">
        <v>54</v>
      </c>
      <c r="AZ44" s="336">
        <v>4</v>
      </c>
      <c r="BA44" s="336">
        <v>5</v>
      </c>
      <c r="BB44" s="123" t="s">
        <v>222</v>
      </c>
      <c r="BC44" s="352"/>
      <c r="BD44" s="350">
        <v>10</v>
      </c>
      <c r="BE44" s="336"/>
    </row>
    <row r="45" spans="1:57" s="340" customFormat="1" ht="25.5" customHeight="1">
      <c r="A45" s="336"/>
      <c r="B45" s="350">
        <v>11</v>
      </c>
      <c r="C45" s="351"/>
      <c r="D45" s="336">
        <v>366</v>
      </c>
      <c r="E45" s="336">
        <v>329</v>
      </c>
      <c r="F45" s="123" t="s">
        <v>222</v>
      </c>
      <c r="G45" s="336">
        <v>80</v>
      </c>
      <c r="H45" s="123" t="s">
        <v>222</v>
      </c>
      <c r="I45" s="336">
        <v>129</v>
      </c>
      <c r="J45" s="123" t="s">
        <v>222</v>
      </c>
      <c r="K45" s="336">
        <v>179</v>
      </c>
      <c r="L45" s="123" t="s">
        <v>222</v>
      </c>
      <c r="M45" s="336">
        <v>52</v>
      </c>
      <c r="N45" s="123" t="s">
        <v>222</v>
      </c>
      <c r="O45" s="123" t="s">
        <v>222</v>
      </c>
      <c r="P45" s="123">
        <v>158</v>
      </c>
      <c r="Q45" s="123" t="s">
        <v>222</v>
      </c>
      <c r="R45" s="123" t="s">
        <v>222</v>
      </c>
      <c r="S45" s="123" t="s">
        <v>222</v>
      </c>
      <c r="T45" s="336">
        <v>2</v>
      </c>
      <c r="U45" s="336">
        <v>169</v>
      </c>
      <c r="V45" s="336">
        <v>77</v>
      </c>
      <c r="W45" s="336">
        <v>50</v>
      </c>
      <c r="X45" s="123" t="s">
        <v>222</v>
      </c>
      <c r="Y45" s="336">
        <v>226</v>
      </c>
      <c r="Z45" s="123">
        <v>8</v>
      </c>
      <c r="AA45" s="123">
        <v>17</v>
      </c>
      <c r="AB45" s="123" t="s">
        <v>222</v>
      </c>
      <c r="AC45" s="123" t="s">
        <v>222</v>
      </c>
      <c r="AD45" s="336">
        <v>3</v>
      </c>
      <c r="AE45" s="123" t="s">
        <v>222</v>
      </c>
      <c r="AF45" s="123">
        <v>128</v>
      </c>
      <c r="AG45" s="123" t="s">
        <v>222</v>
      </c>
      <c r="AH45" s="336">
        <v>65</v>
      </c>
      <c r="AI45" s="336">
        <v>109</v>
      </c>
      <c r="AJ45" s="123">
        <v>207</v>
      </c>
      <c r="AK45" s="123">
        <v>51</v>
      </c>
      <c r="AL45" s="123">
        <v>4</v>
      </c>
      <c r="AM45" s="336">
        <v>88</v>
      </c>
      <c r="AN45" s="336">
        <v>79</v>
      </c>
      <c r="AO45" s="123">
        <v>12</v>
      </c>
      <c r="AP45" s="123">
        <v>53</v>
      </c>
      <c r="AQ45" s="123">
        <v>13</v>
      </c>
      <c r="AR45" s="123">
        <v>27</v>
      </c>
      <c r="AS45" s="123">
        <v>151</v>
      </c>
      <c r="AT45" s="123">
        <v>109</v>
      </c>
      <c r="AU45" s="123">
        <v>81</v>
      </c>
      <c r="AV45" s="123" t="s">
        <v>222</v>
      </c>
      <c r="AW45" s="123" t="s">
        <v>222</v>
      </c>
      <c r="AX45" s="123" t="s">
        <v>222</v>
      </c>
      <c r="AY45" s="336">
        <v>54</v>
      </c>
      <c r="AZ45" s="336">
        <v>4</v>
      </c>
      <c r="BA45" s="336">
        <v>3</v>
      </c>
      <c r="BB45" s="123" t="s">
        <v>222</v>
      </c>
      <c r="BC45" s="353"/>
      <c r="BD45" s="350">
        <v>11</v>
      </c>
      <c r="BE45" s="336"/>
    </row>
    <row r="46" spans="1:57" s="340" customFormat="1" ht="25.5" customHeight="1">
      <c r="A46" s="123"/>
      <c r="B46" s="350">
        <v>12</v>
      </c>
      <c r="C46" s="351"/>
      <c r="D46" s="336">
        <v>367</v>
      </c>
      <c r="E46" s="336">
        <v>330</v>
      </c>
      <c r="F46" s="123" t="s">
        <v>222</v>
      </c>
      <c r="G46" s="336">
        <v>80</v>
      </c>
      <c r="H46" s="123" t="s">
        <v>222</v>
      </c>
      <c r="I46" s="336">
        <v>129</v>
      </c>
      <c r="J46" s="123" t="s">
        <v>222</v>
      </c>
      <c r="K46" s="336">
        <v>182</v>
      </c>
      <c r="L46" s="123" t="s">
        <v>222</v>
      </c>
      <c r="M46" s="336">
        <v>54</v>
      </c>
      <c r="N46" s="123" t="s">
        <v>222</v>
      </c>
      <c r="O46" s="123" t="s">
        <v>222</v>
      </c>
      <c r="P46" s="123">
        <v>157</v>
      </c>
      <c r="Q46" s="123">
        <v>11</v>
      </c>
      <c r="R46" s="123">
        <v>25</v>
      </c>
      <c r="S46" s="123" t="s">
        <v>222</v>
      </c>
      <c r="T46" s="336">
        <v>2</v>
      </c>
      <c r="U46" s="336">
        <v>167</v>
      </c>
      <c r="V46" s="336">
        <v>78</v>
      </c>
      <c r="W46" s="336">
        <v>51</v>
      </c>
      <c r="X46" s="123">
        <v>8</v>
      </c>
      <c r="Y46" s="336">
        <v>227</v>
      </c>
      <c r="Z46" s="123">
        <v>10</v>
      </c>
      <c r="AA46" s="123">
        <v>17</v>
      </c>
      <c r="AB46" s="123" t="s">
        <v>222</v>
      </c>
      <c r="AC46" s="123" t="s">
        <v>222</v>
      </c>
      <c r="AD46" s="336">
        <v>4</v>
      </c>
      <c r="AE46" s="123" t="s">
        <v>222</v>
      </c>
      <c r="AF46" s="123">
        <v>130</v>
      </c>
      <c r="AG46" s="123" t="s">
        <v>222</v>
      </c>
      <c r="AH46" s="336">
        <v>64</v>
      </c>
      <c r="AI46" s="336">
        <v>109</v>
      </c>
      <c r="AJ46" s="123">
        <v>210</v>
      </c>
      <c r="AK46" s="123">
        <v>51</v>
      </c>
      <c r="AL46" s="123">
        <v>5</v>
      </c>
      <c r="AM46" s="336">
        <v>88</v>
      </c>
      <c r="AN46" s="336">
        <v>80</v>
      </c>
      <c r="AO46" s="123">
        <v>12</v>
      </c>
      <c r="AP46" s="123">
        <v>51</v>
      </c>
      <c r="AQ46" s="123">
        <v>12</v>
      </c>
      <c r="AR46" s="123">
        <v>29</v>
      </c>
      <c r="AS46" s="123">
        <v>154</v>
      </c>
      <c r="AT46" s="123">
        <v>109</v>
      </c>
      <c r="AU46" s="123">
        <v>82</v>
      </c>
      <c r="AV46" s="123" t="s">
        <v>222</v>
      </c>
      <c r="AW46" s="123" t="s">
        <v>222</v>
      </c>
      <c r="AX46" s="123" t="s">
        <v>222</v>
      </c>
      <c r="AY46" s="336">
        <v>54</v>
      </c>
      <c r="AZ46" s="336">
        <v>4</v>
      </c>
      <c r="BA46" s="336">
        <v>3</v>
      </c>
      <c r="BB46" s="123">
        <v>19</v>
      </c>
      <c r="BC46" s="352"/>
      <c r="BD46" s="350">
        <v>12</v>
      </c>
      <c r="BE46" s="336"/>
    </row>
    <row r="47" spans="1:57" s="340" customFormat="1" ht="25.5" customHeight="1">
      <c r="A47" s="336"/>
      <c r="B47" s="350">
        <v>13</v>
      </c>
      <c r="C47" s="351"/>
      <c r="D47" s="336">
        <v>366</v>
      </c>
      <c r="E47" s="336">
        <v>326</v>
      </c>
      <c r="F47" s="123" t="s">
        <v>222</v>
      </c>
      <c r="G47" s="336">
        <v>80</v>
      </c>
      <c r="H47" s="123" t="s">
        <v>222</v>
      </c>
      <c r="I47" s="336">
        <v>133</v>
      </c>
      <c r="J47" s="123" t="s">
        <v>222</v>
      </c>
      <c r="K47" s="336">
        <v>182</v>
      </c>
      <c r="L47" s="123" t="s">
        <v>222</v>
      </c>
      <c r="M47" s="336">
        <v>56</v>
      </c>
      <c r="N47" s="123" t="s">
        <v>222</v>
      </c>
      <c r="O47" s="123" t="s">
        <v>222</v>
      </c>
      <c r="P47" s="123">
        <v>158</v>
      </c>
      <c r="Q47" s="123">
        <v>14</v>
      </c>
      <c r="R47" s="123">
        <v>28</v>
      </c>
      <c r="S47" s="123" t="s">
        <v>222</v>
      </c>
      <c r="T47" s="336">
        <v>2</v>
      </c>
      <c r="U47" s="336">
        <v>163</v>
      </c>
      <c r="V47" s="336">
        <v>80</v>
      </c>
      <c r="W47" s="336">
        <v>51</v>
      </c>
      <c r="X47" s="123">
        <v>11</v>
      </c>
      <c r="Y47" s="336">
        <v>221</v>
      </c>
      <c r="Z47" s="123">
        <v>13</v>
      </c>
      <c r="AA47" s="123">
        <v>19</v>
      </c>
      <c r="AB47" s="123" t="s">
        <v>222</v>
      </c>
      <c r="AC47" s="123" t="s">
        <v>222</v>
      </c>
      <c r="AD47" s="336">
        <v>4</v>
      </c>
      <c r="AE47" s="123" t="s">
        <v>222</v>
      </c>
      <c r="AF47" s="123">
        <v>133</v>
      </c>
      <c r="AG47" s="123" t="s">
        <v>222</v>
      </c>
      <c r="AH47" s="336">
        <v>64</v>
      </c>
      <c r="AI47" s="336">
        <v>109</v>
      </c>
      <c r="AJ47" s="123">
        <v>212</v>
      </c>
      <c r="AK47" s="123">
        <v>55</v>
      </c>
      <c r="AL47" s="123">
        <v>6</v>
      </c>
      <c r="AM47" s="336">
        <v>92</v>
      </c>
      <c r="AN47" s="336">
        <v>82</v>
      </c>
      <c r="AO47" s="123">
        <v>12</v>
      </c>
      <c r="AP47" s="123">
        <v>48</v>
      </c>
      <c r="AQ47" s="123">
        <v>12</v>
      </c>
      <c r="AR47" s="123">
        <v>31</v>
      </c>
      <c r="AS47" s="123">
        <v>158</v>
      </c>
      <c r="AT47" s="123">
        <v>108</v>
      </c>
      <c r="AU47" s="123">
        <v>89</v>
      </c>
      <c r="AV47" s="123" t="s">
        <v>222</v>
      </c>
      <c r="AW47" s="123" t="s">
        <v>222</v>
      </c>
      <c r="AX47" s="123" t="s">
        <v>222</v>
      </c>
      <c r="AY47" s="336">
        <v>53</v>
      </c>
      <c r="AZ47" s="336">
        <v>4</v>
      </c>
      <c r="BA47" s="336">
        <v>3</v>
      </c>
      <c r="BB47" s="123">
        <v>22</v>
      </c>
      <c r="BC47" s="353"/>
      <c r="BD47" s="350">
        <v>13</v>
      </c>
      <c r="BE47" s="336"/>
    </row>
    <row r="48" spans="1:57" s="340" customFormat="1" ht="25.5" customHeight="1">
      <c r="A48" s="123"/>
      <c r="B48" s="350">
        <v>14</v>
      </c>
      <c r="C48" s="351"/>
      <c r="D48" s="336">
        <v>367</v>
      </c>
      <c r="E48" s="336">
        <v>323</v>
      </c>
      <c r="F48" s="123" t="s">
        <v>222</v>
      </c>
      <c r="G48" s="336">
        <v>77</v>
      </c>
      <c r="H48" s="123" t="s">
        <v>222</v>
      </c>
      <c r="I48" s="336">
        <v>137</v>
      </c>
      <c r="J48" s="123" t="s">
        <v>222</v>
      </c>
      <c r="K48" s="336">
        <v>164</v>
      </c>
      <c r="L48" s="123" t="s">
        <v>222</v>
      </c>
      <c r="M48" s="336">
        <v>51</v>
      </c>
      <c r="N48" s="123" t="s">
        <v>222</v>
      </c>
      <c r="O48" s="123" t="s">
        <v>222</v>
      </c>
      <c r="P48" s="123">
        <v>164</v>
      </c>
      <c r="Q48" s="123">
        <v>17</v>
      </c>
      <c r="R48" s="123">
        <v>29</v>
      </c>
      <c r="S48" s="123" t="s">
        <v>222</v>
      </c>
      <c r="T48" s="336">
        <v>1</v>
      </c>
      <c r="U48" s="336">
        <v>148</v>
      </c>
      <c r="V48" s="336">
        <v>85</v>
      </c>
      <c r="W48" s="336">
        <v>37</v>
      </c>
      <c r="X48" s="123">
        <v>15</v>
      </c>
      <c r="Y48" s="336">
        <v>216</v>
      </c>
      <c r="Z48" s="123">
        <v>9</v>
      </c>
      <c r="AA48" s="123">
        <v>16</v>
      </c>
      <c r="AB48" s="123" t="s">
        <v>222</v>
      </c>
      <c r="AC48" s="123" t="s">
        <v>222</v>
      </c>
      <c r="AD48" s="336">
        <v>1</v>
      </c>
      <c r="AE48" s="123" t="s">
        <v>222</v>
      </c>
      <c r="AF48" s="123">
        <v>126</v>
      </c>
      <c r="AG48" s="123" t="s">
        <v>222</v>
      </c>
      <c r="AH48" s="336">
        <v>50</v>
      </c>
      <c r="AI48" s="336">
        <v>116</v>
      </c>
      <c r="AJ48" s="123">
        <v>216</v>
      </c>
      <c r="AK48" s="123">
        <v>51</v>
      </c>
      <c r="AL48" s="123">
        <v>4</v>
      </c>
      <c r="AM48" s="336">
        <v>92</v>
      </c>
      <c r="AN48" s="336">
        <v>80</v>
      </c>
      <c r="AO48" s="123">
        <v>11</v>
      </c>
      <c r="AP48" s="123">
        <v>44</v>
      </c>
      <c r="AQ48" s="123">
        <v>10</v>
      </c>
      <c r="AR48" s="123">
        <v>29</v>
      </c>
      <c r="AS48" s="123">
        <v>150</v>
      </c>
      <c r="AT48" s="123">
        <v>90</v>
      </c>
      <c r="AU48" s="123">
        <v>64</v>
      </c>
      <c r="AV48" s="123" t="s">
        <v>222</v>
      </c>
      <c r="AW48" s="123" t="s">
        <v>222</v>
      </c>
      <c r="AX48" s="123" t="s">
        <v>222</v>
      </c>
      <c r="AY48" s="336">
        <v>45</v>
      </c>
      <c r="AZ48" s="336">
        <v>6</v>
      </c>
      <c r="BA48" s="336">
        <v>4</v>
      </c>
      <c r="BB48" s="123">
        <v>22</v>
      </c>
      <c r="BC48" s="352"/>
      <c r="BD48" s="350">
        <v>14</v>
      </c>
      <c r="BE48" s="336"/>
    </row>
    <row r="49" spans="1:57" s="340" customFormat="1" ht="25.5" customHeight="1">
      <c r="A49" s="336"/>
      <c r="B49" s="350">
        <v>15</v>
      </c>
      <c r="C49" s="351"/>
      <c r="D49" s="336">
        <v>364</v>
      </c>
      <c r="E49" s="336">
        <v>320</v>
      </c>
      <c r="F49" s="123" t="s">
        <v>222</v>
      </c>
      <c r="G49" s="336">
        <v>76</v>
      </c>
      <c r="H49" s="123" t="s">
        <v>222</v>
      </c>
      <c r="I49" s="336">
        <v>141</v>
      </c>
      <c r="J49" s="123" t="s">
        <v>222</v>
      </c>
      <c r="K49" s="336">
        <v>166</v>
      </c>
      <c r="L49" s="123" t="s">
        <v>222</v>
      </c>
      <c r="M49" s="336">
        <v>54</v>
      </c>
      <c r="N49" s="123" t="s">
        <v>222</v>
      </c>
      <c r="O49" s="123" t="s">
        <v>222</v>
      </c>
      <c r="P49" s="123">
        <v>167</v>
      </c>
      <c r="Q49" s="123">
        <v>19</v>
      </c>
      <c r="R49" s="123">
        <v>30</v>
      </c>
      <c r="S49" s="123" t="s">
        <v>222</v>
      </c>
      <c r="T49" s="336">
        <v>2</v>
      </c>
      <c r="U49" s="336">
        <v>138</v>
      </c>
      <c r="V49" s="336">
        <v>84</v>
      </c>
      <c r="W49" s="336">
        <v>36</v>
      </c>
      <c r="X49" s="123">
        <v>17</v>
      </c>
      <c r="Y49" s="336">
        <v>211</v>
      </c>
      <c r="Z49" s="123">
        <v>12</v>
      </c>
      <c r="AA49" s="123">
        <v>18</v>
      </c>
      <c r="AB49" s="123" t="s">
        <v>222</v>
      </c>
      <c r="AC49" s="123" t="s">
        <v>222</v>
      </c>
      <c r="AD49" s="336">
        <v>1</v>
      </c>
      <c r="AE49" s="123" t="s">
        <v>222</v>
      </c>
      <c r="AF49" s="123">
        <v>126</v>
      </c>
      <c r="AG49" s="123" t="s">
        <v>222</v>
      </c>
      <c r="AH49" s="336">
        <v>52</v>
      </c>
      <c r="AI49" s="336">
        <v>115</v>
      </c>
      <c r="AJ49" s="123">
        <v>212</v>
      </c>
      <c r="AK49" s="123">
        <v>51</v>
      </c>
      <c r="AL49" s="123">
        <v>6</v>
      </c>
      <c r="AM49" s="336">
        <v>95</v>
      </c>
      <c r="AN49" s="336">
        <v>79</v>
      </c>
      <c r="AO49" s="123">
        <v>10</v>
      </c>
      <c r="AP49" s="123">
        <v>42</v>
      </c>
      <c r="AQ49" s="123">
        <v>11</v>
      </c>
      <c r="AR49" s="123">
        <v>31</v>
      </c>
      <c r="AS49" s="123">
        <v>154</v>
      </c>
      <c r="AT49" s="123">
        <v>90</v>
      </c>
      <c r="AU49" s="123">
        <v>68</v>
      </c>
      <c r="AV49" s="123" t="s">
        <v>222</v>
      </c>
      <c r="AW49" s="123" t="s">
        <v>222</v>
      </c>
      <c r="AX49" s="123" t="s">
        <v>222</v>
      </c>
      <c r="AY49" s="336">
        <v>46</v>
      </c>
      <c r="AZ49" s="336">
        <v>6</v>
      </c>
      <c r="BA49" s="336">
        <v>4</v>
      </c>
      <c r="BB49" s="123">
        <v>22</v>
      </c>
      <c r="BC49" s="353"/>
      <c r="BD49" s="350">
        <v>15</v>
      </c>
      <c r="BE49" s="336"/>
    </row>
    <row r="50" spans="1:57" s="340" customFormat="1" ht="25.5" customHeight="1">
      <c r="A50" s="123"/>
      <c r="B50" s="350">
        <v>16</v>
      </c>
      <c r="C50" s="351"/>
      <c r="D50" s="336">
        <v>363</v>
      </c>
      <c r="E50" s="336">
        <v>321</v>
      </c>
      <c r="F50" s="123" t="s">
        <v>222</v>
      </c>
      <c r="G50" s="336">
        <v>81</v>
      </c>
      <c r="H50" s="123" t="s">
        <v>222</v>
      </c>
      <c r="I50" s="336">
        <v>146</v>
      </c>
      <c r="J50" s="123" t="s">
        <v>222</v>
      </c>
      <c r="K50" s="336">
        <v>167</v>
      </c>
      <c r="L50" s="123" t="s">
        <v>222</v>
      </c>
      <c r="M50" s="336">
        <v>59</v>
      </c>
      <c r="N50" s="123" t="s">
        <v>222</v>
      </c>
      <c r="O50" s="123" t="s">
        <v>222</v>
      </c>
      <c r="P50" s="123">
        <v>173</v>
      </c>
      <c r="Q50" s="123">
        <v>20</v>
      </c>
      <c r="R50" s="123">
        <v>30</v>
      </c>
      <c r="S50" s="123" t="s">
        <v>222</v>
      </c>
      <c r="T50" s="336">
        <v>2</v>
      </c>
      <c r="U50" s="336">
        <v>137</v>
      </c>
      <c r="V50" s="336">
        <v>88</v>
      </c>
      <c r="W50" s="336">
        <v>38</v>
      </c>
      <c r="X50" s="123">
        <v>18</v>
      </c>
      <c r="Y50" s="336">
        <v>209</v>
      </c>
      <c r="Z50" s="123">
        <v>15</v>
      </c>
      <c r="AA50" s="123">
        <v>19</v>
      </c>
      <c r="AB50" s="123" t="s">
        <v>222</v>
      </c>
      <c r="AC50" s="123" t="s">
        <v>222</v>
      </c>
      <c r="AD50" s="336">
        <v>1</v>
      </c>
      <c r="AE50" s="123" t="s">
        <v>222</v>
      </c>
      <c r="AF50" s="123">
        <v>126</v>
      </c>
      <c r="AG50" s="123" t="s">
        <v>222</v>
      </c>
      <c r="AH50" s="336">
        <v>55</v>
      </c>
      <c r="AI50" s="336">
        <v>118</v>
      </c>
      <c r="AJ50" s="123">
        <v>213</v>
      </c>
      <c r="AK50" s="123">
        <v>53</v>
      </c>
      <c r="AL50" s="123">
        <v>9</v>
      </c>
      <c r="AM50" s="336">
        <v>95</v>
      </c>
      <c r="AN50" s="336">
        <v>79</v>
      </c>
      <c r="AO50" s="123">
        <v>10</v>
      </c>
      <c r="AP50" s="123">
        <v>41</v>
      </c>
      <c r="AQ50" s="123">
        <v>11</v>
      </c>
      <c r="AR50" s="123">
        <v>36</v>
      </c>
      <c r="AS50" s="123">
        <v>158</v>
      </c>
      <c r="AT50" s="123">
        <v>97</v>
      </c>
      <c r="AU50" s="123">
        <v>74</v>
      </c>
      <c r="AV50" s="123" t="s">
        <v>222</v>
      </c>
      <c r="AW50" s="123" t="s">
        <v>222</v>
      </c>
      <c r="AX50" s="123" t="s">
        <v>222</v>
      </c>
      <c r="AY50" s="336">
        <v>44</v>
      </c>
      <c r="AZ50" s="336">
        <v>6</v>
      </c>
      <c r="BA50" s="336">
        <v>4</v>
      </c>
      <c r="BB50" s="123">
        <v>24</v>
      </c>
      <c r="BC50" s="352"/>
      <c r="BD50" s="350">
        <v>16</v>
      </c>
      <c r="BE50" s="336"/>
    </row>
    <row r="51" spans="1:57" s="340" customFormat="1" ht="25.5" customHeight="1">
      <c r="A51" s="336"/>
      <c r="B51" s="350">
        <v>17</v>
      </c>
      <c r="C51" s="351"/>
      <c r="D51" s="336">
        <v>361</v>
      </c>
      <c r="E51" s="336">
        <v>324</v>
      </c>
      <c r="F51" s="123" t="s">
        <v>222</v>
      </c>
      <c r="G51" s="336">
        <v>91</v>
      </c>
      <c r="H51" s="123" t="s">
        <v>222</v>
      </c>
      <c r="I51" s="336">
        <v>156</v>
      </c>
      <c r="J51" s="123" t="s">
        <v>222</v>
      </c>
      <c r="K51" s="336">
        <v>180</v>
      </c>
      <c r="L51" s="123" t="s">
        <v>222</v>
      </c>
      <c r="M51" s="336">
        <v>67</v>
      </c>
      <c r="N51" s="123" t="s">
        <v>222</v>
      </c>
      <c r="O51" s="123" t="s">
        <v>222</v>
      </c>
      <c r="P51" s="123">
        <v>174</v>
      </c>
      <c r="Q51" s="123">
        <v>22</v>
      </c>
      <c r="R51" s="123">
        <v>33</v>
      </c>
      <c r="S51" s="123" t="s">
        <v>222</v>
      </c>
      <c r="T51" s="336">
        <v>2</v>
      </c>
      <c r="U51" s="336">
        <v>138</v>
      </c>
      <c r="V51" s="336">
        <v>97</v>
      </c>
      <c r="W51" s="336">
        <v>43</v>
      </c>
      <c r="X51" s="123">
        <v>22</v>
      </c>
      <c r="Y51" s="336">
        <v>208</v>
      </c>
      <c r="Z51" s="123">
        <v>21</v>
      </c>
      <c r="AA51" s="123">
        <v>23</v>
      </c>
      <c r="AB51" s="123" t="s">
        <v>222</v>
      </c>
      <c r="AC51" s="123" t="s">
        <v>222</v>
      </c>
      <c r="AD51" s="336">
        <v>3</v>
      </c>
      <c r="AE51" s="123" t="s">
        <v>222</v>
      </c>
      <c r="AF51" s="123">
        <v>129</v>
      </c>
      <c r="AG51" s="123" t="s">
        <v>222</v>
      </c>
      <c r="AH51" s="336">
        <v>63</v>
      </c>
      <c r="AI51" s="336">
        <v>118</v>
      </c>
      <c r="AJ51" s="123">
        <v>207</v>
      </c>
      <c r="AK51" s="123">
        <v>60</v>
      </c>
      <c r="AL51" s="123">
        <v>8</v>
      </c>
      <c r="AM51" s="336">
        <v>96</v>
      </c>
      <c r="AN51" s="336">
        <v>80</v>
      </c>
      <c r="AO51" s="123">
        <v>11</v>
      </c>
      <c r="AP51" s="123">
        <v>40</v>
      </c>
      <c r="AQ51" s="123">
        <v>10</v>
      </c>
      <c r="AR51" s="123">
        <v>37</v>
      </c>
      <c r="AS51" s="123">
        <v>169</v>
      </c>
      <c r="AT51" s="123">
        <v>102</v>
      </c>
      <c r="AU51" s="123">
        <v>90</v>
      </c>
      <c r="AV51" s="123" t="s">
        <v>222</v>
      </c>
      <c r="AW51" s="123" t="s">
        <v>222</v>
      </c>
      <c r="AX51" s="123" t="s">
        <v>222</v>
      </c>
      <c r="AY51" s="336">
        <v>47</v>
      </c>
      <c r="AZ51" s="336">
        <v>6</v>
      </c>
      <c r="BA51" s="336">
        <v>3</v>
      </c>
      <c r="BB51" s="123">
        <v>27</v>
      </c>
      <c r="BC51" s="353"/>
      <c r="BD51" s="350">
        <v>17</v>
      </c>
      <c r="BE51" s="336"/>
    </row>
    <row r="52" spans="1:57" s="340" customFormat="1" ht="25.5" customHeight="1">
      <c r="A52" s="123"/>
      <c r="B52" s="350">
        <v>18</v>
      </c>
      <c r="C52" s="351"/>
      <c r="D52" s="336">
        <v>359</v>
      </c>
      <c r="E52" s="336">
        <v>322</v>
      </c>
      <c r="F52" s="123" t="s">
        <v>222</v>
      </c>
      <c r="G52" s="336">
        <v>93</v>
      </c>
      <c r="H52" s="123" t="s">
        <v>222</v>
      </c>
      <c r="I52" s="336">
        <v>159</v>
      </c>
      <c r="J52" s="123" t="s">
        <v>222</v>
      </c>
      <c r="K52" s="336">
        <v>180</v>
      </c>
      <c r="L52" s="123" t="s">
        <v>222</v>
      </c>
      <c r="M52" s="336">
        <v>70</v>
      </c>
      <c r="N52" s="123" t="s">
        <v>222</v>
      </c>
      <c r="O52" s="123" t="s">
        <v>222</v>
      </c>
      <c r="P52" s="123">
        <v>174</v>
      </c>
      <c r="Q52" s="123">
        <v>22</v>
      </c>
      <c r="R52" s="123">
        <v>33</v>
      </c>
      <c r="S52" s="123" t="s">
        <v>222</v>
      </c>
      <c r="T52" s="336">
        <v>2</v>
      </c>
      <c r="U52" s="336">
        <v>135</v>
      </c>
      <c r="V52" s="336">
        <v>98</v>
      </c>
      <c r="W52" s="336">
        <v>44</v>
      </c>
      <c r="X52" s="123">
        <v>24</v>
      </c>
      <c r="Y52" s="336">
        <v>204</v>
      </c>
      <c r="Z52" s="123">
        <v>21</v>
      </c>
      <c r="AA52" s="123">
        <v>23</v>
      </c>
      <c r="AB52" s="123" t="s">
        <v>222</v>
      </c>
      <c r="AC52" s="123" t="s">
        <v>222</v>
      </c>
      <c r="AD52" s="336">
        <v>3</v>
      </c>
      <c r="AE52" s="123" t="s">
        <v>222</v>
      </c>
      <c r="AF52" s="123">
        <v>130</v>
      </c>
      <c r="AG52" s="123" t="s">
        <v>222</v>
      </c>
      <c r="AH52" s="336">
        <v>63</v>
      </c>
      <c r="AI52" s="336">
        <v>115</v>
      </c>
      <c r="AJ52" s="123">
        <v>207</v>
      </c>
      <c r="AK52" s="123">
        <v>59</v>
      </c>
      <c r="AL52" s="123">
        <v>10</v>
      </c>
      <c r="AM52" s="336">
        <v>95</v>
      </c>
      <c r="AN52" s="336">
        <v>79</v>
      </c>
      <c r="AO52" s="123">
        <v>11</v>
      </c>
      <c r="AP52" s="123">
        <v>39</v>
      </c>
      <c r="AQ52" s="123">
        <v>9</v>
      </c>
      <c r="AR52" s="123">
        <v>36</v>
      </c>
      <c r="AS52" s="123">
        <v>169</v>
      </c>
      <c r="AT52" s="123">
        <v>106</v>
      </c>
      <c r="AU52" s="123">
        <v>90</v>
      </c>
      <c r="AV52" s="123" t="s">
        <v>222</v>
      </c>
      <c r="AW52" s="123" t="s">
        <v>222</v>
      </c>
      <c r="AX52" s="123" t="s">
        <v>222</v>
      </c>
      <c r="AY52" s="336">
        <v>46</v>
      </c>
      <c r="AZ52" s="336">
        <v>6</v>
      </c>
      <c r="BA52" s="336">
        <v>3</v>
      </c>
      <c r="BB52" s="123">
        <v>28</v>
      </c>
      <c r="BC52" s="352"/>
      <c r="BD52" s="350">
        <v>18</v>
      </c>
      <c r="BE52" s="336"/>
    </row>
    <row r="53" spans="1:57" s="340" customFormat="1" ht="25.5" customHeight="1" thickBot="1">
      <c r="A53" s="354"/>
      <c r="B53" s="355">
        <v>19</v>
      </c>
      <c r="C53" s="356"/>
      <c r="D53" s="354">
        <v>356</v>
      </c>
      <c r="E53" s="354">
        <v>318</v>
      </c>
      <c r="F53" s="357" t="s">
        <v>222</v>
      </c>
      <c r="G53" s="354">
        <v>94</v>
      </c>
      <c r="H53" s="357" t="s">
        <v>222</v>
      </c>
      <c r="I53" s="354">
        <v>158</v>
      </c>
      <c r="J53" s="357" t="s">
        <v>222</v>
      </c>
      <c r="K53" s="354">
        <v>177</v>
      </c>
      <c r="L53" s="357" t="s">
        <v>222</v>
      </c>
      <c r="M53" s="354">
        <v>75</v>
      </c>
      <c r="N53" s="357" t="s">
        <v>222</v>
      </c>
      <c r="O53" s="357" t="s">
        <v>222</v>
      </c>
      <c r="P53" s="357">
        <v>175</v>
      </c>
      <c r="Q53" s="357">
        <v>24</v>
      </c>
      <c r="R53" s="357">
        <v>36</v>
      </c>
      <c r="S53" s="357" t="s">
        <v>222</v>
      </c>
      <c r="T53" s="354">
        <v>1</v>
      </c>
      <c r="U53" s="354">
        <v>133</v>
      </c>
      <c r="V53" s="354">
        <v>101</v>
      </c>
      <c r="W53" s="354">
        <v>44</v>
      </c>
      <c r="X53" s="357">
        <v>25</v>
      </c>
      <c r="Y53" s="354">
        <v>199</v>
      </c>
      <c r="Z53" s="357">
        <v>24</v>
      </c>
      <c r="AA53" s="357">
        <v>24</v>
      </c>
      <c r="AB53" s="357" t="s">
        <v>222</v>
      </c>
      <c r="AC53" s="357" t="s">
        <v>222</v>
      </c>
      <c r="AD53" s="354">
        <v>3</v>
      </c>
      <c r="AE53" s="357" t="s">
        <v>222</v>
      </c>
      <c r="AF53" s="357">
        <v>129</v>
      </c>
      <c r="AG53" s="357" t="s">
        <v>222</v>
      </c>
      <c r="AH53" s="354">
        <v>64</v>
      </c>
      <c r="AI53" s="354">
        <v>117</v>
      </c>
      <c r="AJ53" s="357">
        <v>208</v>
      </c>
      <c r="AK53" s="357">
        <v>66</v>
      </c>
      <c r="AL53" s="357">
        <v>11</v>
      </c>
      <c r="AM53" s="354">
        <v>96</v>
      </c>
      <c r="AN53" s="354">
        <v>81</v>
      </c>
      <c r="AO53" s="357">
        <v>12</v>
      </c>
      <c r="AP53" s="357">
        <v>36</v>
      </c>
      <c r="AQ53" s="357">
        <v>9</v>
      </c>
      <c r="AR53" s="357">
        <v>40</v>
      </c>
      <c r="AS53" s="357">
        <v>172</v>
      </c>
      <c r="AT53" s="357">
        <v>106</v>
      </c>
      <c r="AU53" s="357">
        <v>90</v>
      </c>
      <c r="AV53" s="357" t="s">
        <v>222</v>
      </c>
      <c r="AW53" s="357" t="s">
        <v>222</v>
      </c>
      <c r="AX53" s="357" t="s">
        <v>222</v>
      </c>
      <c r="AY53" s="354">
        <v>47</v>
      </c>
      <c r="AZ53" s="354">
        <v>5</v>
      </c>
      <c r="BA53" s="354">
        <v>2</v>
      </c>
      <c r="BB53" s="357">
        <v>29</v>
      </c>
      <c r="BC53" s="358"/>
      <c r="BD53" s="355">
        <v>19</v>
      </c>
      <c r="BE53" s="354"/>
    </row>
    <row r="54" spans="1:57" s="340" customFormat="1" ht="25.5" customHeight="1" thickTop="1">
      <c r="A54" s="123" t="s">
        <v>298</v>
      </c>
      <c r="B54" s="350">
        <v>20</v>
      </c>
      <c r="C54" s="351" t="s">
        <v>297</v>
      </c>
      <c r="D54" s="336">
        <v>355</v>
      </c>
      <c r="E54" s="336">
        <v>313</v>
      </c>
      <c r="F54" s="336">
        <v>89</v>
      </c>
      <c r="G54" s="123" t="s">
        <v>222</v>
      </c>
      <c r="H54" s="336">
        <v>142</v>
      </c>
      <c r="I54" s="123" t="s">
        <v>222</v>
      </c>
      <c r="J54" s="336">
        <v>113</v>
      </c>
      <c r="K54" s="123" t="s">
        <v>222</v>
      </c>
      <c r="L54" s="336">
        <v>15</v>
      </c>
      <c r="M54" s="336">
        <v>75</v>
      </c>
      <c r="N54" s="336">
        <v>20</v>
      </c>
      <c r="O54" s="336">
        <v>5</v>
      </c>
      <c r="P54" s="123">
        <v>168</v>
      </c>
      <c r="Q54" s="123">
        <v>24</v>
      </c>
      <c r="R54" s="123">
        <v>34</v>
      </c>
      <c r="S54" s="336">
        <v>1</v>
      </c>
      <c r="T54" s="123" t="s">
        <v>222</v>
      </c>
      <c r="U54" s="336">
        <v>132</v>
      </c>
      <c r="V54" s="336">
        <v>97</v>
      </c>
      <c r="W54" s="123" t="s">
        <v>222</v>
      </c>
      <c r="X54" s="336">
        <v>29</v>
      </c>
      <c r="Y54" s="336">
        <v>198</v>
      </c>
      <c r="Z54" s="123">
        <v>23</v>
      </c>
      <c r="AA54" s="123">
        <v>34</v>
      </c>
      <c r="AB54" s="336">
        <v>14</v>
      </c>
      <c r="AC54" s="336">
        <v>4</v>
      </c>
      <c r="AD54" s="123" t="s">
        <v>222</v>
      </c>
      <c r="AE54" s="336">
        <v>46</v>
      </c>
      <c r="AF54" s="336">
        <v>129</v>
      </c>
      <c r="AG54" s="336">
        <v>53</v>
      </c>
      <c r="AH54" s="123" t="s">
        <v>222</v>
      </c>
      <c r="AI54" s="336">
        <v>120</v>
      </c>
      <c r="AJ54" s="336">
        <v>204</v>
      </c>
      <c r="AK54" s="336">
        <v>68</v>
      </c>
      <c r="AL54" s="336">
        <v>10</v>
      </c>
      <c r="AM54" s="336">
        <v>92</v>
      </c>
      <c r="AN54" s="336">
        <v>82</v>
      </c>
      <c r="AO54" s="336">
        <v>11</v>
      </c>
      <c r="AP54" s="336">
        <v>40</v>
      </c>
      <c r="AQ54" s="336">
        <v>5</v>
      </c>
      <c r="AR54" s="336">
        <v>35</v>
      </c>
      <c r="AS54" s="336">
        <v>171</v>
      </c>
      <c r="AT54" s="336">
        <v>98</v>
      </c>
      <c r="AU54" s="123">
        <v>90</v>
      </c>
      <c r="AV54" s="336">
        <v>6</v>
      </c>
      <c r="AW54" s="336">
        <v>4</v>
      </c>
      <c r="AX54" s="336">
        <v>5</v>
      </c>
      <c r="AY54" s="336">
        <v>43</v>
      </c>
      <c r="AZ54" s="336">
        <v>6</v>
      </c>
      <c r="BA54" s="336">
        <v>2</v>
      </c>
      <c r="BB54" s="123">
        <v>26</v>
      </c>
      <c r="BC54" s="352" t="s">
        <v>298</v>
      </c>
      <c r="BD54" s="350">
        <v>20</v>
      </c>
      <c r="BE54" s="336" t="s">
        <v>297</v>
      </c>
    </row>
    <row r="55" spans="1:57" s="340" customFormat="1" ht="25.5" customHeight="1">
      <c r="A55" s="336"/>
      <c r="B55" s="350">
        <v>21</v>
      </c>
      <c r="C55" s="351"/>
      <c r="D55" s="336">
        <v>353</v>
      </c>
      <c r="E55" s="336">
        <v>311</v>
      </c>
      <c r="F55" s="336">
        <v>91</v>
      </c>
      <c r="G55" s="123" t="s">
        <v>222</v>
      </c>
      <c r="H55" s="336">
        <v>152</v>
      </c>
      <c r="I55" s="123" t="s">
        <v>222</v>
      </c>
      <c r="J55" s="336">
        <v>125</v>
      </c>
      <c r="K55" s="123" t="s">
        <v>222</v>
      </c>
      <c r="L55" s="336">
        <v>23</v>
      </c>
      <c r="M55" s="336">
        <v>81</v>
      </c>
      <c r="N55" s="336">
        <v>22</v>
      </c>
      <c r="O55" s="336">
        <v>5</v>
      </c>
      <c r="P55" s="123">
        <v>168</v>
      </c>
      <c r="Q55" s="123">
        <v>25</v>
      </c>
      <c r="R55" s="123">
        <v>33</v>
      </c>
      <c r="S55" s="336">
        <v>1</v>
      </c>
      <c r="T55" s="123" t="s">
        <v>222</v>
      </c>
      <c r="U55" s="336">
        <v>128</v>
      </c>
      <c r="V55" s="336">
        <v>102</v>
      </c>
      <c r="W55" s="123" t="s">
        <v>222</v>
      </c>
      <c r="X55" s="336">
        <v>33</v>
      </c>
      <c r="Y55" s="336">
        <v>197</v>
      </c>
      <c r="Z55" s="123">
        <v>27</v>
      </c>
      <c r="AA55" s="123">
        <v>33</v>
      </c>
      <c r="AB55" s="336">
        <v>18</v>
      </c>
      <c r="AC55" s="336">
        <v>4</v>
      </c>
      <c r="AD55" s="123" t="s">
        <v>222</v>
      </c>
      <c r="AE55" s="336">
        <v>54</v>
      </c>
      <c r="AF55" s="336">
        <v>129</v>
      </c>
      <c r="AG55" s="336">
        <v>53</v>
      </c>
      <c r="AH55" s="123" t="s">
        <v>222</v>
      </c>
      <c r="AI55" s="336">
        <v>122</v>
      </c>
      <c r="AJ55" s="336">
        <v>207</v>
      </c>
      <c r="AK55" s="336">
        <v>70</v>
      </c>
      <c r="AL55" s="336">
        <v>11</v>
      </c>
      <c r="AM55" s="336">
        <v>91</v>
      </c>
      <c r="AN55" s="336">
        <v>80</v>
      </c>
      <c r="AO55" s="336">
        <v>13</v>
      </c>
      <c r="AP55" s="336">
        <v>39</v>
      </c>
      <c r="AQ55" s="336">
        <v>5</v>
      </c>
      <c r="AR55" s="336">
        <v>34</v>
      </c>
      <c r="AS55" s="336">
        <v>176</v>
      </c>
      <c r="AT55" s="336">
        <v>96</v>
      </c>
      <c r="AU55" s="123">
        <v>91</v>
      </c>
      <c r="AV55" s="336">
        <v>6</v>
      </c>
      <c r="AW55" s="336">
        <v>3</v>
      </c>
      <c r="AX55" s="336">
        <v>5</v>
      </c>
      <c r="AY55" s="336">
        <v>43</v>
      </c>
      <c r="AZ55" s="336">
        <v>6</v>
      </c>
      <c r="BA55" s="336">
        <v>3</v>
      </c>
      <c r="BB55" s="123">
        <v>28</v>
      </c>
      <c r="BC55" s="353"/>
      <c r="BD55" s="350">
        <v>21</v>
      </c>
      <c r="BE55" s="336"/>
    </row>
    <row r="56" spans="1:57" s="340" customFormat="1" ht="25.5" customHeight="1">
      <c r="A56" s="336"/>
      <c r="B56" s="350">
        <v>22</v>
      </c>
      <c r="C56" s="351"/>
      <c r="D56" s="336">
        <v>348</v>
      </c>
      <c r="E56" s="336">
        <v>303</v>
      </c>
      <c r="F56" s="336">
        <v>93</v>
      </c>
      <c r="G56" s="123" t="s">
        <v>222</v>
      </c>
      <c r="H56" s="336">
        <v>155</v>
      </c>
      <c r="I56" s="123" t="s">
        <v>222</v>
      </c>
      <c r="J56" s="336">
        <v>127</v>
      </c>
      <c r="K56" s="123" t="s">
        <v>222</v>
      </c>
      <c r="L56" s="336">
        <v>24</v>
      </c>
      <c r="M56" s="336">
        <v>81</v>
      </c>
      <c r="N56" s="336">
        <v>25</v>
      </c>
      <c r="O56" s="336">
        <v>8</v>
      </c>
      <c r="P56" s="123">
        <v>164</v>
      </c>
      <c r="Q56" s="123">
        <v>24</v>
      </c>
      <c r="R56" s="123">
        <v>36</v>
      </c>
      <c r="S56" s="336">
        <v>1</v>
      </c>
      <c r="T56" s="123" t="s">
        <v>222</v>
      </c>
      <c r="U56" s="336">
        <v>127</v>
      </c>
      <c r="V56" s="336">
        <v>105</v>
      </c>
      <c r="W56" s="123" t="s">
        <v>222</v>
      </c>
      <c r="X56" s="336">
        <v>34</v>
      </c>
      <c r="Y56" s="336">
        <v>185</v>
      </c>
      <c r="Z56" s="123">
        <v>29</v>
      </c>
      <c r="AA56" s="123">
        <v>32</v>
      </c>
      <c r="AB56" s="336">
        <v>21</v>
      </c>
      <c r="AC56" s="336">
        <v>5</v>
      </c>
      <c r="AD56" s="123" t="s">
        <v>222</v>
      </c>
      <c r="AE56" s="336">
        <v>53</v>
      </c>
      <c r="AF56" s="336">
        <v>130</v>
      </c>
      <c r="AG56" s="336">
        <v>55</v>
      </c>
      <c r="AH56" s="123" t="s">
        <v>222</v>
      </c>
      <c r="AI56" s="336">
        <v>124</v>
      </c>
      <c r="AJ56" s="336">
        <v>201</v>
      </c>
      <c r="AK56" s="336">
        <v>70</v>
      </c>
      <c r="AL56" s="336">
        <v>12</v>
      </c>
      <c r="AM56" s="336">
        <v>93</v>
      </c>
      <c r="AN56" s="336">
        <v>78</v>
      </c>
      <c r="AO56" s="336">
        <v>14</v>
      </c>
      <c r="AP56" s="336">
        <v>37</v>
      </c>
      <c r="AQ56" s="336">
        <v>5</v>
      </c>
      <c r="AR56" s="336">
        <v>36</v>
      </c>
      <c r="AS56" s="336">
        <v>176</v>
      </c>
      <c r="AT56" s="336">
        <v>99</v>
      </c>
      <c r="AU56" s="123">
        <v>97</v>
      </c>
      <c r="AV56" s="336">
        <v>10</v>
      </c>
      <c r="AW56" s="336">
        <v>4</v>
      </c>
      <c r="AX56" s="336">
        <v>6</v>
      </c>
      <c r="AY56" s="336">
        <v>42</v>
      </c>
      <c r="AZ56" s="336">
        <v>7</v>
      </c>
      <c r="BA56" s="336">
        <v>4</v>
      </c>
      <c r="BB56" s="123">
        <v>31</v>
      </c>
      <c r="BC56" s="353"/>
      <c r="BD56" s="350">
        <v>22</v>
      </c>
      <c r="BE56" s="336"/>
    </row>
    <row r="57" spans="1:57" s="340" customFormat="1" ht="25.5" customHeight="1">
      <c r="A57" s="336"/>
      <c r="B57" s="350">
        <v>23</v>
      </c>
      <c r="C57" s="351"/>
      <c r="D57" s="336">
        <v>346</v>
      </c>
      <c r="E57" s="336">
        <v>301</v>
      </c>
      <c r="F57" s="336">
        <v>99</v>
      </c>
      <c r="G57" s="123" t="s">
        <v>222</v>
      </c>
      <c r="H57" s="336">
        <v>155</v>
      </c>
      <c r="I57" s="123" t="s">
        <v>222</v>
      </c>
      <c r="J57" s="336">
        <v>136</v>
      </c>
      <c r="K57" s="123" t="s">
        <v>222</v>
      </c>
      <c r="L57" s="336">
        <v>29</v>
      </c>
      <c r="M57" s="336">
        <v>85</v>
      </c>
      <c r="N57" s="336">
        <v>33</v>
      </c>
      <c r="O57" s="336">
        <v>8</v>
      </c>
      <c r="P57" s="123">
        <v>164</v>
      </c>
      <c r="Q57" s="123">
        <v>22</v>
      </c>
      <c r="R57" s="123">
        <v>38</v>
      </c>
      <c r="S57" s="336">
        <v>1</v>
      </c>
      <c r="T57" s="123" t="s">
        <v>222</v>
      </c>
      <c r="U57" s="336">
        <v>123</v>
      </c>
      <c r="V57" s="336">
        <v>108</v>
      </c>
      <c r="W57" s="123" t="s">
        <v>222</v>
      </c>
      <c r="X57" s="336">
        <v>37</v>
      </c>
      <c r="Y57" s="336">
        <v>185</v>
      </c>
      <c r="Z57" s="123">
        <v>35</v>
      </c>
      <c r="AA57" s="123">
        <v>33</v>
      </c>
      <c r="AB57" s="336">
        <v>25</v>
      </c>
      <c r="AC57" s="336">
        <v>5</v>
      </c>
      <c r="AD57" s="123" t="s">
        <v>222</v>
      </c>
      <c r="AE57" s="336">
        <v>55</v>
      </c>
      <c r="AF57" s="336">
        <v>127</v>
      </c>
      <c r="AG57" s="336">
        <v>56</v>
      </c>
      <c r="AH57" s="123" t="s">
        <v>222</v>
      </c>
      <c r="AI57" s="336">
        <v>122</v>
      </c>
      <c r="AJ57" s="336">
        <v>201</v>
      </c>
      <c r="AK57" s="336">
        <v>73</v>
      </c>
      <c r="AL57" s="336">
        <v>11</v>
      </c>
      <c r="AM57" s="336">
        <v>93</v>
      </c>
      <c r="AN57" s="336">
        <v>77</v>
      </c>
      <c r="AO57" s="336">
        <v>12</v>
      </c>
      <c r="AP57" s="336">
        <v>37</v>
      </c>
      <c r="AQ57" s="336">
        <v>5</v>
      </c>
      <c r="AR57" s="336">
        <v>35</v>
      </c>
      <c r="AS57" s="336">
        <v>180</v>
      </c>
      <c r="AT57" s="336">
        <v>102</v>
      </c>
      <c r="AU57" s="123">
        <v>98</v>
      </c>
      <c r="AV57" s="336">
        <v>9</v>
      </c>
      <c r="AW57" s="336">
        <v>5</v>
      </c>
      <c r="AX57" s="336">
        <v>8</v>
      </c>
      <c r="AY57" s="336">
        <v>44</v>
      </c>
      <c r="AZ57" s="336">
        <v>6</v>
      </c>
      <c r="BA57" s="336">
        <v>4</v>
      </c>
      <c r="BB57" s="123">
        <v>33</v>
      </c>
      <c r="BC57" s="353"/>
      <c r="BD57" s="350">
        <v>23</v>
      </c>
      <c r="BE57" s="336"/>
    </row>
    <row r="58" spans="1:57" s="340" customFormat="1" ht="13.5" customHeight="1">
      <c r="A58" s="346"/>
      <c r="B58" s="359"/>
      <c r="C58" s="347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35"/>
      <c r="Q58" s="335"/>
      <c r="R58" s="335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35"/>
      <c r="AV58" s="346"/>
      <c r="AW58" s="346"/>
      <c r="AX58" s="346"/>
      <c r="AY58" s="346"/>
      <c r="AZ58" s="346"/>
      <c r="BA58" s="346"/>
      <c r="BB58" s="335"/>
      <c r="BC58" s="349"/>
      <c r="BD58" s="359"/>
      <c r="BE58" s="346"/>
    </row>
    <row r="59" spans="1:57" s="340" customFormat="1" ht="14.25">
      <c r="A59" s="340" t="s">
        <v>300</v>
      </c>
      <c r="BE59" s="336"/>
    </row>
    <row r="60" spans="1:57" s="340" customFormat="1" ht="14.25">
      <c r="A60" s="340" t="s">
        <v>301</v>
      </c>
      <c r="BE60" s="336"/>
    </row>
    <row r="61" spans="1:57" ht="14.25">
      <c r="A61" s="340" t="s">
        <v>311</v>
      </c>
      <c r="AU61" s="122"/>
      <c r="BB61" s="122"/>
      <c r="BC61" s="340"/>
      <c r="BE61" s="123" t="s">
        <v>302</v>
      </c>
    </row>
    <row r="62" spans="1:57" ht="14.25">
      <c r="A62" s="340" t="s">
        <v>303</v>
      </c>
      <c r="BC62" s="340"/>
      <c r="BE62" s="331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54" r:id="rId1"/>
  <colBreaks count="1" manualBreakCount="1">
    <brk id="28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33" customWidth="1"/>
    <col min="2" max="3" width="10.625" style="233" customWidth="1"/>
    <col min="4" max="4" width="1.625" style="233" customWidth="1"/>
    <col min="5" max="5" width="8.625" style="233" customWidth="1"/>
    <col min="6" max="6" width="10.625" style="233" customWidth="1"/>
    <col min="7" max="7" width="11.625" style="233" customWidth="1"/>
    <col min="8" max="8" width="10.625" style="233" customWidth="1"/>
    <col min="9" max="10" width="11.625" style="233" customWidth="1"/>
    <col min="11" max="11" width="9.625" style="233" customWidth="1"/>
    <col min="12" max="12" width="11.625" style="233" customWidth="1"/>
    <col min="13" max="13" width="8.50390625" style="233" customWidth="1"/>
    <col min="14" max="14" width="7.625" style="233" customWidth="1"/>
    <col min="15" max="16" width="3.625" style="233" customWidth="1"/>
    <col min="17" max="18" width="10.625" style="233" customWidth="1"/>
    <col min="19" max="19" width="1.625" style="233" customWidth="1"/>
    <col min="20" max="20" width="9.625" style="233" customWidth="1"/>
    <col min="21" max="21" width="10.625" style="233" customWidth="1"/>
    <col min="22" max="23" width="9.625" style="233" customWidth="1"/>
    <col min="24" max="24" width="8.625" style="233" customWidth="1"/>
    <col min="25" max="25" width="9.625" style="233" customWidth="1"/>
    <col min="26" max="26" width="10.625" style="233" customWidth="1"/>
    <col min="27" max="30" width="9.625" style="233" customWidth="1"/>
    <col min="31" max="16384" width="9.00390625" style="233" customWidth="1"/>
  </cols>
  <sheetData>
    <row r="1" spans="1:29" s="126" customFormat="1" ht="19.5" customHeight="1">
      <c r="A1" s="124"/>
      <c r="B1" s="124"/>
      <c r="C1" s="124"/>
      <c r="D1" s="124"/>
      <c r="E1" s="125" t="s">
        <v>223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129" customFormat="1" ht="14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 t="s">
        <v>312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 t="s">
        <v>312</v>
      </c>
    </row>
    <row r="3" spans="1:29" s="129" customFormat="1" ht="24" customHeight="1">
      <c r="A3" s="130"/>
      <c r="B3" s="130"/>
      <c r="C3" s="130"/>
      <c r="D3" s="130"/>
      <c r="E3" s="131" t="s">
        <v>224</v>
      </c>
      <c r="F3" s="132"/>
      <c r="G3" s="132"/>
      <c r="H3" s="132"/>
      <c r="I3" s="132"/>
      <c r="J3" s="132"/>
      <c r="K3" s="132"/>
      <c r="L3" s="132"/>
      <c r="M3" s="132"/>
      <c r="N3" s="133"/>
      <c r="P3" s="130"/>
      <c r="Q3" s="130"/>
      <c r="R3" s="130"/>
      <c r="S3" s="130"/>
      <c r="T3" s="134" t="s">
        <v>225</v>
      </c>
      <c r="U3" s="135"/>
      <c r="V3" s="135"/>
      <c r="W3" s="135"/>
      <c r="X3" s="136"/>
      <c r="Y3" s="134" t="s">
        <v>226</v>
      </c>
      <c r="Z3" s="135"/>
      <c r="AA3" s="135"/>
      <c r="AB3" s="135"/>
      <c r="AC3" s="137"/>
    </row>
    <row r="4" spans="5:29" s="129" customFormat="1" ht="24" customHeight="1">
      <c r="E4" s="138" t="s">
        <v>227</v>
      </c>
      <c r="F4" s="138" t="s">
        <v>228</v>
      </c>
      <c r="G4" s="422" t="s">
        <v>229</v>
      </c>
      <c r="H4" s="423"/>
      <c r="I4" s="424" t="s">
        <v>230</v>
      </c>
      <c r="J4" s="424" t="s">
        <v>231</v>
      </c>
      <c r="K4" s="139" t="s">
        <v>232</v>
      </c>
      <c r="L4" s="140" t="s">
        <v>233</v>
      </c>
      <c r="M4" s="141"/>
      <c r="N4" s="133"/>
      <c r="T4" s="138" t="s">
        <v>228</v>
      </c>
      <c r="U4" s="142" t="s">
        <v>234</v>
      </c>
      <c r="V4" s="142" t="s">
        <v>235</v>
      </c>
      <c r="W4" s="142" t="s">
        <v>236</v>
      </c>
      <c r="X4" s="139" t="s">
        <v>232</v>
      </c>
      <c r="Y4" s="138" t="s">
        <v>228</v>
      </c>
      <c r="Z4" s="143" t="s">
        <v>234</v>
      </c>
      <c r="AA4" s="143" t="s">
        <v>235</v>
      </c>
      <c r="AB4" s="143" t="s">
        <v>236</v>
      </c>
      <c r="AC4" s="139" t="s">
        <v>232</v>
      </c>
    </row>
    <row r="5" spans="1:29" s="129" customFormat="1" ht="30" customHeight="1">
      <c r="A5" s="127"/>
      <c r="B5" s="127"/>
      <c r="C5" s="127"/>
      <c r="D5" s="127"/>
      <c r="E5" s="144"/>
      <c r="F5" s="145"/>
      <c r="G5" s="146" t="s">
        <v>237</v>
      </c>
      <c r="H5" s="146" t="s">
        <v>238</v>
      </c>
      <c r="I5" s="425"/>
      <c r="J5" s="426"/>
      <c r="K5" s="147" t="s">
        <v>239</v>
      </c>
      <c r="L5" s="146" t="s">
        <v>237</v>
      </c>
      <c r="M5" s="148" t="s">
        <v>238</v>
      </c>
      <c r="N5" s="149" t="s">
        <v>240</v>
      </c>
      <c r="P5" s="127"/>
      <c r="Q5" s="127"/>
      <c r="R5" s="127"/>
      <c r="S5" s="127"/>
      <c r="T5" s="144"/>
      <c r="U5" s="147" t="s">
        <v>241</v>
      </c>
      <c r="V5" s="147" t="s">
        <v>242</v>
      </c>
      <c r="W5" s="147" t="s">
        <v>243</v>
      </c>
      <c r="X5" s="147" t="s">
        <v>239</v>
      </c>
      <c r="Y5" s="144"/>
      <c r="Z5" s="150" t="s">
        <v>241</v>
      </c>
      <c r="AA5" s="150" t="s">
        <v>242</v>
      </c>
      <c r="AB5" s="150" t="s">
        <v>243</v>
      </c>
      <c r="AC5" s="147" t="s">
        <v>239</v>
      </c>
    </row>
    <row r="6" spans="5:29" s="129" customFormat="1" ht="14.25">
      <c r="E6" s="151"/>
      <c r="N6" s="152"/>
      <c r="T6" s="153"/>
      <c r="X6" s="152"/>
      <c r="AC6" s="152"/>
    </row>
    <row r="7" spans="2:29" s="154" customFormat="1" ht="13.5" customHeight="1">
      <c r="B7" s="427" t="s">
        <v>139</v>
      </c>
      <c r="C7" s="427"/>
      <c r="E7" s="155">
        <v>348</v>
      </c>
      <c r="F7" s="156">
        <v>62715</v>
      </c>
      <c r="G7" s="157">
        <v>18804984</v>
      </c>
      <c r="H7" s="156">
        <v>51520.50410958904</v>
      </c>
      <c r="I7" s="157">
        <v>574264</v>
      </c>
      <c r="J7" s="157">
        <v>573462</v>
      </c>
      <c r="K7" s="158">
        <v>82.1647217722323</v>
      </c>
      <c r="L7" s="157">
        <v>23263578</v>
      </c>
      <c r="M7" s="156">
        <v>63735.830136986304</v>
      </c>
      <c r="N7" s="159">
        <v>183.148937175248</v>
      </c>
      <c r="O7" s="160"/>
      <c r="P7" s="160"/>
      <c r="Q7" s="427" t="s">
        <v>139</v>
      </c>
      <c r="R7" s="427"/>
      <c r="S7" s="160"/>
      <c r="T7" s="155">
        <v>191</v>
      </c>
      <c r="U7" s="157">
        <v>30895</v>
      </c>
      <c r="V7" s="157">
        <v>477</v>
      </c>
      <c r="W7" s="157">
        <v>482</v>
      </c>
      <c r="X7" s="161">
        <v>43.35939180951015</v>
      </c>
      <c r="Y7" s="162">
        <v>12938</v>
      </c>
      <c r="Z7" s="163">
        <v>4282609</v>
      </c>
      <c r="AA7" s="162">
        <v>12924</v>
      </c>
      <c r="AB7" s="162">
        <v>18756</v>
      </c>
      <c r="AC7" s="161">
        <v>90.94549907156193</v>
      </c>
    </row>
    <row r="8" spans="2:31" s="164" customFormat="1" ht="26.25" customHeight="1">
      <c r="B8" s="428" t="s">
        <v>116</v>
      </c>
      <c r="C8" s="428"/>
      <c r="E8" s="165">
        <v>29</v>
      </c>
      <c r="F8" s="166">
        <v>5115</v>
      </c>
      <c r="G8" s="166">
        <v>1585681</v>
      </c>
      <c r="H8" s="166">
        <v>4344.331506849315</v>
      </c>
      <c r="I8" s="166">
        <v>62300</v>
      </c>
      <c r="J8" s="166">
        <v>62307</v>
      </c>
      <c r="K8" s="167">
        <v>85.00920760947942</v>
      </c>
      <c r="L8" s="166">
        <v>2325247</v>
      </c>
      <c r="M8" s="168">
        <v>6370.539726027398</v>
      </c>
      <c r="N8" s="159">
        <v>219.67378365611714</v>
      </c>
      <c r="O8" s="169"/>
      <c r="P8" s="169"/>
      <c r="Q8" s="428" t="s">
        <v>116</v>
      </c>
      <c r="R8" s="428"/>
      <c r="S8" s="169"/>
      <c r="T8" s="170">
        <v>20</v>
      </c>
      <c r="U8" s="166">
        <v>5171</v>
      </c>
      <c r="V8" s="166">
        <v>74</v>
      </c>
      <c r="W8" s="166">
        <v>77</v>
      </c>
      <c r="X8" s="171">
        <v>70.83561643835617</v>
      </c>
      <c r="Y8" s="169">
        <v>1026</v>
      </c>
      <c r="Z8" s="169">
        <v>323214</v>
      </c>
      <c r="AA8" s="169">
        <v>1190</v>
      </c>
      <c r="AB8" s="169">
        <v>1759</v>
      </c>
      <c r="AC8" s="172">
        <v>87.26362625139043</v>
      </c>
      <c r="AE8" s="154"/>
    </row>
    <row r="9" spans="2:29" s="164" customFormat="1" ht="26.25" customHeight="1">
      <c r="B9" s="428" t="s">
        <v>117</v>
      </c>
      <c r="C9" s="428"/>
      <c r="E9" s="165">
        <v>30</v>
      </c>
      <c r="F9" s="166">
        <v>4982</v>
      </c>
      <c r="G9" s="157">
        <v>1551895</v>
      </c>
      <c r="H9" s="168">
        <v>4251.767123287671</v>
      </c>
      <c r="I9" s="166">
        <v>45183</v>
      </c>
      <c r="J9" s="166">
        <v>45289</v>
      </c>
      <c r="K9" s="167">
        <v>86.06672841115171</v>
      </c>
      <c r="L9" s="166">
        <v>1975458</v>
      </c>
      <c r="M9" s="168">
        <v>5412.213698630137</v>
      </c>
      <c r="N9" s="159">
        <v>180.40712328767125</v>
      </c>
      <c r="O9" s="169"/>
      <c r="P9" s="169"/>
      <c r="Q9" s="428" t="s">
        <v>117</v>
      </c>
      <c r="R9" s="428"/>
      <c r="S9" s="169"/>
      <c r="T9" s="170">
        <v>0</v>
      </c>
      <c r="U9" s="173" t="s">
        <v>244</v>
      </c>
      <c r="V9" s="173" t="s">
        <v>244</v>
      </c>
      <c r="W9" s="173" t="s">
        <v>244</v>
      </c>
      <c r="X9" s="174" t="s">
        <v>244</v>
      </c>
      <c r="Y9" s="169">
        <v>1085</v>
      </c>
      <c r="Z9" s="169">
        <v>344490</v>
      </c>
      <c r="AA9" s="169">
        <v>755</v>
      </c>
      <c r="AB9" s="169">
        <v>1130</v>
      </c>
      <c r="AC9" s="172">
        <v>90.96045943626642</v>
      </c>
    </row>
    <row r="10" spans="2:29" s="164" customFormat="1" ht="26.25" customHeight="1">
      <c r="B10" s="428" t="s">
        <v>118</v>
      </c>
      <c r="C10" s="428"/>
      <c r="E10" s="165">
        <v>48</v>
      </c>
      <c r="F10" s="166">
        <v>9265</v>
      </c>
      <c r="G10" s="157">
        <v>2713708</v>
      </c>
      <c r="H10" s="156">
        <v>7434.816438356164</v>
      </c>
      <c r="I10" s="166">
        <v>87280</v>
      </c>
      <c r="J10" s="166">
        <v>87316</v>
      </c>
      <c r="K10" s="167">
        <v>80.24626485003955</v>
      </c>
      <c r="L10" s="166">
        <v>3477977</v>
      </c>
      <c r="M10" s="168">
        <v>9528.704109589042</v>
      </c>
      <c r="N10" s="159">
        <v>198.5146689497717</v>
      </c>
      <c r="O10" s="169"/>
      <c r="P10" s="169"/>
      <c r="Q10" s="428" t="s">
        <v>118</v>
      </c>
      <c r="R10" s="428"/>
      <c r="S10" s="169"/>
      <c r="T10" s="170">
        <v>0</v>
      </c>
      <c r="U10" s="173" t="s">
        <v>244</v>
      </c>
      <c r="V10" s="173" t="s">
        <v>244</v>
      </c>
      <c r="W10" s="173" t="s">
        <v>244</v>
      </c>
      <c r="X10" s="174" t="s">
        <v>244</v>
      </c>
      <c r="Y10" s="169">
        <v>1662</v>
      </c>
      <c r="Z10" s="169">
        <v>552329</v>
      </c>
      <c r="AA10" s="169">
        <v>2055</v>
      </c>
      <c r="AB10" s="169">
        <v>2944</v>
      </c>
      <c r="AC10" s="172">
        <v>91.04874470435026</v>
      </c>
    </row>
    <row r="11" spans="2:33" s="164" customFormat="1" ht="14.25" customHeight="1">
      <c r="B11" s="175"/>
      <c r="C11" s="176" t="s">
        <v>119</v>
      </c>
      <c r="E11" s="165">
        <v>31</v>
      </c>
      <c r="F11" s="166">
        <v>5755</v>
      </c>
      <c r="G11" s="166">
        <v>1656214</v>
      </c>
      <c r="H11" s="166">
        <v>4537.572602739726</v>
      </c>
      <c r="I11" s="166">
        <v>58015</v>
      </c>
      <c r="J11" s="166">
        <v>58013</v>
      </c>
      <c r="K11" s="167">
        <v>78.8457446175452</v>
      </c>
      <c r="L11" s="166">
        <v>2337677</v>
      </c>
      <c r="M11" s="168">
        <v>6404.594520547946</v>
      </c>
      <c r="N11" s="159">
        <v>206.59982324348212</v>
      </c>
      <c r="O11" s="169"/>
      <c r="P11" s="169"/>
      <c r="Q11" s="175"/>
      <c r="R11" s="176" t="s">
        <v>119</v>
      </c>
      <c r="S11" s="169"/>
      <c r="T11" s="170">
        <v>0</v>
      </c>
      <c r="U11" s="173" t="s">
        <v>244</v>
      </c>
      <c r="V11" s="173" t="s">
        <v>244</v>
      </c>
      <c r="W11" s="173" t="s">
        <v>244</v>
      </c>
      <c r="X11" s="174" t="s">
        <v>244</v>
      </c>
      <c r="Y11" s="169">
        <v>1096</v>
      </c>
      <c r="Z11" s="177">
        <v>351938</v>
      </c>
      <c r="AA11" s="169">
        <v>949</v>
      </c>
      <c r="AB11" s="169">
        <v>1738</v>
      </c>
      <c r="AC11" s="172">
        <v>87.97570242975702</v>
      </c>
      <c r="AF11" s="178"/>
      <c r="AG11" s="178"/>
    </row>
    <row r="12" spans="2:29" s="164" customFormat="1" ht="13.5" customHeight="1">
      <c r="B12" s="175"/>
      <c r="C12" s="176" t="s">
        <v>120</v>
      </c>
      <c r="E12" s="165">
        <v>17</v>
      </c>
      <c r="F12" s="166">
        <v>3510</v>
      </c>
      <c r="G12" s="157">
        <v>1057494</v>
      </c>
      <c r="H12" s="156">
        <v>2897.2438356164384</v>
      </c>
      <c r="I12" s="166">
        <v>29265</v>
      </c>
      <c r="J12" s="166">
        <v>29303</v>
      </c>
      <c r="K12" s="167">
        <v>82.54255941927174</v>
      </c>
      <c r="L12" s="166">
        <v>1140300</v>
      </c>
      <c r="M12" s="168">
        <v>3124.109589041096</v>
      </c>
      <c r="N12" s="159">
        <v>183.77115229653506</v>
      </c>
      <c r="O12" s="169"/>
      <c r="P12" s="169"/>
      <c r="Q12" s="175"/>
      <c r="R12" s="176" t="s">
        <v>120</v>
      </c>
      <c r="S12" s="169"/>
      <c r="T12" s="170">
        <v>0</v>
      </c>
      <c r="U12" s="173" t="s">
        <v>244</v>
      </c>
      <c r="V12" s="173" t="s">
        <v>244</v>
      </c>
      <c r="W12" s="173" t="s">
        <v>244</v>
      </c>
      <c r="X12" s="174" t="s">
        <v>244</v>
      </c>
      <c r="Y12" s="169">
        <v>566</v>
      </c>
      <c r="Z12" s="169">
        <v>200391</v>
      </c>
      <c r="AA12" s="169">
        <v>1106</v>
      </c>
      <c r="AB12" s="169">
        <v>1206</v>
      </c>
      <c r="AC12" s="172">
        <v>96.99937073430466</v>
      </c>
    </row>
    <row r="13" spans="2:29" s="164" customFormat="1" ht="26.25" customHeight="1">
      <c r="B13" s="428" t="s">
        <v>121</v>
      </c>
      <c r="C13" s="428"/>
      <c r="E13" s="165">
        <v>40</v>
      </c>
      <c r="F13" s="166">
        <v>8092</v>
      </c>
      <c r="G13" s="157">
        <v>2402748</v>
      </c>
      <c r="H13" s="156">
        <v>6582.871232876712</v>
      </c>
      <c r="I13" s="166">
        <v>95885</v>
      </c>
      <c r="J13" s="166">
        <v>95844</v>
      </c>
      <c r="K13" s="167">
        <v>81.24825008825641</v>
      </c>
      <c r="L13" s="166">
        <v>3602755</v>
      </c>
      <c r="M13" s="168">
        <v>9870.561643835616</v>
      </c>
      <c r="N13" s="159">
        <v>246.7640410958904</v>
      </c>
      <c r="O13" s="169"/>
      <c r="P13" s="169"/>
      <c r="Q13" s="428" t="s">
        <v>121</v>
      </c>
      <c r="R13" s="428"/>
      <c r="S13" s="169"/>
      <c r="T13" s="170">
        <v>20</v>
      </c>
      <c r="U13" s="166">
        <v>2060</v>
      </c>
      <c r="V13" s="166">
        <v>26</v>
      </c>
      <c r="W13" s="166">
        <v>40</v>
      </c>
      <c r="X13" s="172">
        <v>28.21917808219178</v>
      </c>
      <c r="Y13" s="169">
        <v>1587</v>
      </c>
      <c r="Z13" s="169">
        <v>510063</v>
      </c>
      <c r="AA13" s="169">
        <v>1232</v>
      </c>
      <c r="AB13" s="169">
        <v>1621</v>
      </c>
      <c r="AC13" s="172">
        <v>88.64386425608308</v>
      </c>
    </row>
    <row r="14" spans="2:29" s="164" customFormat="1" ht="26.25" customHeight="1">
      <c r="B14" s="428" t="s">
        <v>122</v>
      </c>
      <c r="C14" s="428"/>
      <c r="E14" s="165">
        <v>19</v>
      </c>
      <c r="F14" s="166">
        <v>3918</v>
      </c>
      <c r="G14" s="166">
        <v>1140248</v>
      </c>
      <c r="H14" s="166">
        <v>3123.9671232876713</v>
      </c>
      <c r="I14" s="166">
        <v>38196</v>
      </c>
      <c r="J14" s="166">
        <v>38041</v>
      </c>
      <c r="K14" s="167">
        <v>79.87900262632674</v>
      </c>
      <c r="L14" s="166">
        <v>1553971</v>
      </c>
      <c r="M14" s="168">
        <v>4257.454794520548</v>
      </c>
      <c r="N14" s="159">
        <v>224.0765681326604</v>
      </c>
      <c r="O14" s="169"/>
      <c r="P14" s="169"/>
      <c r="Q14" s="428" t="s">
        <v>122</v>
      </c>
      <c r="R14" s="428"/>
      <c r="S14" s="169"/>
      <c r="T14" s="170">
        <v>0</v>
      </c>
      <c r="U14" s="173" t="s">
        <v>244</v>
      </c>
      <c r="V14" s="173" t="s">
        <v>244</v>
      </c>
      <c r="W14" s="173" t="s">
        <v>244</v>
      </c>
      <c r="X14" s="174" t="s">
        <v>244</v>
      </c>
      <c r="Y14" s="169">
        <v>836</v>
      </c>
      <c r="Z14" s="177">
        <v>272121</v>
      </c>
      <c r="AA14" s="169">
        <v>415</v>
      </c>
      <c r="AB14" s="169">
        <v>630</v>
      </c>
      <c r="AC14" s="172">
        <v>90.07944652255951</v>
      </c>
    </row>
    <row r="15" spans="2:29" s="164" customFormat="1" ht="26.25" customHeight="1">
      <c r="B15" s="428" t="s">
        <v>123</v>
      </c>
      <c r="C15" s="428"/>
      <c r="E15" s="165">
        <v>49</v>
      </c>
      <c r="F15" s="166">
        <v>9665</v>
      </c>
      <c r="G15" s="157">
        <v>2938531</v>
      </c>
      <c r="H15" s="168">
        <v>8050.769863013698</v>
      </c>
      <c r="I15" s="166">
        <v>79920</v>
      </c>
      <c r="J15" s="166">
        <v>79771</v>
      </c>
      <c r="K15" s="167">
        <v>83.19088972404471</v>
      </c>
      <c r="L15" s="166">
        <v>3575293</v>
      </c>
      <c r="M15" s="168">
        <v>9795.323287671234</v>
      </c>
      <c r="N15" s="159">
        <v>199.90455689124965</v>
      </c>
      <c r="O15" s="169"/>
      <c r="P15" s="169"/>
      <c r="Q15" s="428" t="s">
        <v>123</v>
      </c>
      <c r="R15" s="428"/>
      <c r="S15" s="169"/>
      <c r="T15" s="170">
        <v>0</v>
      </c>
      <c r="U15" s="173" t="s">
        <v>244</v>
      </c>
      <c r="V15" s="173" t="s">
        <v>244</v>
      </c>
      <c r="W15" s="173" t="s">
        <v>244</v>
      </c>
      <c r="X15" s="174" t="s">
        <v>244</v>
      </c>
      <c r="Y15" s="169">
        <v>1912</v>
      </c>
      <c r="Z15" s="169">
        <v>652632</v>
      </c>
      <c r="AA15" s="169">
        <v>2388</v>
      </c>
      <c r="AB15" s="169">
        <v>2860</v>
      </c>
      <c r="AC15" s="172">
        <v>93.48475038532278</v>
      </c>
    </row>
    <row r="16" spans="2:29" s="164" customFormat="1" ht="14.25" customHeight="1">
      <c r="B16" s="176"/>
      <c r="C16" s="179" t="s">
        <v>124</v>
      </c>
      <c r="E16" s="165">
        <v>12</v>
      </c>
      <c r="F16" s="166">
        <v>2175</v>
      </c>
      <c r="G16" s="157">
        <v>660560</v>
      </c>
      <c r="H16" s="156">
        <v>1809.7534246575342</v>
      </c>
      <c r="I16" s="166">
        <v>14035</v>
      </c>
      <c r="J16" s="166">
        <v>13971</v>
      </c>
      <c r="K16" s="167">
        <v>83.18232589650565</v>
      </c>
      <c r="L16" s="166">
        <v>707174</v>
      </c>
      <c r="M16" s="168">
        <v>1937.4630136986302</v>
      </c>
      <c r="N16" s="159">
        <v>161.4552511415525</v>
      </c>
      <c r="O16" s="169"/>
      <c r="P16" s="169"/>
      <c r="Q16" s="176"/>
      <c r="R16" s="179" t="s">
        <v>124</v>
      </c>
      <c r="S16" s="169"/>
      <c r="T16" s="170">
        <v>0</v>
      </c>
      <c r="U16" s="173" t="s">
        <v>244</v>
      </c>
      <c r="V16" s="173" t="s">
        <v>244</v>
      </c>
      <c r="W16" s="173" t="s">
        <v>244</v>
      </c>
      <c r="X16" s="174" t="s">
        <v>244</v>
      </c>
      <c r="Y16" s="169">
        <v>442</v>
      </c>
      <c r="Z16" s="169">
        <v>149605</v>
      </c>
      <c r="AA16" s="169">
        <v>578</v>
      </c>
      <c r="AB16" s="169">
        <v>737</v>
      </c>
      <c r="AC16" s="172">
        <v>92.59683349219515</v>
      </c>
    </row>
    <row r="17" spans="2:29" s="164" customFormat="1" ht="14.25" customHeight="1">
      <c r="B17" s="176"/>
      <c r="C17" s="179" t="s">
        <v>125</v>
      </c>
      <c r="E17" s="165">
        <v>37</v>
      </c>
      <c r="F17" s="166">
        <v>7490</v>
      </c>
      <c r="G17" s="157">
        <v>2277971</v>
      </c>
      <c r="H17" s="168">
        <v>6241.016438356164</v>
      </c>
      <c r="I17" s="166">
        <v>65885</v>
      </c>
      <c r="J17" s="166">
        <v>65800</v>
      </c>
      <c r="K17" s="167">
        <v>83.19337336989311</v>
      </c>
      <c r="L17" s="166">
        <v>2868119</v>
      </c>
      <c r="M17" s="168">
        <v>7857.860273972603</v>
      </c>
      <c r="N17" s="159">
        <v>212.37460199925954</v>
      </c>
      <c r="O17" s="169"/>
      <c r="P17" s="169"/>
      <c r="Q17" s="176"/>
      <c r="R17" s="179" t="s">
        <v>125</v>
      </c>
      <c r="S17" s="169"/>
      <c r="T17" s="170">
        <v>0</v>
      </c>
      <c r="U17" s="173" t="s">
        <v>244</v>
      </c>
      <c r="V17" s="173" t="s">
        <v>244</v>
      </c>
      <c r="W17" s="173" t="s">
        <v>244</v>
      </c>
      <c r="X17" s="174" t="s">
        <v>244</v>
      </c>
      <c r="Y17" s="169">
        <v>1470</v>
      </c>
      <c r="Z17" s="169">
        <v>503027</v>
      </c>
      <c r="AA17" s="169">
        <v>1810</v>
      </c>
      <c r="AB17" s="169">
        <v>2123</v>
      </c>
      <c r="AC17" s="172">
        <v>93.75212002609263</v>
      </c>
    </row>
    <row r="18" spans="2:29" s="164" customFormat="1" ht="26.25" customHeight="1">
      <c r="B18" s="428" t="s">
        <v>126</v>
      </c>
      <c r="C18" s="428"/>
      <c r="E18" s="165">
        <v>55</v>
      </c>
      <c r="F18" s="166">
        <v>9789</v>
      </c>
      <c r="G18" s="157">
        <v>3028817</v>
      </c>
      <c r="H18" s="168">
        <v>8298.128767123288</v>
      </c>
      <c r="I18" s="166">
        <v>69790</v>
      </c>
      <c r="J18" s="166">
        <v>69765</v>
      </c>
      <c r="K18" s="167">
        <v>84.75892618028129</v>
      </c>
      <c r="L18" s="166">
        <v>2575949</v>
      </c>
      <c r="M18" s="168">
        <v>7057.394520547945</v>
      </c>
      <c r="N18" s="159">
        <v>128.31626400996265</v>
      </c>
      <c r="O18" s="169"/>
      <c r="P18" s="169"/>
      <c r="Q18" s="428" t="s">
        <v>126</v>
      </c>
      <c r="R18" s="428"/>
      <c r="S18" s="169"/>
      <c r="T18" s="170">
        <v>0</v>
      </c>
      <c r="U18" s="173" t="s">
        <v>244</v>
      </c>
      <c r="V18" s="173" t="s">
        <v>244</v>
      </c>
      <c r="W18" s="173" t="s">
        <v>244</v>
      </c>
      <c r="X18" s="174" t="s">
        <v>244</v>
      </c>
      <c r="Y18" s="169">
        <v>2829</v>
      </c>
      <c r="Z18" s="169">
        <v>970713</v>
      </c>
      <c r="AA18" s="169">
        <v>3216</v>
      </c>
      <c r="AB18" s="169">
        <v>3913</v>
      </c>
      <c r="AC18" s="172">
        <v>94.31146363951683</v>
      </c>
    </row>
    <row r="19" spans="2:29" s="164" customFormat="1" ht="26.25" customHeight="1">
      <c r="B19" s="428" t="s">
        <v>127</v>
      </c>
      <c r="C19" s="428"/>
      <c r="E19" s="165">
        <v>35</v>
      </c>
      <c r="F19" s="166">
        <v>5709</v>
      </c>
      <c r="G19" s="166">
        <v>1598926</v>
      </c>
      <c r="H19" s="166">
        <v>4380.619178082192</v>
      </c>
      <c r="I19" s="166">
        <v>49021</v>
      </c>
      <c r="J19" s="166">
        <v>48330</v>
      </c>
      <c r="K19" s="167">
        <v>77.02345253493071</v>
      </c>
      <c r="L19" s="166">
        <v>2225039</v>
      </c>
      <c r="M19" s="168">
        <v>6095.997260273973</v>
      </c>
      <c r="N19" s="159">
        <v>174.17135029354208</v>
      </c>
      <c r="O19" s="169"/>
      <c r="P19" s="169"/>
      <c r="Q19" s="428" t="s">
        <v>127</v>
      </c>
      <c r="R19" s="428"/>
      <c r="S19" s="169"/>
      <c r="T19" s="170">
        <v>100</v>
      </c>
      <c r="U19" s="173">
        <v>14160</v>
      </c>
      <c r="V19" s="173">
        <v>195</v>
      </c>
      <c r="W19" s="173">
        <v>193</v>
      </c>
      <c r="X19" s="180">
        <v>38.794520547945204</v>
      </c>
      <c r="Y19" s="169">
        <v>739</v>
      </c>
      <c r="Z19" s="169">
        <v>243520</v>
      </c>
      <c r="AA19" s="169">
        <v>402</v>
      </c>
      <c r="AB19" s="169">
        <v>1241</v>
      </c>
      <c r="AC19" s="172">
        <v>89.09213968207511</v>
      </c>
    </row>
    <row r="20" spans="2:29" s="164" customFormat="1" ht="14.25" customHeight="1">
      <c r="B20" s="176"/>
      <c r="C20" s="176" t="s">
        <v>128</v>
      </c>
      <c r="E20" s="165">
        <v>12</v>
      </c>
      <c r="F20" s="166">
        <v>1802</v>
      </c>
      <c r="G20" s="157">
        <v>486647</v>
      </c>
      <c r="H20" s="168">
        <v>1333.2794520547945</v>
      </c>
      <c r="I20" s="166">
        <v>15430</v>
      </c>
      <c r="J20" s="166">
        <v>15498</v>
      </c>
      <c r="K20" s="167">
        <v>73.98887081325164</v>
      </c>
      <c r="L20" s="166">
        <v>754126</v>
      </c>
      <c r="M20" s="168">
        <v>2066.0986301369862</v>
      </c>
      <c r="N20" s="159">
        <v>172.17488584474887</v>
      </c>
      <c r="O20" s="169"/>
      <c r="P20" s="169"/>
      <c r="Q20" s="176"/>
      <c r="R20" s="176" t="s">
        <v>128</v>
      </c>
      <c r="S20" s="169"/>
      <c r="T20" s="170">
        <v>0</v>
      </c>
      <c r="U20" s="173" t="s">
        <v>244</v>
      </c>
      <c r="V20" s="173" t="s">
        <v>244</v>
      </c>
      <c r="W20" s="173" t="s">
        <v>244</v>
      </c>
      <c r="X20" s="174" t="s">
        <v>244</v>
      </c>
      <c r="Y20" s="169">
        <v>266</v>
      </c>
      <c r="Z20" s="169">
        <v>85996</v>
      </c>
      <c r="AA20" s="169">
        <v>110</v>
      </c>
      <c r="AB20" s="169">
        <v>343</v>
      </c>
      <c r="AC20" s="172">
        <v>88.57348851581007</v>
      </c>
    </row>
    <row r="21" spans="2:29" s="164" customFormat="1" ht="14.25" customHeight="1">
      <c r="B21" s="176"/>
      <c r="C21" s="176" t="s">
        <v>129</v>
      </c>
      <c r="E21" s="165">
        <v>23</v>
      </c>
      <c r="F21" s="166">
        <v>3907</v>
      </c>
      <c r="G21" s="157">
        <v>1112279</v>
      </c>
      <c r="H21" s="168">
        <v>3047.3397260273973</v>
      </c>
      <c r="I21" s="166">
        <v>33591</v>
      </c>
      <c r="J21" s="166">
        <v>32832</v>
      </c>
      <c r="K21" s="167">
        <v>78.43085959673239</v>
      </c>
      <c r="L21" s="166">
        <v>1470913</v>
      </c>
      <c r="M21" s="168">
        <v>4029.8986301369864</v>
      </c>
      <c r="N21" s="159">
        <v>175.2129839189994</v>
      </c>
      <c r="O21" s="169"/>
      <c r="P21" s="169"/>
      <c r="Q21" s="176"/>
      <c r="R21" s="176" t="s">
        <v>129</v>
      </c>
      <c r="S21" s="169"/>
      <c r="T21" s="170">
        <v>100</v>
      </c>
      <c r="U21" s="166">
        <v>14160</v>
      </c>
      <c r="V21" s="166">
        <v>195</v>
      </c>
      <c r="W21" s="166">
        <v>193</v>
      </c>
      <c r="X21" s="172">
        <v>38.794520547945204</v>
      </c>
      <c r="Y21" s="169">
        <v>473</v>
      </c>
      <c r="Z21" s="169">
        <v>157524</v>
      </c>
      <c r="AA21" s="169">
        <v>292</v>
      </c>
      <c r="AB21" s="169">
        <v>898</v>
      </c>
      <c r="AC21" s="172">
        <v>89.37785469091321</v>
      </c>
    </row>
    <row r="22" spans="2:29" s="164" customFormat="1" ht="27.75" customHeight="1">
      <c r="B22" s="428" t="s">
        <v>130</v>
      </c>
      <c r="C22" s="428"/>
      <c r="E22" s="165">
        <v>34</v>
      </c>
      <c r="F22" s="166">
        <v>5303</v>
      </c>
      <c r="G22" s="166">
        <v>1586178</v>
      </c>
      <c r="H22" s="166">
        <v>4345.693150684931</v>
      </c>
      <c r="I22" s="166">
        <v>39898</v>
      </c>
      <c r="J22" s="166">
        <v>39990</v>
      </c>
      <c r="K22" s="167">
        <v>81.33049135845135</v>
      </c>
      <c r="L22" s="166">
        <v>1609850</v>
      </c>
      <c r="M22" s="168">
        <v>4410.54794520548</v>
      </c>
      <c r="N22" s="159">
        <v>129.72199838839646</v>
      </c>
      <c r="O22" s="169"/>
      <c r="P22" s="169"/>
      <c r="Q22" s="428" t="s">
        <v>130</v>
      </c>
      <c r="R22" s="428"/>
      <c r="S22" s="169"/>
      <c r="T22" s="170">
        <v>51</v>
      </c>
      <c r="U22" s="173">
        <v>8837</v>
      </c>
      <c r="V22" s="173">
        <v>225</v>
      </c>
      <c r="W22" s="173">
        <v>211</v>
      </c>
      <c r="X22" s="180">
        <v>47.472468439430564</v>
      </c>
      <c r="Y22" s="169">
        <v>965</v>
      </c>
      <c r="Z22" s="169">
        <v>327848</v>
      </c>
      <c r="AA22" s="169">
        <v>635</v>
      </c>
      <c r="AB22" s="169">
        <v>1776</v>
      </c>
      <c r="AC22" s="172">
        <v>89.42325264234572</v>
      </c>
    </row>
    <row r="23" spans="2:29" s="164" customFormat="1" ht="13.5" customHeight="1">
      <c r="B23" s="176"/>
      <c r="C23" s="176" t="s">
        <v>131</v>
      </c>
      <c r="E23" s="165">
        <v>11</v>
      </c>
      <c r="F23" s="166">
        <v>1403</v>
      </c>
      <c r="G23" s="157">
        <v>436246</v>
      </c>
      <c r="H23" s="156">
        <v>1195.194520547945</v>
      </c>
      <c r="I23" s="166">
        <v>5636</v>
      </c>
      <c r="J23" s="166">
        <v>5643</v>
      </c>
      <c r="K23" s="167">
        <v>85.1884904168172</v>
      </c>
      <c r="L23" s="166">
        <v>387102</v>
      </c>
      <c r="M23" s="156">
        <v>1060.5534246575342</v>
      </c>
      <c r="N23" s="159">
        <v>96.41394769613949</v>
      </c>
      <c r="O23" s="169"/>
      <c r="P23" s="169"/>
      <c r="Q23" s="176"/>
      <c r="R23" s="176" t="s">
        <v>131</v>
      </c>
      <c r="S23" s="169"/>
      <c r="T23" s="181">
        <v>0</v>
      </c>
      <c r="U23" s="173" t="s">
        <v>244</v>
      </c>
      <c r="V23" s="173" t="s">
        <v>244</v>
      </c>
      <c r="W23" s="173" t="s">
        <v>244</v>
      </c>
      <c r="X23" s="174" t="s">
        <v>244</v>
      </c>
      <c r="Y23" s="182">
        <v>408</v>
      </c>
      <c r="Z23" s="169">
        <v>139279</v>
      </c>
      <c r="AA23" s="169">
        <v>216</v>
      </c>
      <c r="AB23" s="169">
        <v>501</v>
      </c>
      <c r="AC23" s="183">
        <v>93.52605425731937</v>
      </c>
    </row>
    <row r="24" spans="2:29" s="164" customFormat="1" ht="13.5" customHeight="1">
      <c r="B24" s="176"/>
      <c r="C24" s="176" t="s">
        <v>132</v>
      </c>
      <c r="E24" s="165">
        <v>23</v>
      </c>
      <c r="F24" s="166">
        <v>3900</v>
      </c>
      <c r="G24" s="157">
        <v>1149932</v>
      </c>
      <c r="H24" s="156">
        <v>3150.4986301369863</v>
      </c>
      <c r="I24" s="166">
        <v>34262</v>
      </c>
      <c r="J24" s="166">
        <v>34347</v>
      </c>
      <c r="K24" s="167">
        <v>79.95677906705086</v>
      </c>
      <c r="L24" s="166">
        <v>1222748</v>
      </c>
      <c r="M24" s="156">
        <v>3349.9945205479453</v>
      </c>
      <c r="N24" s="159">
        <v>145.6519356759976</v>
      </c>
      <c r="O24" s="169"/>
      <c r="P24" s="169"/>
      <c r="Q24" s="176"/>
      <c r="R24" s="176" t="s">
        <v>132</v>
      </c>
      <c r="S24" s="169"/>
      <c r="T24" s="181">
        <v>51</v>
      </c>
      <c r="U24" s="173">
        <v>8837</v>
      </c>
      <c r="V24" s="173">
        <v>225</v>
      </c>
      <c r="W24" s="173">
        <v>211</v>
      </c>
      <c r="X24" s="180">
        <v>47.472468439430564</v>
      </c>
      <c r="Y24" s="182">
        <v>557</v>
      </c>
      <c r="Z24" s="169">
        <v>188569</v>
      </c>
      <c r="AA24" s="169">
        <v>419</v>
      </c>
      <c r="AB24" s="169">
        <v>1275</v>
      </c>
      <c r="AC24" s="183">
        <v>86.6167520268253</v>
      </c>
    </row>
    <row r="25" spans="2:29" s="164" customFormat="1" ht="26.25" customHeight="1">
      <c r="B25" s="428" t="s">
        <v>133</v>
      </c>
      <c r="C25" s="428"/>
      <c r="E25" s="165">
        <v>9</v>
      </c>
      <c r="F25" s="166">
        <v>877</v>
      </c>
      <c r="G25" s="157">
        <v>258252</v>
      </c>
      <c r="H25" s="168">
        <v>707.5397260273973</v>
      </c>
      <c r="I25" s="166">
        <v>6791</v>
      </c>
      <c r="J25" s="166">
        <v>6809</v>
      </c>
      <c r="K25" s="167">
        <v>80.6772777682323</v>
      </c>
      <c r="L25" s="166">
        <v>342039</v>
      </c>
      <c r="M25" s="168">
        <v>937.0931506849315</v>
      </c>
      <c r="N25" s="184">
        <v>104.12146118721462</v>
      </c>
      <c r="O25" s="169"/>
      <c r="P25" s="169"/>
      <c r="Q25" s="428" t="s">
        <v>133</v>
      </c>
      <c r="R25" s="428"/>
      <c r="S25" s="169"/>
      <c r="T25" s="181">
        <v>0</v>
      </c>
      <c r="U25" s="173" t="s">
        <v>244</v>
      </c>
      <c r="V25" s="173" t="s">
        <v>244</v>
      </c>
      <c r="W25" s="173" t="s">
        <v>244</v>
      </c>
      <c r="X25" s="174" t="s">
        <v>244</v>
      </c>
      <c r="Y25" s="182">
        <v>297</v>
      </c>
      <c r="Z25" s="169">
        <v>85679</v>
      </c>
      <c r="AA25" s="169">
        <v>636</v>
      </c>
      <c r="AB25" s="169">
        <v>882</v>
      </c>
      <c r="AC25" s="183">
        <v>79.03602232369356</v>
      </c>
    </row>
    <row r="26" spans="1:29" s="129" customFormat="1" ht="14.25" customHeight="1">
      <c r="A26" s="127"/>
      <c r="B26" s="127"/>
      <c r="C26" s="128"/>
      <c r="D26" s="127"/>
      <c r="E26" s="185"/>
      <c r="F26" s="186"/>
      <c r="G26" s="186"/>
      <c r="H26" s="186"/>
      <c r="I26" s="186"/>
      <c r="J26" s="186"/>
      <c r="K26" s="186"/>
      <c r="L26" s="186"/>
      <c r="M26" s="186"/>
      <c r="N26" s="187"/>
      <c r="O26" s="188"/>
      <c r="P26" s="186"/>
      <c r="Q26" s="186"/>
      <c r="R26" s="189"/>
      <c r="S26" s="186"/>
      <c r="T26" s="185"/>
      <c r="U26" s="186"/>
      <c r="V26" s="186"/>
      <c r="W26" s="186"/>
      <c r="X26" s="187"/>
      <c r="Y26" s="186"/>
      <c r="Z26" s="186"/>
      <c r="AA26" s="186"/>
      <c r="AB26" s="186"/>
      <c r="AC26" s="187"/>
    </row>
    <row r="27" spans="3:29" s="129" customFormat="1" ht="14.25">
      <c r="C27" s="190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91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</row>
    <row r="28" spans="3:29" s="129" customFormat="1" ht="14.25">
      <c r="C28" s="190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91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</row>
    <row r="29" spans="1:30" s="129" customFormat="1" ht="14.25">
      <c r="A29" s="130"/>
      <c r="B29" s="130"/>
      <c r="C29" s="192"/>
      <c r="D29" s="130"/>
      <c r="E29" s="193"/>
      <c r="F29" s="193"/>
      <c r="G29" s="193"/>
      <c r="H29" s="193"/>
      <c r="I29" s="193"/>
      <c r="J29" s="193"/>
      <c r="K29" s="193"/>
      <c r="L29" s="193"/>
      <c r="M29" s="193"/>
      <c r="N29" s="128" t="s">
        <v>312</v>
      </c>
      <c r="O29" s="188"/>
      <c r="P29" s="186"/>
      <c r="Q29" s="186"/>
      <c r="R29" s="189"/>
      <c r="S29" s="186"/>
      <c r="T29" s="186"/>
      <c r="U29" s="186"/>
      <c r="V29" s="186"/>
      <c r="W29" s="186"/>
      <c r="X29" s="128" t="s">
        <v>312</v>
      </c>
      <c r="Y29" s="193"/>
      <c r="Z29" s="193"/>
      <c r="AA29" s="193"/>
      <c r="AB29" s="193"/>
      <c r="AD29" s="192"/>
    </row>
    <row r="30" spans="1:30" s="129" customFormat="1" ht="24" customHeight="1">
      <c r="A30" s="194"/>
      <c r="B30" s="194"/>
      <c r="C30" s="194"/>
      <c r="D30" s="152"/>
      <c r="E30" s="140" t="s">
        <v>245</v>
      </c>
      <c r="F30" s="141"/>
      <c r="G30" s="141"/>
      <c r="H30" s="141"/>
      <c r="I30" s="133"/>
      <c r="J30" s="140" t="s">
        <v>246</v>
      </c>
      <c r="K30" s="141"/>
      <c r="L30" s="141"/>
      <c r="M30" s="141"/>
      <c r="N30" s="133"/>
      <c r="O30" s="130"/>
      <c r="P30" s="193"/>
      <c r="Q30" s="193"/>
      <c r="R30" s="195"/>
      <c r="S30" s="193"/>
      <c r="T30" s="429" t="s">
        <v>247</v>
      </c>
      <c r="U30" s="430"/>
      <c r="V30" s="430"/>
      <c r="W30" s="430"/>
      <c r="X30" s="430"/>
      <c r="Y30" s="431"/>
      <c r="Z30" s="432"/>
      <c r="AA30" s="432"/>
      <c r="AB30" s="432"/>
      <c r="AC30" s="432"/>
      <c r="AD30" s="196"/>
    </row>
    <row r="31" spans="5:30" s="129" customFormat="1" ht="24" customHeight="1">
      <c r="E31" s="138" t="s">
        <v>228</v>
      </c>
      <c r="F31" s="142" t="s">
        <v>234</v>
      </c>
      <c r="G31" s="142" t="s">
        <v>235</v>
      </c>
      <c r="H31" s="142" t="s">
        <v>236</v>
      </c>
      <c r="I31" s="139" t="s">
        <v>232</v>
      </c>
      <c r="J31" s="138" t="s">
        <v>228</v>
      </c>
      <c r="K31" s="143" t="s">
        <v>234</v>
      </c>
      <c r="L31" s="143" t="s">
        <v>235</v>
      </c>
      <c r="M31" s="143" t="s">
        <v>236</v>
      </c>
      <c r="N31" s="139" t="s">
        <v>232</v>
      </c>
      <c r="O31" s="130"/>
      <c r="P31" s="193"/>
      <c r="Q31" s="193"/>
      <c r="R31" s="195"/>
      <c r="S31" s="197"/>
      <c r="T31" s="198" t="s">
        <v>228</v>
      </c>
      <c r="U31" s="199" t="s">
        <v>234</v>
      </c>
      <c r="V31" s="199" t="s">
        <v>235</v>
      </c>
      <c r="W31" s="199" t="s">
        <v>236</v>
      </c>
      <c r="X31" s="200" t="s">
        <v>232</v>
      </c>
      <c r="Y31" s="201"/>
      <c r="Z31" s="202"/>
      <c r="AA31" s="202"/>
      <c r="AB31" s="202"/>
      <c r="AC31" s="203"/>
      <c r="AD31" s="204"/>
    </row>
    <row r="32" spans="1:30" s="129" customFormat="1" ht="24" customHeight="1">
      <c r="A32" s="127"/>
      <c r="B32" s="127"/>
      <c r="C32" s="127"/>
      <c r="D32" s="127"/>
      <c r="E32" s="144"/>
      <c r="F32" s="147" t="s">
        <v>241</v>
      </c>
      <c r="G32" s="147" t="s">
        <v>242</v>
      </c>
      <c r="H32" s="147" t="s">
        <v>243</v>
      </c>
      <c r="I32" s="147" t="s">
        <v>239</v>
      </c>
      <c r="J32" s="144"/>
      <c r="K32" s="150" t="s">
        <v>241</v>
      </c>
      <c r="L32" s="150" t="s">
        <v>242</v>
      </c>
      <c r="M32" s="150" t="s">
        <v>243</v>
      </c>
      <c r="N32" s="147" t="s">
        <v>239</v>
      </c>
      <c r="O32" s="130"/>
      <c r="P32" s="186"/>
      <c r="Q32" s="186"/>
      <c r="R32" s="186"/>
      <c r="S32" s="186"/>
      <c r="T32" s="205"/>
      <c r="U32" s="206" t="s">
        <v>241</v>
      </c>
      <c r="V32" s="206" t="s">
        <v>242</v>
      </c>
      <c r="W32" s="206" t="s">
        <v>243</v>
      </c>
      <c r="X32" s="150" t="s">
        <v>239</v>
      </c>
      <c r="Y32" s="207"/>
      <c r="Z32" s="208"/>
      <c r="AA32" s="208"/>
      <c r="AB32" s="208"/>
      <c r="AC32" s="209"/>
      <c r="AD32" s="130"/>
    </row>
    <row r="33" spans="5:30" s="129" customFormat="1" ht="14.25">
      <c r="E33" s="153"/>
      <c r="I33" s="152"/>
      <c r="N33" s="152"/>
      <c r="O33" s="130"/>
      <c r="P33" s="210"/>
      <c r="Q33" s="210"/>
      <c r="R33" s="210"/>
      <c r="S33" s="210"/>
      <c r="T33" s="211"/>
      <c r="U33" s="210"/>
      <c r="V33" s="210"/>
      <c r="W33" s="210"/>
      <c r="X33" s="212"/>
      <c r="Y33" s="153"/>
      <c r="Z33" s="130"/>
      <c r="AA33" s="130"/>
      <c r="AB33" s="130"/>
      <c r="AC33" s="130"/>
      <c r="AD33" s="130"/>
    </row>
    <row r="34" spans="1:30" s="220" customFormat="1" ht="13.5" customHeight="1">
      <c r="A34" s="160"/>
      <c r="B34" s="427" t="s">
        <v>139</v>
      </c>
      <c r="C34" s="427"/>
      <c r="D34" s="160"/>
      <c r="E34" s="213">
        <v>14732</v>
      </c>
      <c r="F34" s="162">
        <v>4933446</v>
      </c>
      <c r="G34" s="162">
        <v>16338</v>
      </c>
      <c r="H34" s="162">
        <v>16374</v>
      </c>
      <c r="I34" s="172">
        <v>91.67969975336247</v>
      </c>
      <c r="J34" s="162">
        <v>30</v>
      </c>
      <c r="K34" s="162">
        <v>1870</v>
      </c>
      <c r="L34" s="162">
        <v>234</v>
      </c>
      <c r="M34" s="162">
        <v>155</v>
      </c>
      <c r="N34" s="180">
        <v>17.077625570776256</v>
      </c>
      <c r="O34" s="214"/>
      <c r="P34" s="215"/>
      <c r="Q34" s="427" t="s">
        <v>139</v>
      </c>
      <c r="R34" s="427"/>
      <c r="S34" s="215"/>
      <c r="T34" s="216">
        <v>34824</v>
      </c>
      <c r="U34" s="217">
        <v>9556831</v>
      </c>
      <c r="V34" s="169">
        <v>544248</v>
      </c>
      <c r="W34" s="169">
        <v>537656</v>
      </c>
      <c r="X34" s="218">
        <v>75.15532072827006</v>
      </c>
      <c r="Y34" s="216"/>
      <c r="Z34" s="217"/>
      <c r="AA34" s="219"/>
      <c r="AB34" s="219"/>
      <c r="AC34" s="218"/>
      <c r="AD34" s="218"/>
    </row>
    <row r="35" spans="1:30" s="164" customFormat="1" ht="26.25" customHeight="1">
      <c r="A35" s="169"/>
      <c r="B35" s="428" t="s">
        <v>116</v>
      </c>
      <c r="C35" s="428"/>
      <c r="D35" s="169"/>
      <c r="E35" s="170">
        <v>988</v>
      </c>
      <c r="F35" s="166">
        <v>354398</v>
      </c>
      <c r="G35" s="169">
        <v>1604</v>
      </c>
      <c r="H35" s="169">
        <v>1604</v>
      </c>
      <c r="I35" s="172">
        <v>98.27463812323222</v>
      </c>
      <c r="J35" s="169">
        <v>0</v>
      </c>
      <c r="K35" s="221" t="s">
        <v>244</v>
      </c>
      <c r="L35" s="221" t="s">
        <v>244</v>
      </c>
      <c r="M35" s="221" t="s">
        <v>244</v>
      </c>
      <c r="N35" s="174" t="s">
        <v>244</v>
      </c>
      <c r="O35" s="222"/>
      <c r="P35" s="169"/>
      <c r="Q35" s="428" t="s">
        <v>116</v>
      </c>
      <c r="R35" s="428"/>
      <c r="S35" s="169"/>
      <c r="T35" s="170">
        <v>3081</v>
      </c>
      <c r="U35" s="177">
        <v>902898</v>
      </c>
      <c r="V35" s="169">
        <v>59432</v>
      </c>
      <c r="W35" s="169">
        <v>58867</v>
      </c>
      <c r="X35" s="223">
        <v>80.11538628762986</v>
      </c>
      <c r="Y35" s="170"/>
      <c r="Z35" s="224"/>
      <c r="AA35" s="219"/>
      <c r="AB35" s="219"/>
      <c r="AC35" s="223"/>
      <c r="AD35" s="218"/>
    </row>
    <row r="36" spans="1:30" s="164" customFormat="1" ht="26.25" customHeight="1">
      <c r="A36" s="169"/>
      <c r="B36" s="428" t="s">
        <v>117</v>
      </c>
      <c r="C36" s="428"/>
      <c r="D36" s="169"/>
      <c r="E36" s="170">
        <v>1106</v>
      </c>
      <c r="F36" s="166">
        <v>378237</v>
      </c>
      <c r="G36" s="169">
        <v>529</v>
      </c>
      <c r="H36" s="169">
        <v>534</v>
      </c>
      <c r="I36" s="172">
        <v>93.694914414526</v>
      </c>
      <c r="J36" s="169">
        <v>0</v>
      </c>
      <c r="K36" s="221" t="s">
        <v>244</v>
      </c>
      <c r="L36" s="221" t="s">
        <v>244</v>
      </c>
      <c r="M36" s="221" t="s">
        <v>244</v>
      </c>
      <c r="N36" s="174" t="s">
        <v>244</v>
      </c>
      <c r="O36" s="222"/>
      <c r="P36" s="169"/>
      <c r="Q36" s="428" t="s">
        <v>117</v>
      </c>
      <c r="R36" s="428"/>
      <c r="S36" s="169"/>
      <c r="T36" s="170">
        <v>2791</v>
      </c>
      <c r="U36" s="177">
        <v>829168</v>
      </c>
      <c r="V36" s="169">
        <v>43899</v>
      </c>
      <c r="W36" s="169">
        <v>43625</v>
      </c>
      <c r="X36" s="223">
        <v>81.23403692509662</v>
      </c>
      <c r="Y36" s="170"/>
      <c r="Z36" s="224"/>
      <c r="AA36" s="219"/>
      <c r="AB36" s="219"/>
      <c r="AC36" s="223"/>
      <c r="AD36" s="218"/>
    </row>
    <row r="37" spans="1:30" s="164" customFormat="1" ht="26.25" customHeight="1">
      <c r="A37" s="169"/>
      <c r="B37" s="428" t="s">
        <v>118</v>
      </c>
      <c r="C37" s="428"/>
      <c r="D37" s="169"/>
      <c r="E37" s="170">
        <v>2104</v>
      </c>
      <c r="F37" s="166">
        <v>712019</v>
      </c>
      <c r="G37" s="169">
        <v>3392</v>
      </c>
      <c r="H37" s="169">
        <v>3405</v>
      </c>
      <c r="I37" s="172">
        <v>92.7156362310537</v>
      </c>
      <c r="J37" s="169">
        <v>0</v>
      </c>
      <c r="K37" s="221" t="s">
        <v>244</v>
      </c>
      <c r="L37" s="221" t="s">
        <v>244</v>
      </c>
      <c r="M37" s="221" t="s">
        <v>244</v>
      </c>
      <c r="N37" s="174" t="s">
        <v>244</v>
      </c>
      <c r="O37" s="222"/>
      <c r="P37" s="169"/>
      <c r="Q37" s="428" t="s">
        <v>118</v>
      </c>
      <c r="R37" s="428"/>
      <c r="S37" s="169"/>
      <c r="T37" s="170">
        <v>5499</v>
      </c>
      <c r="U37" s="177">
        <v>1449360</v>
      </c>
      <c r="V37" s="169">
        <v>81833</v>
      </c>
      <c r="W37" s="169">
        <v>80967</v>
      </c>
      <c r="X37" s="223">
        <v>72.21038943568819</v>
      </c>
      <c r="Y37" s="170"/>
      <c r="Z37" s="224"/>
      <c r="AA37" s="219"/>
      <c r="AB37" s="219"/>
      <c r="AC37" s="223"/>
      <c r="AD37" s="218"/>
    </row>
    <row r="38" spans="1:30" s="164" customFormat="1" ht="14.25">
      <c r="A38" s="169"/>
      <c r="B38" s="175"/>
      <c r="C38" s="176" t="s">
        <v>119</v>
      </c>
      <c r="D38" s="169"/>
      <c r="E38" s="170">
        <v>1196</v>
      </c>
      <c r="F38" s="166">
        <v>404297</v>
      </c>
      <c r="G38" s="169">
        <v>2566</v>
      </c>
      <c r="H38" s="169">
        <v>2573</v>
      </c>
      <c r="I38" s="172">
        <v>92.61396435607276</v>
      </c>
      <c r="J38" s="169">
        <v>0</v>
      </c>
      <c r="K38" s="182" t="s">
        <v>244</v>
      </c>
      <c r="L38" s="182" t="s">
        <v>244</v>
      </c>
      <c r="M38" s="182" t="s">
        <v>244</v>
      </c>
      <c r="N38" s="174" t="s">
        <v>244</v>
      </c>
      <c r="O38" s="222"/>
      <c r="P38" s="169"/>
      <c r="Q38" s="175"/>
      <c r="R38" s="176" t="s">
        <v>119</v>
      </c>
      <c r="S38" s="169"/>
      <c r="T38" s="170">
        <v>3463</v>
      </c>
      <c r="U38" s="177">
        <v>899979</v>
      </c>
      <c r="V38" s="169">
        <v>54500</v>
      </c>
      <c r="W38" s="169">
        <v>53702</v>
      </c>
      <c r="X38" s="223">
        <v>71.20115190329076</v>
      </c>
      <c r="Y38" s="170"/>
      <c r="Z38" s="224"/>
      <c r="AA38" s="219"/>
      <c r="AB38" s="219"/>
      <c r="AC38" s="223"/>
      <c r="AD38" s="218"/>
    </row>
    <row r="39" spans="1:30" s="164" customFormat="1" ht="14.25">
      <c r="A39" s="169"/>
      <c r="B39" s="175"/>
      <c r="C39" s="176" t="s">
        <v>120</v>
      </c>
      <c r="D39" s="169"/>
      <c r="E39" s="170">
        <v>908</v>
      </c>
      <c r="F39" s="166">
        <v>307722</v>
      </c>
      <c r="G39" s="169">
        <v>826</v>
      </c>
      <c r="H39" s="169">
        <v>832</v>
      </c>
      <c r="I39" s="172">
        <v>92.84955645404622</v>
      </c>
      <c r="J39" s="169">
        <v>0</v>
      </c>
      <c r="K39" s="182" t="s">
        <v>244</v>
      </c>
      <c r="L39" s="182" t="s">
        <v>244</v>
      </c>
      <c r="M39" s="182" t="s">
        <v>244</v>
      </c>
      <c r="N39" s="174" t="s">
        <v>244</v>
      </c>
      <c r="O39" s="222"/>
      <c r="P39" s="169"/>
      <c r="Q39" s="175"/>
      <c r="R39" s="176" t="s">
        <v>120</v>
      </c>
      <c r="S39" s="169"/>
      <c r="T39" s="170">
        <v>2036</v>
      </c>
      <c r="U39" s="177">
        <v>549381</v>
      </c>
      <c r="V39" s="169">
        <v>27333</v>
      </c>
      <c r="W39" s="169">
        <v>27265</v>
      </c>
      <c r="X39" s="223">
        <v>73.92698549398499</v>
      </c>
      <c r="Y39" s="170"/>
      <c r="Z39" s="224"/>
      <c r="AA39" s="219"/>
      <c r="AB39" s="219"/>
      <c r="AC39" s="223"/>
      <c r="AD39" s="218"/>
    </row>
    <row r="40" spans="1:30" s="164" customFormat="1" ht="26.25" customHeight="1">
      <c r="A40" s="169"/>
      <c r="B40" s="428" t="s">
        <v>121</v>
      </c>
      <c r="C40" s="428"/>
      <c r="D40" s="169"/>
      <c r="E40" s="170">
        <v>1240</v>
      </c>
      <c r="F40" s="166">
        <v>398563</v>
      </c>
      <c r="G40" s="169">
        <v>1555</v>
      </c>
      <c r="H40" s="169">
        <v>1565</v>
      </c>
      <c r="I40" s="172">
        <v>88.06076005302695</v>
      </c>
      <c r="J40" s="169">
        <v>10</v>
      </c>
      <c r="K40" s="221">
        <v>1870</v>
      </c>
      <c r="L40" s="221">
        <v>234</v>
      </c>
      <c r="M40" s="221">
        <v>155</v>
      </c>
      <c r="N40" s="180">
        <v>51.23287671232877</v>
      </c>
      <c r="O40" s="222"/>
      <c r="P40" s="169"/>
      <c r="Q40" s="428" t="s">
        <v>121</v>
      </c>
      <c r="R40" s="428"/>
      <c r="S40" s="169"/>
      <c r="T40" s="170">
        <v>5235</v>
      </c>
      <c r="U40" s="177">
        <v>1490192</v>
      </c>
      <c r="V40" s="169">
        <v>92838</v>
      </c>
      <c r="W40" s="169">
        <v>92463</v>
      </c>
      <c r="X40" s="223">
        <v>77.6815311194343</v>
      </c>
      <c r="Y40" s="170"/>
      <c r="Z40" s="224"/>
      <c r="AA40" s="219"/>
      <c r="AB40" s="219"/>
      <c r="AC40" s="223"/>
      <c r="AD40" s="218"/>
    </row>
    <row r="41" spans="1:30" s="164" customFormat="1" ht="26.25" customHeight="1">
      <c r="A41" s="169"/>
      <c r="B41" s="428" t="s">
        <v>122</v>
      </c>
      <c r="C41" s="428"/>
      <c r="D41" s="169"/>
      <c r="E41" s="170">
        <v>759</v>
      </c>
      <c r="F41" s="166">
        <v>236187</v>
      </c>
      <c r="G41" s="169">
        <v>1241</v>
      </c>
      <c r="H41" s="169">
        <v>1207</v>
      </c>
      <c r="I41" s="172">
        <v>86.0633157699119</v>
      </c>
      <c r="J41" s="169">
        <v>0</v>
      </c>
      <c r="K41" s="182" t="s">
        <v>244</v>
      </c>
      <c r="L41" s="225" t="s">
        <v>244</v>
      </c>
      <c r="M41" s="225" t="s">
        <v>244</v>
      </c>
      <c r="N41" s="226" t="s">
        <v>244</v>
      </c>
      <c r="O41" s="222"/>
      <c r="P41" s="169"/>
      <c r="Q41" s="428" t="s">
        <v>122</v>
      </c>
      <c r="R41" s="428"/>
      <c r="S41" s="169"/>
      <c r="T41" s="170">
        <v>2323</v>
      </c>
      <c r="U41" s="177">
        <v>631940</v>
      </c>
      <c r="V41" s="169">
        <v>36540</v>
      </c>
      <c r="W41" s="169">
        <v>36204</v>
      </c>
      <c r="X41" s="223">
        <v>74.26331901591759</v>
      </c>
      <c r="Y41" s="170"/>
      <c r="Z41" s="224"/>
      <c r="AA41" s="219"/>
      <c r="AB41" s="219"/>
      <c r="AC41" s="223"/>
      <c r="AD41" s="218"/>
    </row>
    <row r="42" spans="1:30" s="164" customFormat="1" ht="26.25" customHeight="1">
      <c r="A42" s="169"/>
      <c r="B42" s="428" t="s">
        <v>123</v>
      </c>
      <c r="C42" s="428"/>
      <c r="D42" s="169"/>
      <c r="E42" s="170">
        <v>2845</v>
      </c>
      <c r="F42" s="166">
        <v>949193</v>
      </c>
      <c r="G42" s="169">
        <v>2386</v>
      </c>
      <c r="H42" s="169">
        <v>2387</v>
      </c>
      <c r="I42" s="172">
        <v>91.01258479756454</v>
      </c>
      <c r="J42" s="169">
        <v>10</v>
      </c>
      <c r="K42" s="182">
        <v>0</v>
      </c>
      <c r="L42" s="225">
        <v>0</v>
      </c>
      <c r="M42" s="225">
        <v>0</v>
      </c>
      <c r="N42" s="174" t="s">
        <v>244</v>
      </c>
      <c r="O42" s="222"/>
      <c r="P42" s="169"/>
      <c r="Q42" s="428" t="s">
        <v>123</v>
      </c>
      <c r="R42" s="428"/>
      <c r="S42" s="169"/>
      <c r="T42" s="170">
        <v>4898</v>
      </c>
      <c r="U42" s="177">
        <v>1336706</v>
      </c>
      <c r="V42" s="169">
        <v>75146</v>
      </c>
      <c r="W42" s="169">
        <v>74524</v>
      </c>
      <c r="X42" s="223">
        <v>74.77724123733486</v>
      </c>
      <c r="Y42" s="170"/>
      <c r="Z42" s="224"/>
      <c r="AA42" s="219"/>
      <c r="AB42" s="219"/>
      <c r="AC42" s="223"/>
      <c r="AD42" s="218"/>
    </row>
    <row r="43" spans="1:30" s="164" customFormat="1" ht="14.25" customHeight="1">
      <c r="A43" s="169"/>
      <c r="B43" s="176"/>
      <c r="C43" s="179" t="s">
        <v>124</v>
      </c>
      <c r="D43" s="169"/>
      <c r="E43" s="170">
        <v>768</v>
      </c>
      <c r="F43" s="166">
        <v>256537</v>
      </c>
      <c r="G43" s="169">
        <v>490</v>
      </c>
      <c r="H43" s="169">
        <v>467</v>
      </c>
      <c r="I43" s="172">
        <v>91.51576769406392</v>
      </c>
      <c r="J43" s="169">
        <v>4</v>
      </c>
      <c r="K43" s="182">
        <v>0</v>
      </c>
      <c r="L43" s="225">
        <v>0</v>
      </c>
      <c r="M43" s="225">
        <v>0</v>
      </c>
      <c r="N43" s="174" t="s">
        <v>244</v>
      </c>
      <c r="O43" s="222"/>
      <c r="P43" s="169"/>
      <c r="Q43" s="176"/>
      <c r="R43" s="179" t="s">
        <v>124</v>
      </c>
      <c r="S43" s="169"/>
      <c r="T43" s="170">
        <v>961</v>
      </c>
      <c r="U43" s="177">
        <v>254418</v>
      </c>
      <c r="V43" s="169">
        <v>12967</v>
      </c>
      <c r="W43" s="169">
        <v>12767</v>
      </c>
      <c r="X43" s="223">
        <v>72.53232221002665</v>
      </c>
      <c r="Y43" s="170"/>
      <c r="Z43" s="224"/>
      <c r="AA43" s="219"/>
      <c r="AB43" s="219"/>
      <c r="AC43" s="223"/>
      <c r="AD43" s="218"/>
    </row>
    <row r="44" spans="1:30" s="164" customFormat="1" ht="14.25" customHeight="1">
      <c r="A44" s="169"/>
      <c r="B44" s="176"/>
      <c r="C44" s="179" t="s">
        <v>125</v>
      </c>
      <c r="D44" s="169"/>
      <c r="E44" s="170">
        <v>2077</v>
      </c>
      <c r="F44" s="166">
        <v>692656</v>
      </c>
      <c r="G44" s="169">
        <v>1896</v>
      </c>
      <c r="H44" s="169">
        <v>1920</v>
      </c>
      <c r="I44" s="172">
        <v>90.82762373705916</v>
      </c>
      <c r="J44" s="169">
        <v>6</v>
      </c>
      <c r="K44" s="182">
        <v>0</v>
      </c>
      <c r="L44" s="225">
        <v>0</v>
      </c>
      <c r="M44" s="225">
        <v>0</v>
      </c>
      <c r="N44" s="174" t="s">
        <v>244</v>
      </c>
      <c r="O44" s="222"/>
      <c r="P44" s="169"/>
      <c r="Q44" s="176"/>
      <c r="R44" s="179" t="s">
        <v>125</v>
      </c>
      <c r="S44" s="169"/>
      <c r="T44" s="170">
        <v>3937</v>
      </c>
      <c r="U44" s="177">
        <v>1082288</v>
      </c>
      <c r="V44" s="169">
        <v>62179</v>
      </c>
      <c r="W44" s="169">
        <v>61757</v>
      </c>
      <c r="X44" s="223">
        <v>75.32528453479527</v>
      </c>
      <c r="Y44" s="170"/>
      <c r="Z44" s="224"/>
      <c r="AA44" s="219"/>
      <c r="AB44" s="219"/>
      <c r="AC44" s="223"/>
      <c r="AD44" s="218"/>
    </row>
    <row r="45" spans="1:30" s="164" customFormat="1" ht="26.25" customHeight="1">
      <c r="A45" s="169"/>
      <c r="B45" s="428" t="s">
        <v>126</v>
      </c>
      <c r="C45" s="428"/>
      <c r="D45" s="169"/>
      <c r="E45" s="170">
        <v>2555</v>
      </c>
      <c r="F45" s="166">
        <v>881136</v>
      </c>
      <c r="G45" s="169">
        <v>1995</v>
      </c>
      <c r="H45" s="169">
        <v>1925</v>
      </c>
      <c r="I45" s="172">
        <v>94.3138894032597</v>
      </c>
      <c r="J45" s="169">
        <v>0</v>
      </c>
      <c r="K45" s="182" t="s">
        <v>244</v>
      </c>
      <c r="L45" s="225" t="s">
        <v>244</v>
      </c>
      <c r="M45" s="225" t="s">
        <v>244</v>
      </c>
      <c r="N45" s="174" t="s">
        <v>244</v>
      </c>
      <c r="O45" s="222"/>
      <c r="P45" s="169"/>
      <c r="Q45" s="428" t="s">
        <v>126</v>
      </c>
      <c r="R45" s="428"/>
      <c r="S45" s="169"/>
      <c r="T45" s="170">
        <v>4405</v>
      </c>
      <c r="U45" s="177">
        <v>1176968</v>
      </c>
      <c r="V45" s="169">
        <v>64579</v>
      </c>
      <c r="W45" s="169">
        <v>63927</v>
      </c>
      <c r="X45" s="223">
        <v>73.10691727016194</v>
      </c>
      <c r="Y45" s="170"/>
      <c r="Z45" s="224"/>
      <c r="AA45" s="219"/>
      <c r="AB45" s="219"/>
      <c r="AC45" s="223"/>
      <c r="AD45" s="218"/>
    </row>
    <row r="46" spans="1:30" s="164" customFormat="1" ht="26.25" customHeight="1">
      <c r="A46" s="169"/>
      <c r="B46" s="428" t="s">
        <v>127</v>
      </c>
      <c r="C46" s="428"/>
      <c r="D46" s="169"/>
      <c r="E46" s="170">
        <v>1390</v>
      </c>
      <c r="F46" s="166">
        <v>437505</v>
      </c>
      <c r="G46" s="169">
        <v>2468</v>
      </c>
      <c r="H46" s="169">
        <v>2582</v>
      </c>
      <c r="I46" s="172">
        <v>86.23336946880852</v>
      </c>
      <c r="J46" s="169">
        <v>4</v>
      </c>
      <c r="K46" s="182">
        <v>0</v>
      </c>
      <c r="L46" s="225">
        <v>0</v>
      </c>
      <c r="M46" s="225">
        <v>0</v>
      </c>
      <c r="N46" s="174" t="s">
        <v>244</v>
      </c>
      <c r="O46" s="222"/>
      <c r="P46" s="169"/>
      <c r="Q46" s="428" t="s">
        <v>127</v>
      </c>
      <c r="R46" s="428"/>
      <c r="S46" s="169"/>
      <c r="T46" s="170">
        <v>3476</v>
      </c>
      <c r="U46" s="177">
        <v>903741</v>
      </c>
      <c r="V46" s="169">
        <v>45956</v>
      </c>
      <c r="W46" s="169">
        <v>44314</v>
      </c>
      <c r="X46" s="223">
        <v>71.88236229866773</v>
      </c>
      <c r="Y46" s="170"/>
      <c r="Z46" s="224"/>
      <c r="AA46" s="219"/>
      <c r="AB46" s="219"/>
      <c r="AC46" s="223"/>
      <c r="AD46" s="218"/>
    </row>
    <row r="47" spans="1:30" s="164" customFormat="1" ht="14.25" customHeight="1">
      <c r="A47" s="169"/>
      <c r="B47" s="176"/>
      <c r="C47" s="176" t="s">
        <v>128</v>
      </c>
      <c r="D47" s="169"/>
      <c r="E47" s="170">
        <v>402</v>
      </c>
      <c r="F47" s="166">
        <v>104882</v>
      </c>
      <c r="G47" s="169">
        <v>218</v>
      </c>
      <c r="H47" s="169">
        <v>346</v>
      </c>
      <c r="I47" s="172">
        <v>71.479588359572</v>
      </c>
      <c r="J47" s="169">
        <v>0</v>
      </c>
      <c r="K47" s="182" t="s">
        <v>244</v>
      </c>
      <c r="L47" s="225" t="s">
        <v>244</v>
      </c>
      <c r="M47" s="225" t="s">
        <v>244</v>
      </c>
      <c r="N47" s="174" t="s">
        <v>244</v>
      </c>
      <c r="O47" s="222"/>
      <c r="P47" s="169"/>
      <c r="Q47" s="176"/>
      <c r="R47" s="176" t="s">
        <v>128</v>
      </c>
      <c r="S47" s="169"/>
      <c r="T47" s="170">
        <v>1134</v>
      </c>
      <c r="U47" s="177">
        <v>295769</v>
      </c>
      <c r="V47" s="169">
        <v>15102</v>
      </c>
      <c r="W47" s="169">
        <v>14809</v>
      </c>
      <c r="X47" s="223">
        <v>71.45732163997003</v>
      </c>
      <c r="Y47" s="170"/>
      <c r="Z47" s="224"/>
      <c r="AA47" s="219"/>
      <c r="AB47" s="219"/>
      <c r="AC47" s="223"/>
      <c r="AD47" s="218"/>
    </row>
    <row r="48" spans="1:30" s="164" customFormat="1" ht="14.25" customHeight="1">
      <c r="A48" s="169"/>
      <c r="B48" s="176"/>
      <c r="C48" s="176" t="s">
        <v>129</v>
      </c>
      <c r="D48" s="169"/>
      <c r="E48" s="170">
        <v>988</v>
      </c>
      <c r="F48" s="166">
        <v>332623</v>
      </c>
      <c r="G48" s="169">
        <v>2250</v>
      </c>
      <c r="H48" s="169">
        <v>2236</v>
      </c>
      <c r="I48" s="172">
        <v>92.23642615495535</v>
      </c>
      <c r="J48" s="169">
        <v>4</v>
      </c>
      <c r="K48" s="182">
        <v>0</v>
      </c>
      <c r="L48" s="225">
        <v>0</v>
      </c>
      <c r="M48" s="225">
        <v>0</v>
      </c>
      <c r="N48" s="174" t="s">
        <v>244</v>
      </c>
      <c r="O48" s="222"/>
      <c r="P48" s="169"/>
      <c r="Q48" s="176"/>
      <c r="R48" s="176" t="s">
        <v>129</v>
      </c>
      <c r="S48" s="169"/>
      <c r="T48" s="170">
        <v>2342</v>
      </c>
      <c r="U48" s="177">
        <v>607972</v>
      </c>
      <c r="V48" s="169">
        <v>30854</v>
      </c>
      <c r="W48" s="169">
        <v>29505</v>
      </c>
      <c r="X48" s="223">
        <v>72.09097161287262</v>
      </c>
      <c r="Y48" s="170"/>
      <c r="Z48" s="224"/>
      <c r="AA48" s="219"/>
      <c r="AB48" s="219"/>
      <c r="AC48" s="223"/>
      <c r="AD48" s="218"/>
    </row>
    <row r="49" spans="1:30" s="164" customFormat="1" ht="26.25" customHeight="1">
      <c r="A49" s="169"/>
      <c r="B49" s="428" t="s">
        <v>130</v>
      </c>
      <c r="C49" s="428"/>
      <c r="D49" s="169"/>
      <c r="E49" s="170">
        <v>1622</v>
      </c>
      <c r="F49" s="166">
        <v>543154</v>
      </c>
      <c r="G49" s="169">
        <v>985</v>
      </c>
      <c r="H49" s="169">
        <v>985</v>
      </c>
      <c r="I49" s="172">
        <v>91.6803810661954</v>
      </c>
      <c r="J49" s="169">
        <v>6</v>
      </c>
      <c r="K49" s="182">
        <v>0</v>
      </c>
      <c r="L49" s="225">
        <v>0</v>
      </c>
      <c r="M49" s="225">
        <v>0</v>
      </c>
      <c r="N49" s="174" t="s">
        <v>244</v>
      </c>
      <c r="O49" s="222"/>
      <c r="P49" s="169"/>
      <c r="Q49" s="428" t="s">
        <v>130</v>
      </c>
      <c r="R49" s="428"/>
      <c r="S49" s="169"/>
      <c r="T49" s="170">
        <v>2659</v>
      </c>
      <c r="U49" s="177">
        <v>706339</v>
      </c>
      <c r="V49" s="169">
        <v>38053</v>
      </c>
      <c r="W49" s="169">
        <v>37018</v>
      </c>
      <c r="X49" s="223">
        <v>72.78738765104377</v>
      </c>
      <c r="Y49" s="170"/>
      <c r="Z49" s="224"/>
      <c r="AA49" s="219"/>
      <c r="AB49" s="219"/>
      <c r="AC49" s="223"/>
      <c r="AD49" s="218"/>
    </row>
    <row r="50" spans="1:30" s="164" customFormat="1" ht="13.5" customHeight="1">
      <c r="A50" s="169"/>
      <c r="B50" s="176"/>
      <c r="C50" s="176" t="s">
        <v>131</v>
      </c>
      <c r="D50" s="169"/>
      <c r="E50" s="170">
        <v>514</v>
      </c>
      <c r="F50" s="166">
        <v>171715</v>
      </c>
      <c r="G50" s="169">
        <v>185</v>
      </c>
      <c r="H50" s="169">
        <v>183</v>
      </c>
      <c r="I50" s="172">
        <v>91.52763711955653</v>
      </c>
      <c r="J50" s="182">
        <v>0</v>
      </c>
      <c r="K50" s="182" t="s">
        <v>244</v>
      </c>
      <c r="L50" s="225" t="s">
        <v>244</v>
      </c>
      <c r="M50" s="225" t="s">
        <v>244</v>
      </c>
      <c r="N50" s="174" t="s">
        <v>244</v>
      </c>
      <c r="O50" s="222"/>
      <c r="P50" s="169"/>
      <c r="Q50" s="176"/>
      <c r="R50" s="176" t="s">
        <v>131</v>
      </c>
      <c r="S50" s="169"/>
      <c r="T50" s="181">
        <v>481</v>
      </c>
      <c r="U50" s="177">
        <v>125252</v>
      </c>
      <c r="V50" s="169">
        <v>5235</v>
      </c>
      <c r="W50" s="169">
        <v>4959</v>
      </c>
      <c r="X50" s="218">
        <v>71.34223791758039</v>
      </c>
      <c r="Y50" s="181"/>
      <c r="Z50" s="224"/>
      <c r="AA50" s="219"/>
      <c r="AB50" s="219"/>
      <c r="AC50" s="218"/>
      <c r="AD50" s="218"/>
    </row>
    <row r="51" spans="1:30" s="164" customFormat="1" ht="13.5" customHeight="1">
      <c r="A51" s="169"/>
      <c r="B51" s="176"/>
      <c r="C51" s="176" t="s">
        <v>132</v>
      </c>
      <c r="D51" s="169"/>
      <c r="E51" s="170">
        <v>1108</v>
      </c>
      <c r="F51" s="166">
        <v>371439</v>
      </c>
      <c r="G51" s="169">
        <v>800</v>
      </c>
      <c r="H51" s="169">
        <v>802</v>
      </c>
      <c r="I51" s="172">
        <v>91.75116653039649</v>
      </c>
      <c r="J51" s="182">
        <v>6</v>
      </c>
      <c r="K51" s="182">
        <v>0</v>
      </c>
      <c r="L51" s="225">
        <v>0</v>
      </c>
      <c r="M51" s="225">
        <v>0</v>
      </c>
      <c r="N51" s="174" t="s">
        <v>244</v>
      </c>
      <c r="O51" s="222"/>
      <c r="P51" s="169"/>
      <c r="Q51" s="176"/>
      <c r="R51" s="176" t="s">
        <v>132</v>
      </c>
      <c r="S51" s="169"/>
      <c r="T51" s="170">
        <v>2178</v>
      </c>
      <c r="U51" s="177">
        <v>581087</v>
      </c>
      <c r="V51" s="169">
        <v>32818</v>
      </c>
      <c r="W51" s="169">
        <v>32059</v>
      </c>
      <c r="X51" s="218">
        <v>73.10659005672775</v>
      </c>
      <c r="Y51" s="170"/>
      <c r="Z51" s="227"/>
      <c r="AA51" s="225"/>
      <c r="AB51" s="225"/>
      <c r="AC51" s="228"/>
      <c r="AD51" s="218"/>
    </row>
    <row r="52" spans="1:30" s="164" customFormat="1" ht="26.25" customHeight="1">
      <c r="A52" s="169"/>
      <c r="B52" s="428" t="s">
        <v>133</v>
      </c>
      <c r="C52" s="428"/>
      <c r="D52" s="169"/>
      <c r="E52" s="170">
        <v>123</v>
      </c>
      <c r="F52" s="166">
        <v>43054</v>
      </c>
      <c r="G52" s="169">
        <v>183</v>
      </c>
      <c r="H52" s="169">
        <v>180</v>
      </c>
      <c r="I52" s="172">
        <v>95.89932063704198</v>
      </c>
      <c r="J52" s="182">
        <v>0</v>
      </c>
      <c r="K52" s="182" t="s">
        <v>244</v>
      </c>
      <c r="L52" s="225" t="s">
        <v>244</v>
      </c>
      <c r="M52" s="225" t="s">
        <v>244</v>
      </c>
      <c r="N52" s="174" t="s">
        <v>244</v>
      </c>
      <c r="O52" s="222"/>
      <c r="P52" s="169"/>
      <c r="Q52" s="428" t="s">
        <v>133</v>
      </c>
      <c r="R52" s="428"/>
      <c r="S52" s="169"/>
      <c r="T52" s="170">
        <v>457</v>
      </c>
      <c r="U52" s="177">
        <v>129519</v>
      </c>
      <c r="V52" s="169">
        <v>5972</v>
      </c>
      <c r="W52" s="169">
        <v>5747</v>
      </c>
      <c r="X52" s="218">
        <v>77.64695302898595</v>
      </c>
      <c r="Y52" s="170"/>
      <c r="Z52" s="227"/>
      <c r="AA52" s="225"/>
      <c r="AB52" s="225"/>
      <c r="AC52" s="228"/>
      <c r="AD52" s="218"/>
    </row>
    <row r="53" spans="1:30" s="129" customFormat="1" ht="14.25">
      <c r="A53" s="186"/>
      <c r="B53" s="186"/>
      <c r="C53" s="189"/>
      <c r="D53" s="186"/>
      <c r="E53" s="185"/>
      <c r="F53" s="186"/>
      <c r="G53" s="186"/>
      <c r="H53" s="186"/>
      <c r="I53" s="187"/>
      <c r="J53" s="186"/>
      <c r="K53" s="186"/>
      <c r="L53" s="186"/>
      <c r="M53" s="186"/>
      <c r="N53" s="187"/>
      <c r="O53" s="153"/>
      <c r="P53" s="229"/>
      <c r="Q53" s="229"/>
      <c r="R53" s="230"/>
      <c r="S53" s="229"/>
      <c r="T53" s="231"/>
      <c r="U53" s="229"/>
      <c r="V53" s="229"/>
      <c r="W53" s="229"/>
      <c r="X53" s="229"/>
      <c r="Y53" s="232"/>
      <c r="Z53" s="193"/>
      <c r="AA53" s="193"/>
      <c r="AB53" s="193"/>
      <c r="AC53" s="193"/>
      <c r="AD53" s="130"/>
    </row>
    <row r="54" s="129" customFormat="1" ht="14.25"/>
    <row r="55" s="129" customFormat="1" ht="14.25">
      <c r="A55" s="129" t="s">
        <v>313</v>
      </c>
    </row>
    <row r="56" spans="1:29" ht="14.25">
      <c r="A56" s="129" t="s">
        <v>248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</row>
    <row r="57" spans="1:26" ht="14.25">
      <c r="A57" s="129" t="s">
        <v>249</v>
      </c>
      <c r="B57" s="129"/>
      <c r="C57" s="129"/>
      <c r="D57" s="129"/>
      <c r="E57" s="129"/>
      <c r="F57" s="129"/>
      <c r="G57" s="129"/>
      <c r="H57" s="130"/>
      <c r="I57" s="130"/>
      <c r="J57" s="130"/>
      <c r="K57" s="130"/>
      <c r="L57" s="130"/>
      <c r="M57" s="130"/>
      <c r="N57" s="129"/>
      <c r="P57" s="129"/>
      <c r="T57" s="433" t="s">
        <v>250</v>
      </c>
      <c r="U57" s="433"/>
      <c r="V57" s="433"/>
      <c r="W57" s="433"/>
      <c r="X57" s="433"/>
      <c r="Y57" s="433"/>
      <c r="Z57" s="434" t="s">
        <v>251</v>
      </c>
    </row>
    <row r="58" spans="1:26" ht="14.25">
      <c r="A58" s="129"/>
      <c r="B58" s="129"/>
      <c r="C58" s="129"/>
      <c r="D58" s="129"/>
      <c r="E58" s="129"/>
      <c r="F58" s="129"/>
      <c r="P58" s="129"/>
      <c r="T58" s="435" t="s">
        <v>252</v>
      </c>
      <c r="U58" s="435"/>
      <c r="V58" s="435"/>
      <c r="W58" s="435"/>
      <c r="X58" s="435"/>
      <c r="Y58" s="435"/>
      <c r="Z58" s="434"/>
    </row>
    <row r="59" spans="1:28" ht="14.25">
      <c r="A59" s="129"/>
      <c r="B59" s="129"/>
      <c r="C59" s="129"/>
      <c r="D59" s="129"/>
      <c r="E59" s="129"/>
      <c r="F59" s="129"/>
      <c r="P59" s="129"/>
      <c r="Q59" s="129"/>
      <c r="R59" s="129"/>
      <c r="S59" s="129"/>
      <c r="T59" s="129"/>
      <c r="V59" s="234"/>
      <c r="W59" s="234"/>
      <c r="X59" s="234"/>
      <c r="Y59" s="234"/>
      <c r="Z59" s="234"/>
      <c r="AA59" s="234"/>
      <c r="AB59" s="235"/>
    </row>
    <row r="60" spans="1:30" ht="14.25">
      <c r="A60" s="129" t="s">
        <v>253</v>
      </c>
      <c r="B60" s="129"/>
      <c r="C60" s="129"/>
      <c r="D60" s="129"/>
      <c r="E60" s="129"/>
      <c r="F60" s="129"/>
      <c r="AC60" s="190"/>
      <c r="AD60" s="190"/>
    </row>
    <row r="61" ht="13.5">
      <c r="A61" s="233" t="s">
        <v>254</v>
      </c>
    </row>
    <row r="62" spans="1:29" ht="14.25">
      <c r="A62" s="233" t="s">
        <v>255</v>
      </c>
      <c r="AC62" s="190" t="s">
        <v>256</v>
      </c>
    </row>
    <row r="63" ht="14.25">
      <c r="AC63" s="190"/>
    </row>
  </sheetData>
  <sheetProtection/>
  <mergeCells count="52">
    <mergeCell ref="T57:Y57"/>
    <mergeCell ref="Z57:Z58"/>
    <mergeCell ref="T58:Y58"/>
    <mergeCell ref="B46:C46"/>
    <mergeCell ref="Q46:R46"/>
    <mergeCell ref="B49:C49"/>
    <mergeCell ref="Q49:R49"/>
    <mergeCell ref="B52:C52"/>
    <mergeCell ref="Q52:R52"/>
    <mergeCell ref="B41:C41"/>
    <mergeCell ref="Q41:R41"/>
    <mergeCell ref="B42:C42"/>
    <mergeCell ref="Q42:R42"/>
    <mergeCell ref="B45:C45"/>
    <mergeCell ref="Q45:R45"/>
    <mergeCell ref="B36:C36"/>
    <mergeCell ref="Q36:R36"/>
    <mergeCell ref="B37:C37"/>
    <mergeCell ref="Q37:R37"/>
    <mergeCell ref="B40:C40"/>
    <mergeCell ref="Q40:R40"/>
    <mergeCell ref="T30:X30"/>
    <mergeCell ref="Y30:AC30"/>
    <mergeCell ref="B34:C34"/>
    <mergeCell ref="Q34:R34"/>
    <mergeCell ref="B35:C35"/>
    <mergeCell ref="Q35:R35"/>
    <mergeCell ref="B19:C19"/>
    <mergeCell ref="Q19:R19"/>
    <mergeCell ref="B22:C22"/>
    <mergeCell ref="Q22:R22"/>
    <mergeCell ref="B25:C25"/>
    <mergeCell ref="Q25:R25"/>
    <mergeCell ref="B14:C14"/>
    <mergeCell ref="Q14:R14"/>
    <mergeCell ref="B15:C15"/>
    <mergeCell ref="Q15:R15"/>
    <mergeCell ref="B18:C18"/>
    <mergeCell ref="Q18:R18"/>
    <mergeCell ref="B9:C9"/>
    <mergeCell ref="Q9:R9"/>
    <mergeCell ref="B10:C10"/>
    <mergeCell ref="Q10:R10"/>
    <mergeCell ref="B13:C13"/>
    <mergeCell ref="Q13:R13"/>
    <mergeCell ref="G4:H4"/>
    <mergeCell ref="I4:I5"/>
    <mergeCell ref="J4:J5"/>
    <mergeCell ref="B7:C7"/>
    <mergeCell ref="Q7:R7"/>
    <mergeCell ref="B8:C8"/>
    <mergeCell ref="Q8:R8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64" r:id="rId1"/>
  <colBreaks count="1" manualBreakCount="1">
    <brk id="15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238" customWidth="1"/>
    <col min="2" max="2" width="3.125" style="238" customWidth="1"/>
    <col min="3" max="3" width="3.00390625" style="238" customWidth="1"/>
    <col min="4" max="4" width="2.625" style="238" customWidth="1"/>
    <col min="5" max="5" width="7.375" style="238" bestFit="1" customWidth="1"/>
    <col min="6" max="6" width="10.625" style="238" customWidth="1"/>
    <col min="7" max="7" width="12.625" style="238" customWidth="1"/>
    <col min="8" max="12" width="9.625" style="238" customWidth="1"/>
    <col min="13" max="13" width="12.625" style="238" customWidth="1"/>
    <col min="14" max="15" width="9.625" style="238" customWidth="1"/>
    <col min="16" max="16" width="2.625" style="238" customWidth="1"/>
    <col min="17" max="16384" width="9.00390625" style="238" customWidth="1"/>
  </cols>
  <sheetData>
    <row r="1" spans="1:14" ht="19.5" customHeight="1">
      <c r="A1" s="236"/>
      <c r="B1" s="236"/>
      <c r="C1" s="236"/>
      <c r="D1" s="236"/>
      <c r="E1" s="237" t="s">
        <v>257</v>
      </c>
      <c r="F1" s="237"/>
      <c r="H1" s="236"/>
      <c r="I1" s="236"/>
      <c r="J1" s="236"/>
      <c r="K1" s="236"/>
      <c r="L1" s="236"/>
      <c r="M1" s="236"/>
      <c r="N1" s="236"/>
    </row>
    <row r="2" spans="1:15" s="240" customFormat="1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O2" s="241" t="s">
        <v>312</v>
      </c>
    </row>
    <row r="3" spans="5:15" s="240" customFormat="1" ht="18" customHeight="1">
      <c r="E3" s="439" t="s">
        <v>227</v>
      </c>
      <c r="F3" s="439" t="s">
        <v>228</v>
      </c>
      <c r="G3" s="441" t="s">
        <v>234</v>
      </c>
      <c r="H3" s="442"/>
      <c r="I3" s="443"/>
      <c r="J3" s="242" t="s">
        <v>235</v>
      </c>
      <c r="K3" s="242" t="s">
        <v>236</v>
      </c>
      <c r="L3" s="242" t="s">
        <v>258</v>
      </c>
      <c r="M3" s="243" t="s">
        <v>259</v>
      </c>
      <c r="N3" s="244"/>
      <c r="O3" s="242" t="s">
        <v>260</v>
      </c>
    </row>
    <row r="4" spans="1:15" s="240" customFormat="1" ht="18" customHeight="1">
      <c r="A4" s="239"/>
      <c r="B4" s="239"/>
      <c r="C4" s="239"/>
      <c r="D4" s="245"/>
      <c r="E4" s="440"/>
      <c r="F4" s="440"/>
      <c r="G4" s="246" t="s">
        <v>237</v>
      </c>
      <c r="H4" s="246" t="s">
        <v>261</v>
      </c>
      <c r="I4" s="246" t="s">
        <v>262</v>
      </c>
      <c r="J4" s="247" t="s">
        <v>242</v>
      </c>
      <c r="K4" s="247" t="s">
        <v>242</v>
      </c>
      <c r="L4" s="247" t="s">
        <v>239</v>
      </c>
      <c r="M4" s="248" t="s">
        <v>237</v>
      </c>
      <c r="N4" s="248" t="s">
        <v>261</v>
      </c>
      <c r="O4" s="247" t="s">
        <v>239</v>
      </c>
    </row>
    <row r="5" spans="5:7" s="240" customFormat="1" ht="14.25">
      <c r="E5" s="249"/>
      <c r="G5" s="250"/>
    </row>
    <row r="6" spans="1:15" s="256" customFormat="1" ht="19.5" customHeight="1">
      <c r="A6" s="251" t="s">
        <v>312</v>
      </c>
      <c r="B6" s="251"/>
      <c r="C6" s="251"/>
      <c r="D6" s="252"/>
      <c r="E6" s="253" t="s">
        <v>263</v>
      </c>
      <c r="F6" s="254" t="s">
        <v>263</v>
      </c>
      <c r="G6" s="255">
        <v>18804984</v>
      </c>
      <c r="H6" s="255">
        <v>51520.50410958904</v>
      </c>
      <c r="I6" s="254" t="s">
        <v>263</v>
      </c>
      <c r="J6" s="255">
        <v>574264</v>
      </c>
      <c r="K6" s="255">
        <v>573462</v>
      </c>
      <c r="L6" s="254" t="s">
        <v>263</v>
      </c>
      <c r="M6" s="255">
        <v>23263578</v>
      </c>
      <c r="N6" s="255">
        <v>63735.830136986304</v>
      </c>
      <c r="O6" s="254" t="s">
        <v>263</v>
      </c>
    </row>
    <row r="7" spans="2:15" s="256" customFormat="1" ht="49.5" customHeight="1">
      <c r="B7" s="257">
        <v>1</v>
      </c>
      <c r="C7" s="257" t="s">
        <v>264</v>
      </c>
      <c r="E7" s="258">
        <v>348</v>
      </c>
      <c r="F7" s="259">
        <v>62796</v>
      </c>
      <c r="G7" s="259">
        <v>1594258</v>
      </c>
      <c r="H7" s="260">
        <v>51427.67741935484</v>
      </c>
      <c r="I7" s="261">
        <v>51722</v>
      </c>
      <c r="J7" s="259">
        <v>48697</v>
      </c>
      <c r="K7" s="259">
        <v>43520</v>
      </c>
      <c r="L7" s="262">
        <v>81.89642241441308</v>
      </c>
      <c r="M7" s="259">
        <v>1888727</v>
      </c>
      <c r="N7" s="260">
        <v>60926.67741935484</v>
      </c>
      <c r="O7" s="262">
        <v>82.36511879737563</v>
      </c>
    </row>
    <row r="8" spans="2:15" s="256" customFormat="1" ht="30" customHeight="1">
      <c r="B8" s="257">
        <v>2</v>
      </c>
      <c r="C8" s="257" t="s">
        <v>264</v>
      </c>
      <c r="E8" s="258">
        <v>348</v>
      </c>
      <c r="F8" s="259">
        <v>62796</v>
      </c>
      <c r="G8" s="259">
        <v>1468841</v>
      </c>
      <c r="H8" s="260">
        <v>52458.607142857145</v>
      </c>
      <c r="I8" s="261">
        <v>51833</v>
      </c>
      <c r="J8" s="259">
        <v>44792</v>
      </c>
      <c r="K8" s="259">
        <v>44864</v>
      </c>
      <c r="L8" s="262">
        <v>83.53813482205419</v>
      </c>
      <c r="M8" s="259">
        <v>1809475</v>
      </c>
      <c r="N8" s="260">
        <v>64624.107142857145</v>
      </c>
      <c r="O8" s="262">
        <v>82.54188164851264</v>
      </c>
    </row>
    <row r="9" spans="2:15" s="256" customFormat="1" ht="30" customHeight="1">
      <c r="B9" s="257">
        <v>3</v>
      </c>
      <c r="C9" s="257" t="s">
        <v>264</v>
      </c>
      <c r="E9" s="258">
        <v>348</v>
      </c>
      <c r="F9" s="259">
        <v>62777</v>
      </c>
      <c r="G9" s="259">
        <v>1605137</v>
      </c>
      <c r="H9" s="260">
        <v>51778.6129032258</v>
      </c>
      <c r="I9" s="261">
        <v>51481</v>
      </c>
      <c r="J9" s="259">
        <v>47584</v>
      </c>
      <c r="K9" s="259">
        <v>47912</v>
      </c>
      <c r="L9" s="262">
        <v>82.48022827345335</v>
      </c>
      <c r="M9" s="259">
        <v>1960537</v>
      </c>
      <c r="N9" s="260">
        <v>63243.12903225807</v>
      </c>
      <c r="O9" s="262">
        <v>82.00614874874556</v>
      </c>
    </row>
    <row r="10" spans="2:15" s="256" customFormat="1" ht="30" customHeight="1">
      <c r="B10" s="257">
        <v>4</v>
      </c>
      <c r="C10" s="257" t="s">
        <v>264</v>
      </c>
      <c r="E10" s="258">
        <v>348</v>
      </c>
      <c r="F10" s="259">
        <v>62835</v>
      </c>
      <c r="G10" s="259">
        <v>1546786</v>
      </c>
      <c r="H10" s="260">
        <v>51559.53333333333</v>
      </c>
      <c r="I10" s="261">
        <v>49611</v>
      </c>
      <c r="J10" s="259">
        <v>46383</v>
      </c>
      <c r="K10" s="259">
        <v>48262</v>
      </c>
      <c r="L10" s="262">
        <v>82.05543619532638</v>
      </c>
      <c r="M10" s="259">
        <v>1905404</v>
      </c>
      <c r="N10" s="260">
        <v>63513.46666666667</v>
      </c>
      <c r="O10" s="262">
        <v>78.95440439245644</v>
      </c>
    </row>
    <row r="11" spans="2:15" s="256" customFormat="1" ht="30" customHeight="1">
      <c r="B11" s="257">
        <v>5</v>
      </c>
      <c r="C11" s="257" t="s">
        <v>264</v>
      </c>
      <c r="E11" s="258">
        <v>348</v>
      </c>
      <c r="F11" s="259">
        <v>62715</v>
      </c>
      <c r="G11" s="259">
        <v>1581346</v>
      </c>
      <c r="H11" s="260">
        <v>51011.16129032258</v>
      </c>
      <c r="I11" s="261">
        <v>50986</v>
      </c>
      <c r="J11" s="259">
        <v>46611</v>
      </c>
      <c r="K11" s="259">
        <v>45244</v>
      </c>
      <c r="L11" s="262">
        <v>81.33805515478367</v>
      </c>
      <c r="M11" s="259">
        <v>1858815</v>
      </c>
      <c r="N11" s="260">
        <v>59961.77419354839</v>
      </c>
      <c r="O11" s="262">
        <v>81.29793510324484</v>
      </c>
    </row>
    <row r="12" spans="2:15" s="256" customFormat="1" ht="30" customHeight="1">
      <c r="B12" s="257">
        <v>6</v>
      </c>
      <c r="C12" s="257" t="s">
        <v>264</v>
      </c>
      <c r="E12" s="258">
        <v>348</v>
      </c>
      <c r="F12" s="259">
        <v>62715</v>
      </c>
      <c r="G12" s="259">
        <v>1545932</v>
      </c>
      <c r="H12" s="260">
        <v>51531.066666666666</v>
      </c>
      <c r="I12" s="261">
        <v>51630</v>
      </c>
      <c r="J12" s="259">
        <v>49121</v>
      </c>
      <c r="K12" s="259">
        <v>48488</v>
      </c>
      <c r="L12" s="262">
        <v>82.16705200775998</v>
      </c>
      <c r="M12" s="259">
        <v>1982219</v>
      </c>
      <c r="N12" s="260">
        <v>66073.96666666666</v>
      </c>
      <c r="O12" s="262">
        <v>82.32480267878498</v>
      </c>
    </row>
    <row r="13" spans="2:15" s="256" customFormat="1" ht="30" customHeight="1">
      <c r="B13" s="257">
        <v>7</v>
      </c>
      <c r="C13" s="257" t="s">
        <v>264</v>
      </c>
      <c r="E13" s="258">
        <v>348</v>
      </c>
      <c r="F13" s="259">
        <v>62691</v>
      </c>
      <c r="G13" s="259">
        <v>1605349</v>
      </c>
      <c r="H13" s="260">
        <v>51785.45161290323</v>
      </c>
      <c r="I13" s="261">
        <v>50493</v>
      </c>
      <c r="J13" s="259">
        <v>48323</v>
      </c>
      <c r="K13" s="259">
        <v>49469</v>
      </c>
      <c r="L13" s="262">
        <v>82.60428388908014</v>
      </c>
      <c r="M13" s="259">
        <v>1929872</v>
      </c>
      <c r="N13" s="260">
        <v>62253.93548387097</v>
      </c>
      <c r="O13" s="262">
        <v>80.54266162607074</v>
      </c>
    </row>
    <row r="14" spans="2:15" s="256" customFormat="1" ht="30" customHeight="1">
      <c r="B14" s="257">
        <v>8</v>
      </c>
      <c r="C14" s="257" t="s">
        <v>264</v>
      </c>
      <c r="E14" s="258">
        <v>347</v>
      </c>
      <c r="F14" s="259">
        <v>62560</v>
      </c>
      <c r="G14" s="259">
        <v>1608897</v>
      </c>
      <c r="H14" s="260">
        <v>51899.903225806454</v>
      </c>
      <c r="I14" s="261">
        <v>51228</v>
      </c>
      <c r="J14" s="259">
        <v>51439</v>
      </c>
      <c r="K14" s="259">
        <v>50710</v>
      </c>
      <c r="L14" s="262">
        <v>82.9602033660589</v>
      </c>
      <c r="M14" s="259">
        <v>2010069</v>
      </c>
      <c r="N14" s="260">
        <v>64840.93548387097</v>
      </c>
      <c r="O14" s="262">
        <v>81.88618925831203</v>
      </c>
    </row>
    <row r="15" spans="2:15" s="256" customFormat="1" ht="30" customHeight="1">
      <c r="B15" s="257">
        <v>9</v>
      </c>
      <c r="C15" s="257" t="s">
        <v>264</v>
      </c>
      <c r="E15" s="258">
        <v>346</v>
      </c>
      <c r="F15" s="259">
        <v>62475</v>
      </c>
      <c r="G15" s="259">
        <v>1530747</v>
      </c>
      <c r="H15" s="260">
        <v>51024.9</v>
      </c>
      <c r="I15" s="261">
        <v>50829</v>
      </c>
      <c r="J15" s="259">
        <v>46328</v>
      </c>
      <c r="K15" s="259">
        <v>46613</v>
      </c>
      <c r="L15" s="262">
        <v>81.67250900360143</v>
      </c>
      <c r="M15" s="259">
        <v>1901350</v>
      </c>
      <c r="N15" s="260">
        <v>63378.333333333336</v>
      </c>
      <c r="O15" s="262">
        <v>81.35894357743098</v>
      </c>
    </row>
    <row r="16" spans="2:15" s="256" customFormat="1" ht="30" customHeight="1">
      <c r="B16" s="257">
        <v>10</v>
      </c>
      <c r="C16" s="257" t="s">
        <v>264</v>
      </c>
      <c r="E16" s="258">
        <v>347</v>
      </c>
      <c r="F16" s="259">
        <v>62698</v>
      </c>
      <c r="G16" s="259">
        <v>1586305</v>
      </c>
      <c r="H16" s="260">
        <v>51171.12903225807</v>
      </c>
      <c r="I16" s="261">
        <v>50653</v>
      </c>
      <c r="J16" s="259">
        <v>48993</v>
      </c>
      <c r="K16" s="259">
        <v>49115</v>
      </c>
      <c r="L16" s="262">
        <v>81.6152493416984</v>
      </c>
      <c r="M16" s="259">
        <v>1999737</v>
      </c>
      <c r="N16" s="260">
        <v>64507.645161290326</v>
      </c>
      <c r="O16" s="262">
        <v>80.78886088870459</v>
      </c>
    </row>
    <row r="17" spans="2:15" s="256" customFormat="1" ht="30" customHeight="1">
      <c r="B17" s="257">
        <v>11</v>
      </c>
      <c r="C17" s="257" t="s">
        <v>264</v>
      </c>
      <c r="E17" s="258">
        <v>347</v>
      </c>
      <c r="F17" s="259">
        <v>62698</v>
      </c>
      <c r="G17" s="259">
        <v>1539089</v>
      </c>
      <c r="H17" s="260">
        <v>51302.96666666667</v>
      </c>
      <c r="I17" s="261">
        <v>51753</v>
      </c>
      <c r="J17" s="259">
        <v>48648</v>
      </c>
      <c r="K17" s="259">
        <v>47688</v>
      </c>
      <c r="L17" s="262">
        <v>81.8255234085085</v>
      </c>
      <c r="M17" s="259">
        <v>2010434</v>
      </c>
      <c r="N17" s="260">
        <v>67014.46666666666</v>
      </c>
      <c r="O17" s="262">
        <v>82.54330281667677</v>
      </c>
    </row>
    <row r="18" spans="2:15" s="256" customFormat="1" ht="30" customHeight="1">
      <c r="B18" s="257">
        <v>12</v>
      </c>
      <c r="C18" s="257" t="s">
        <v>264</v>
      </c>
      <c r="E18" s="258">
        <v>347</v>
      </c>
      <c r="F18" s="259">
        <v>62697</v>
      </c>
      <c r="G18" s="259">
        <v>1592297</v>
      </c>
      <c r="H18" s="260">
        <v>51364.41935483871</v>
      </c>
      <c r="I18" s="261">
        <v>46978</v>
      </c>
      <c r="J18" s="259">
        <v>47345</v>
      </c>
      <c r="K18" s="259">
        <v>51577</v>
      </c>
      <c r="L18" s="262">
        <v>81.92484385989555</v>
      </c>
      <c r="M18" s="259">
        <v>2006939</v>
      </c>
      <c r="N18" s="260">
        <v>64739.967741935485</v>
      </c>
      <c r="O18" s="262">
        <v>74.92862497408169</v>
      </c>
    </row>
    <row r="19" spans="1:15" s="240" customFormat="1" ht="30" customHeight="1">
      <c r="A19" s="239"/>
      <c r="B19" s="239"/>
      <c r="C19" s="239"/>
      <c r="D19" s="239"/>
      <c r="E19" s="263"/>
      <c r="F19" s="239"/>
      <c r="G19" s="239"/>
      <c r="H19" s="239"/>
      <c r="I19" s="239"/>
      <c r="J19" s="239"/>
      <c r="K19" s="239"/>
      <c r="L19" s="239"/>
      <c r="M19" s="239"/>
      <c r="N19" s="239"/>
      <c r="O19" s="239"/>
    </row>
    <row r="20" spans="1:7" s="240" customFormat="1" ht="14.25">
      <c r="A20" s="240" t="s">
        <v>265</v>
      </c>
      <c r="F20" s="250"/>
      <c r="G20" s="250"/>
    </row>
    <row r="21" s="240" customFormat="1" ht="14.25">
      <c r="A21" s="240" t="s">
        <v>266</v>
      </c>
    </row>
    <row r="22" s="240" customFormat="1" ht="14.25">
      <c r="A22" s="240" t="s">
        <v>267</v>
      </c>
    </row>
    <row r="23" spans="1:14" s="240" customFormat="1" ht="14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3:16" ht="14.25">
      <c r="C24" s="240"/>
      <c r="D24" s="240"/>
      <c r="E24" s="436" t="s">
        <v>268</v>
      </c>
      <c r="F24" s="436"/>
      <c r="G24" s="436"/>
      <c r="H24" s="436"/>
      <c r="I24" s="436"/>
      <c r="J24" s="437" t="s">
        <v>251</v>
      </c>
      <c r="K24" s="240"/>
      <c r="L24" s="240"/>
      <c r="M24" s="240"/>
      <c r="N24" s="240"/>
      <c r="O24" s="240"/>
      <c r="P24" s="240"/>
    </row>
    <row r="25" spans="5:10" s="240" customFormat="1" ht="14.25">
      <c r="E25" s="444" t="s">
        <v>269</v>
      </c>
      <c r="F25" s="444"/>
      <c r="G25" s="444"/>
      <c r="H25" s="444"/>
      <c r="I25" s="444"/>
      <c r="J25" s="437"/>
    </row>
    <row r="26" spans="3:7" s="240" customFormat="1" ht="14.25">
      <c r="C26" s="264"/>
      <c r="D26" s="264"/>
      <c r="E26" s="264"/>
      <c r="F26" s="264"/>
      <c r="G26" s="264"/>
    </row>
    <row r="27" s="240" customFormat="1" ht="14.25">
      <c r="A27" s="240" t="s">
        <v>270</v>
      </c>
    </row>
    <row r="28" spans="1:14" s="240" customFormat="1" ht="14.2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</row>
    <row r="29" spans="3:16" ht="14.25">
      <c r="C29" s="240"/>
      <c r="D29" s="240"/>
      <c r="E29" s="436" t="s">
        <v>271</v>
      </c>
      <c r="F29" s="436"/>
      <c r="G29" s="436"/>
      <c r="H29" s="436"/>
      <c r="I29" s="436"/>
      <c r="J29" s="437" t="s">
        <v>251</v>
      </c>
      <c r="K29" s="240"/>
      <c r="L29" s="240"/>
      <c r="M29" s="240"/>
      <c r="N29" s="240"/>
      <c r="O29" s="240"/>
      <c r="P29" s="240"/>
    </row>
    <row r="30" spans="5:10" s="240" customFormat="1" ht="14.25">
      <c r="E30" s="438" t="s">
        <v>272</v>
      </c>
      <c r="F30" s="438"/>
      <c r="G30" s="438"/>
      <c r="H30" s="438"/>
      <c r="I30" s="438"/>
      <c r="J30" s="437"/>
    </row>
    <row r="31" spans="1:15" s="240" customFormat="1" ht="14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O31" s="265" t="s">
        <v>256</v>
      </c>
    </row>
  </sheetData>
  <sheetProtection/>
  <mergeCells count="9">
    <mergeCell ref="E29:I29"/>
    <mergeCell ref="J29:J30"/>
    <mergeCell ref="E30:I30"/>
    <mergeCell ref="E3:E4"/>
    <mergeCell ref="F3:F4"/>
    <mergeCell ref="G3:I3"/>
    <mergeCell ref="E24:I24"/>
    <mergeCell ref="J24:J25"/>
    <mergeCell ref="E25:I25"/>
  </mergeCells>
  <printOptions/>
  <pageMargins left="0.787" right="0.787" top="0.984" bottom="0.984" header="0.512" footer="0.512"/>
  <pageSetup horizontalDpi="600" verticalDpi="600" orientation="portrait" paperSize="9" scale="70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99" customWidth="1"/>
    <col min="2" max="3" width="3.625" style="99" customWidth="1"/>
    <col min="4" max="4" width="7.625" style="99" customWidth="1"/>
    <col min="5" max="5" width="9.625" style="99" customWidth="1"/>
    <col min="6" max="6" width="7.625" style="99" customWidth="1"/>
    <col min="7" max="7" width="9.625" style="99" customWidth="1"/>
    <col min="8" max="8" width="7.625" style="99" customWidth="1"/>
    <col min="9" max="9" width="9.625" style="99" customWidth="1"/>
    <col min="10" max="10" width="7.625" style="99" customWidth="1"/>
    <col min="11" max="11" width="9.625" style="99" customWidth="1"/>
    <col min="12" max="12" width="7.625" style="99" customWidth="1"/>
    <col min="13" max="13" width="9.625" style="99" customWidth="1"/>
    <col min="14" max="14" width="7.625" style="99" customWidth="1"/>
    <col min="15" max="15" width="9.625" style="99" customWidth="1"/>
    <col min="16" max="16" width="7.625" style="99" customWidth="1"/>
    <col min="17" max="16384" width="9.00390625" style="99" customWidth="1"/>
  </cols>
  <sheetData>
    <row r="1" spans="1:16" ht="18" customHeight="1">
      <c r="A1" s="266"/>
      <c r="B1" s="266"/>
      <c r="C1" s="266"/>
      <c r="D1" s="267" t="s">
        <v>273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13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4:16" s="268" customFormat="1" ht="18" customHeight="1">
      <c r="D3" s="269" t="s">
        <v>274</v>
      </c>
      <c r="E3" s="270"/>
      <c r="F3" s="271"/>
      <c r="G3" s="272" t="s">
        <v>275</v>
      </c>
      <c r="H3" s="273"/>
      <c r="I3" s="272" t="s">
        <v>276</v>
      </c>
      <c r="J3" s="273"/>
      <c r="K3" s="272" t="s">
        <v>277</v>
      </c>
      <c r="L3" s="273"/>
      <c r="M3" s="272" t="s">
        <v>278</v>
      </c>
      <c r="N3" s="273"/>
      <c r="O3" s="272" t="s">
        <v>279</v>
      </c>
      <c r="P3" s="273"/>
    </row>
    <row r="4" spans="4:16" s="268" customFormat="1" ht="18" customHeight="1">
      <c r="D4" s="274" t="s">
        <v>227</v>
      </c>
      <c r="E4" s="275" t="s">
        <v>228</v>
      </c>
      <c r="F4" s="276" t="s">
        <v>280</v>
      </c>
      <c r="G4" s="275" t="s">
        <v>228</v>
      </c>
      <c r="H4" s="276" t="s">
        <v>280</v>
      </c>
      <c r="I4" s="275" t="s">
        <v>228</v>
      </c>
      <c r="J4" s="276" t="s">
        <v>280</v>
      </c>
      <c r="K4" s="275" t="s">
        <v>228</v>
      </c>
      <c r="L4" s="276" t="s">
        <v>280</v>
      </c>
      <c r="M4" s="275" t="s">
        <v>228</v>
      </c>
      <c r="N4" s="276" t="s">
        <v>280</v>
      </c>
      <c r="O4" s="275" t="s">
        <v>228</v>
      </c>
      <c r="P4" s="276" t="s">
        <v>280</v>
      </c>
    </row>
    <row r="5" spans="1:16" s="268" customFormat="1" ht="18" customHeight="1">
      <c r="A5" s="277"/>
      <c r="B5" s="277"/>
      <c r="C5" s="278"/>
      <c r="D5" s="279"/>
      <c r="E5" s="280"/>
      <c r="F5" s="281" t="s">
        <v>239</v>
      </c>
      <c r="G5" s="280"/>
      <c r="H5" s="281" t="s">
        <v>239</v>
      </c>
      <c r="I5" s="280"/>
      <c r="J5" s="281" t="s">
        <v>239</v>
      </c>
      <c r="K5" s="280"/>
      <c r="L5" s="281" t="s">
        <v>239</v>
      </c>
      <c r="M5" s="280"/>
      <c r="N5" s="281" t="s">
        <v>239</v>
      </c>
      <c r="O5" s="280"/>
      <c r="P5" s="281" t="s">
        <v>239</v>
      </c>
    </row>
    <row r="6" spans="1:16" s="284" customFormat="1" ht="24.75" customHeight="1">
      <c r="A6" s="282" t="s">
        <v>7</v>
      </c>
      <c r="B6" s="283">
        <v>35</v>
      </c>
      <c r="C6" s="284" t="s">
        <v>8</v>
      </c>
      <c r="D6" s="285">
        <v>168</v>
      </c>
      <c r="E6" s="286">
        <v>12814</v>
      </c>
      <c r="F6" s="287">
        <v>79.6</v>
      </c>
      <c r="G6" s="286">
        <v>2736</v>
      </c>
      <c r="H6" s="287">
        <v>115.9</v>
      </c>
      <c r="I6" s="288">
        <v>570</v>
      </c>
      <c r="J6" s="287">
        <v>27.1</v>
      </c>
      <c r="K6" s="286">
        <v>4819</v>
      </c>
      <c r="L6" s="287">
        <v>76.9</v>
      </c>
      <c r="M6" s="289" t="s">
        <v>281</v>
      </c>
      <c r="N6" s="290" t="s">
        <v>281</v>
      </c>
      <c r="O6" s="286">
        <v>4689</v>
      </c>
      <c r="P6" s="287">
        <v>68.2</v>
      </c>
    </row>
    <row r="7" spans="2:16" s="284" customFormat="1" ht="24.75" customHeight="1">
      <c r="B7" s="283">
        <v>40</v>
      </c>
      <c r="D7" s="285">
        <v>193</v>
      </c>
      <c r="E7" s="286">
        <v>16533</v>
      </c>
      <c r="F7" s="287">
        <v>84.7</v>
      </c>
      <c r="G7" s="286">
        <v>4167</v>
      </c>
      <c r="H7" s="287">
        <v>130.2</v>
      </c>
      <c r="I7" s="288">
        <v>599</v>
      </c>
      <c r="J7" s="287">
        <v>10.9</v>
      </c>
      <c r="K7" s="286">
        <v>4345</v>
      </c>
      <c r="L7" s="287">
        <v>74.9</v>
      </c>
      <c r="M7" s="289" t="s">
        <v>281</v>
      </c>
      <c r="N7" s="290" t="s">
        <v>281</v>
      </c>
      <c r="O7" s="286">
        <v>7422</v>
      </c>
      <c r="P7" s="287">
        <v>72.3</v>
      </c>
    </row>
    <row r="8" spans="2:16" s="284" customFormat="1" ht="24.75" customHeight="1">
      <c r="B8" s="283">
        <v>45</v>
      </c>
      <c r="D8" s="285">
        <v>249</v>
      </c>
      <c r="E8" s="286">
        <v>22678</v>
      </c>
      <c r="F8" s="287">
        <v>78.5</v>
      </c>
      <c r="G8" s="286">
        <v>6431</v>
      </c>
      <c r="H8" s="287">
        <v>107.3</v>
      </c>
      <c r="I8" s="288">
        <v>633</v>
      </c>
      <c r="J8" s="287">
        <v>2.7</v>
      </c>
      <c r="K8" s="286">
        <v>3413</v>
      </c>
      <c r="L8" s="287">
        <v>60.9</v>
      </c>
      <c r="M8" s="289" t="s">
        <v>281</v>
      </c>
      <c r="N8" s="290" t="s">
        <v>281</v>
      </c>
      <c r="O8" s="286">
        <v>12201</v>
      </c>
      <c r="P8" s="287">
        <v>71.9</v>
      </c>
    </row>
    <row r="9" spans="2:16" s="284" customFormat="1" ht="24.75" customHeight="1">
      <c r="B9" s="283">
        <v>50</v>
      </c>
      <c r="D9" s="285">
        <v>269</v>
      </c>
      <c r="E9" s="286">
        <v>27041</v>
      </c>
      <c r="F9" s="287">
        <v>77.9</v>
      </c>
      <c r="G9" s="286">
        <v>7098</v>
      </c>
      <c r="H9" s="287">
        <v>107.7</v>
      </c>
      <c r="I9" s="288">
        <v>494</v>
      </c>
      <c r="J9" s="287">
        <v>2.2</v>
      </c>
      <c r="K9" s="286">
        <v>2515</v>
      </c>
      <c r="L9" s="287">
        <v>64</v>
      </c>
      <c r="M9" s="289" t="s">
        <v>281</v>
      </c>
      <c r="N9" s="290" t="s">
        <v>281</v>
      </c>
      <c r="O9" s="286">
        <v>16934</v>
      </c>
      <c r="P9" s="287">
        <v>69.5</v>
      </c>
    </row>
    <row r="10" spans="2:16" s="284" customFormat="1" ht="24.75" customHeight="1">
      <c r="B10" s="283">
        <v>51</v>
      </c>
      <c r="D10" s="285">
        <v>269</v>
      </c>
      <c r="E10" s="286">
        <v>27426</v>
      </c>
      <c r="F10" s="287">
        <v>77.7</v>
      </c>
      <c r="G10" s="286">
        <v>7316</v>
      </c>
      <c r="H10" s="287">
        <v>105.5</v>
      </c>
      <c r="I10" s="288">
        <v>390</v>
      </c>
      <c r="J10" s="287">
        <v>0.9</v>
      </c>
      <c r="K10" s="286">
        <v>2298</v>
      </c>
      <c r="L10" s="287">
        <v>70.7</v>
      </c>
      <c r="M10" s="289" t="s">
        <v>281</v>
      </c>
      <c r="N10" s="290" t="s">
        <v>281</v>
      </c>
      <c r="O10" s="286">
        <v>17422</v>
      </c>
      <c r="P10" s="287">
        <v>68.7</v>
      </c>
    </row>
    <row r="11" spans="2:16" s="284" customFormat="1" ht="24.75" customHeight="1">
      <c r="B11" s="283">
        <v>52</v>
      </c>
      <c r="D11" s="285">
        <v>278</v>
      </c>
      <c r="E11" s="286">
        <v>29473</v>
      </c>
      <c r="F11" s="287">
        <v>75.7</v>
      </c>
      <c r="G11" s="286">
        <v>7593</v>
      </c>
      <c r="H11" s="287">
        <v>100.7</v>
      </c>
      <c r="I11" s="288">
        <v>361</v>
      </c>
      <c r="J11" s="287">
        <v>0.5</v>
      </c>
      <c r="K11" s="286">
        <v>2037</v>
      </c>
      <c r="L11" s="287">
        <v>74.4</v>
      </c>
      <c r="M11" s="289" t="s">
        <v>281</v>
      </c>
      <c r="N11" s="290" t="s">
        <v>281</v>
      </c>
      <c r="O11" s="286">
        <v>19482</v>
      </c>
      <c r="P11" s="287">
        <v>66.1</v>
      </c>
    </row>
    <row r="12" spans="2:16" s="284" customFormat="1" ht="24.75" customHeight="1">
      <c r="B12" s="283">
        <v>53</v>
      </c>
      <c r="D12" s="285">
        <v>285</v>
      </c>
      <c r="E12" s="286">
        <v>30952</v>
      </c>
      <c r="F12" s="287">
        <v>78.3</v>
      </c>
      <c r="G12" s="286">
        <v>7738</v>
      </c>
      <c r="H12" s="287">
        <v>103.7</v>
      </c>
      <c r="I12" s="288">
        <v>361</v>
      </c>
      <c r="J12" s="287">
        <v>1.1</v>
      </c>
      <c r="K12" s="286">
        <v>1895</v>
      </c>
      <c r="L12" s="287">
        <v>70.1</v>
      </c>
      <c r="M12" s="289" t="s">
        <v>281</v>
      </c>
      <c r="N12" s="290" t="s">
        <v>281</v>
      </c>
      <c r="O12" s="286">
        <v>20958</v>
      </c>
      <c r="P12" s="287">
        <v>69.7</v>
      </c>
    </row>
    <row r="13" spans="2:16" s="284" customFormat="1" ht="24.75" customHeight="1">
      <c r="B13" s="283">
        <v>54</v>
      </c>
      <c r="D13" s="285">
        <v>299</v>
      </c>
      <c r="E13" s="286">
        <v>33014</v>
      </c>
      <c r="F13" s="287">
        <v>80.8</v>
      </c>
      <c r="G13" s="286">
        <v>8263</v>
      </c>
      <c r="H13" s="287">
        <v>108.5</v>
      </c>
      <c r="I13" s="288">
        <v>261</v>
      </c>
      <c r="J13" s="287">
        <v>0.8</v>
      </c>
      <c r="K13" s="286">
        <v>1746</v>
      </c>
      <c r="L13" s="287">
        <v>65</v>
      </c>
      <c r="M13" s="289" t="s">
        <v>281</v>
      </c>
      <c r="N13" s="290" t="s">
        <v>281</v>
      </c>
      <c r="O13" s="286">
        <v>22744</v>
      </c>
      <c r="P13" s="287">
        <v>73.2</v>
      </c>
    </row>
    <row r="14" spans="2:16" s="284" customFormat="1" ht="24.75" customHeight="1">
      <c r="B14" s="283">
        <v>55</v>
      </c>
      <c r="D14" s="285">
        <v>311</v>
      </c>
      <c r="E14" s="286">
        <v>36216</v>
      </c>
      <c r="F14" s="287">
        <v>80.4</v>
      </c>
      <c r="G14" s="286">
        <v>9006</v>
      </c>
      <c r="H14" s="287">
        <v>102.6</v>
      </c>
      <c r="I14" s="288">
        <v>275</v>
      </c>
      <c r="J14" s="287">
        <v>1</v>
      </c>
      <c r="K14" s="286">
        <v>1667</v>
      </c>
      <c r="L14" s="287">
        <v>64.6</v>
      </c>
      <c r="M14" s="289" t="s">
        <v>281</v>
      </c>
      <c r="N14" s="290" t="s">
        <v>281</v>
      </c>
      <c r="O14" s="286">
        <v>25268</v>
      </c>
      <c r="P14" s="287">
        <v>74.3</v>
      </c>
    </row>
    <row r="15" spans="2:16" s="284" customFormat="1" ht="24.75" customHeight="1">
      <c r="B15" s="283">
        <v>56</v>
      </c>
      <c r="D15" s="285">
        <v>325</v>
      </c>
      <c r="E15" s="286">
        <v>38635</v>
      </c>
      <c r="F15" s="287">
        <v>81</v>
      </c>
      <c r="G15" s="286">
        <v>9020</v>
      </c>
      <c r="H15" s="287">
        <v>104.5</v>
      </c>
      <c r="I15" s="288">
        <v>275</v>
      </c>
      <c r="J15" s="287">
        <v>1.2</v>
      </c>
      <c r="K15" s="286">
        <v>1590</v>
      </c>
      <c r="L15" s="287">
        <v>65.3</v>
      </c>
      <c r="M15" s="289" t="s">
        <v>281</v>
      </c>
      <c r="N15" s="290" t="s">
        <v>281</v>
      </c>
      <c r="O15" s="286">
        <v>27750</v>
      </c>
      <c r="P15" s="287">
        <v>75.1</v>
      </c>
    </row>
    <row r="16" spans="2:16" s="284" customFormat="1" ht="24.75" customHeight="1">
      <c r="B16" s="283">
        <v>57</v>
      </c>
      <c r="D16" s="285">
        <v>336</v>
      </c>
      <c r="E16" s="286">
        <v>40884</v>
      </c>
      <c r="F16" s="287">
        <v>83.3</v>
      </c>
      <c r="G16" s="286">
        <v>9381</v>
      </c>
      <c r="H16" s="287">
        <v>106.7</v>
      </c>
      <c r="I16" s="288">
        <v>275</v>
      </c>
      <c r="J16" s="287">
        <v>1.2</v>
      </c>
      <c r="K16" s="286">
        <v>1517</v>
      </c>
      <c r="L16" s="287">
        <v>62.7</v>
      </c>
      <c r="M16" s="289" t="s">
        <v>281</v>
      </c>
      <c r="N16" s="290" t="s">
        <v>281</v>
      </c>
      <c r="O16" s="286">
        <v>29711</v>
      </c>
      <c r="P16" s="287">
        <v>77.6</v>
      </c>
    </row>
    <row r="17" spans="2:16" s="284" customFormat="1" ht="24.75" customHeight="1">
      <c r="B17" s="283">
        <v>58</v>
      </c>
      <c r="D17" s="285">
        <v>350</v>
      </c>
      <c r="E17" s="286">
        <v>43070</v>
      </c>
      <c r="F17" s="287">
        <v>83.3</v>
      </c>
      <c r="G17" s="286">
        <v>9479</v>
      </c>
      <c r="H17" s="287">
        <v>107.1</v>
      </c>
      <c r="I17" s="288">
        <v>261</v>
      </c>
      <c r="J17" s="287">
        <v>0.8</v>
      </c>
      <c r="K17" s="286">
        <v>1372</v>
      </c>
      <c r="L17" s="287">
        <v>63.4</v>
      </c>
      <c r="M17" s="289" t="s">
        <v>281</v>
      </c>
      <c r="N17" s="290" t="s">
        <v>281</v>
      </c>
      <c r="O17" s="286">
        <v>31958</v>
      </c>
      <c r="P17" s="287">
        <v>77.7</v>
      </c>
    </row>
    <row r="18" spans="2:16" s="284" customFormat="1" ht="24.75" customHeight="1">
      <c r="B18" s="283">
        <v>59</v>
      </c>
      <c r="D18" s="285">
        <v>358</v>
      </c>
      <c r="E18" s="286">
        <v>45302</v>
      </c>
      <c r="F18" s="287">
        <v>85</v>
      </c>
      <c r="G18" s="286">
        <v>9804</v>
      </c>
      <c r="H18" s="287">
        <v>107</v>
      </c>
      <c r="I18" s="288">
        <v>254</v>
      </c>
      <c r="J18" s="287">
        <v>0.7</v>
      </c>
      <c r="K18" s="286">
        <v>1321</v>
      </c>
      <c r="L18" s="287">
        <v>66.4</v>
      </c>
      <c r="M18" s="289" t="s">
        <v>281</v>
      </c>
      <c r="N18" s="290" t="s">
        <v>281</v>
      </c>
      <c r="O18" s="286">
        <v>33923</v>
      </c>
      <c r="P18" s="287">
        <v>80</v>
      </c>
    </row>
    <row r="19" spans="2:16" s="284" customFormat="1" ht="24.75" customHeight="1">
      <c r="B19" s="283">
        <v>60</v>
      </c>
      <c r="D19" s="285">
        <v>369</v>
      </c>
      <c r="E19" s="286">
        <v>47260</v>
      </c>
      <c r="F19" s="287">
        <v>84.8</v>
      </c>
      <c r="G19" s="286">
        <v>10057</v>
      </c>
      <c r="H19" s="287">
        <v>106</v>
      </c>
      <c r="I19" s="288">
        <v>234</v>
      </c>
      <c r="J19" s="287">
        <v>1.2</v>
      </c>
      <c r="K19" s="286">
        <v>1351</v>
      </c>
      <c r="L19" s="287">
        <v>67.6</v>
      </c>
      <c r="M19" s="289" t="s">
        <v>281</v>
      </c>
      <c r="N19" s="290" t="s">
        <v>281</v>
      </c>
      <c r="O19" s="286">
        <v>35618</v>
      </c>
      <c r="P19" s="287">
        <v>80</v>
      </c>
    </row>
    <row r="20" spans="2:16" s="284" customFormat="1" ht="24.75" customHeight="1">
      <c r="B20" s="283">
        <v>61</v>
      </c>
      <c r="D20" s="285">
        <v>371</v>
      </c>
      <c r="E20" s="286">
        <v>49084</v>
      </c>
      <c r="F20" s="287">
        <v>84.3</v>
      </c>
      <c r="G20" s="286">
        <v>10653</v>
      </c>
      <c r="H20" s="287">
        <v>102.9</v>
      </c>
      <c r="I20" s="288">
        <v>234</v>
      </c>
      <c r="J20" s="287">
        <v>0.7</v>
      </c>
      <c r="K20" s="286">
        <v>1291</v>
      </c>
      <c r="L20" s="287">
        <v>66.7</v>
      </c>
      <c r="M20" s="289" t="s">
        <v>281</v>
      </c>
      <c r="N20" s="290" t="s">
        <v>281</v>
      </c>
      <c r="O20" s="286">
        <v>36906</v>
      </c>
      <c r="P20" s="287">
        <v>80.2</v>
      </c>
    </row>
    <row r="21" spans="2:16" s="284" customFormat="1" ht="24.75" customHeight="1">
      <c r="B21" s="283">
        <v>62</v>
      </c>
      <c r="D21" s="285">
        <v>380</v>
      </c>
      <c r="E21" s="286">
        <v>51968</v>
      </c>
      <c r="F21" s="287">
        <v>83.5</v>
      </c>
      <c r="G21" s="286">
        <v>10822</v>
      </c>
      <c r="H21" s="287">
        <v>101</v>
      </c>
      <c r="I21" s="288">
        <v>264</v>
      </c>
      <c r="J21" s="287">
        <v>0.8</v>
      </c>
      <c r="K21" s="286">
        <v>1261</v>
      </c>
      <c r="L21" s="287">
        <v>64.5</v>
      </c>
      <c r="M21" s="289" t="s">
        <v>281</v>
      </c>
      <c r="N21" s="290" t="s">
        <v>281</v>
      </c>
      <c r="O21" s="286">
        <v>39621</v>
      </c>
      <c r="P21" s="287">
        <v>79.7</v>
      </c>
    </row>
    <row r="22" spans="2:16" s="284" customFormat="1" ht="24.75" customHeight="1">
      <c r="B22" s="283">
        <v>63</v>
      </c>
      <c r="D22" s="285">
        <v>390</v>
      </c>
      <c r="E22" s="286">
        <v>55377</v>
      </c>
      <c r="F22" s="287">
        <v>81</v>
      </c>
      <c r="G22" s="286">
        <v>10955</v>
      </c>
      <c r="H22" s="287">
        <v>102.1</v>
      </c>
      <c r="I22" s="288">
        <v>264</v>
      </c>
      <c r="J22" s="287">
        <v>0.7</v>
      </c>
      <c r="K22" s="286">
        <v>1188</v>
      </c>
      <c r="L22" s="287">
        <v>59.7</v>
      </c>
      <c r="M22" s="289" t="s">
        <v>281</v>
      </c>
      <c r="N22" s="290" t="s">
        <v>281</v>
      </c>
      <c r="O22" s="286">
        <v>42970</v>
      </c>
      <c r="P22" s="287">
        <v>76.7</v>
      </c>
    </row>
    <row r="23" spans="1:16" s="284" customFormat="1" ht="24.75" customHeight="1">
      <c r="A23" s="282" t="s">
        <v>9</v>
      </c>
      <c r="B23" s="283" t="s">
        <v>10</v>
      </c>
      <c r="C23" s="284" t="s">
        <v>8</v>
      </c>
      <c r="D23" s="285">
        <v>398</v>
      </c>
      <c r="E23" s="286">
        <v>58285</v>
      </c>
      <c r="F23" s="287">
        <v>79.9</v>
      </c>
      <c r="G23" s="286">
        <v>11470</v>
      </c>
      <c r="H23" s="287">
        <v>98.4</v>
      </c>
      <c r="I23" s="288">
        <v>264</v>
      </c>
      <c r="J23" s="287">
        <v>0.5</v>
      </c>
      <c r="K23" s="286">
        <v>1188</v>
      </c>
      <c r="L23" s="287">
        <v>55.9</v>
      </c>
      <c r="M23" s="289" t="s">
        <v>281</v>
      </c>
      <c r="N23" s="290" t="s">
        <v>281</v>
      </c>
      <c r="O23" s="286">
        <v>45363</v>
      </c>
      <c r="P23" s="287">
        <v>76.3</v>
      </c>
    </row>
    <row r="24" spans="2:16" s="284" customFormat="1" ht="24.75" customHeight="1">
      <c r="B24" s="283">
        <v>2</v>
      </c>
      <c r="D24" s="285">
        <v>397</v>
      </c>
      <c r="E24" s="286">
        <v>59135</v>
      </c>
      <c r="F24" s="287">
        <v>80</v>
      </c>
      <c r="G24" s="286">
        <v>11766</v>
      </c>
      <c r="H24" s="287">
        <v>97.2</v>
      </c>
      <c r="I24" s="288">
        <v>264</v>
      </c>
      <c r="J24" s="287">
        <v>1.7</v>
      </c>
      <c r="K24" s="286">
        <v>1188</v>
      </c>
      <c r="L24" s="287">
        <v>53.3</v>
      </c>
      <c r="M24" s="289" t="s">
        <v>281</v>
      </c>
      <c r="N24" s="290" t="s">
        <v>281</v>
      </c>
      <c r="O24" s="286">
        <v>45917</v>
      </c>
      <c r="P24" s="287">
        <v>76.7</v>
      </c>
    </row>
    <row r="25" spans="2:16" s="284" customFormat="1" ht="24.75" customHeight="1">
      <c r="B25" s="283">
        <v>3</v>
      </c>
      <c r="D25" s="285">
        <v>396</v>
      </c>
      <c r="E25" s="286">
        <v>59715</v>
      </c>
      <c r="F25" s="287">
        <v>80.9</v>
      </c>
      <c r="G25" s="286">
        <v>12060</v>
      </c>
      <c r="H25" s="287">
        <v>96.9</v>
      </c>
      <c r="I25" s="288">
        <v>264</v>
      </c>
      <c r="J25" s="287">
        <v>0.6</v>
      </c>
      <c r="K25" s="286">
        <v>1188</v>
      </c>
      <c r="L25" s="287">
        <v>53.7</v>
      </c>
      <c r="M25" s="289" t="s">
        <v>281</v>
      </c>
      <c r="N25" s="290" t="s">
        <v>281</v>
      </c>
      <c r="O25" s="286">
        <v>46203</v>
      </c>
      <c r="P25" s="287">
        <v>77.9</v>
      </c>
    </row>
    <row r="26" spans="2:16" s="284" customFormat="1" ht="24.75" customHeight="1">
      <c r="B26" s="283">
        <v>4</v>
      </c>
      <c r="D26" s="285">
        <v>389</v>
      </c>
      <c r="E26" s="286">
        <v>59773</v>
      </c>
      <c r="F26" s="287">
        <v>80.9</v>
      </c>
      <c r="G26" s="286">
        <v>12276</v>
      </c>
      <c r="H26" s="287">
        <v>96.4</v>
      </c>
      <c r="I26" s="288">
        <v>264</v>
      </c>
      <c r="J26" s="287">
        <v>0.4</v>
      </c>
      <c r="K26" s="286">
        <v>1000</v>
      </c>
      <c r="L26" s="287">
        <v>53.9</v>
      </c>
      <c r="M26" s="289" t="s">
        <v>281</v>
      </c>
      <c r="N26" s="290" t="s">
        <v>281</v>
      </c>
      <c r="O26" s="286">
        <v>46233</v>
      </c>
      <c r="P26" s="287">
        <v>77.9</v>
      </c>
    </row>
    <row r="27" spans="2:16" s="284" customFormat="1" ht="24.75" customHeight="1">
      <c r="B27" s="283">
        <v>5</v>
      </c>
      <c r="D27" s="285">
        <v>387</v>
      </c>
      <c r="E27" s="286">
        <v>59625</v>
      </c>
      <c r="F27" s="287">
        <v>81</v>
      </c>
      <c r="G27" s="286">
        <v>12150</v>
      </c>
      <c r="H27" s="287">
        <v>96.2</v>
      </c>
      <c r="I27" s="288">
        <v>264</v>
      </c>
      <c r="J27" s="287">
        <v>1</v>
      </c>
      <c r="K27" s="286">
        <v>985</v>
      </c>
      <c r="L27" s="287">
        <v>56.6</v>
      </c>
      <c r="M27" s="289" t="s">
        <v>282</v>
      </c>
      <c r="N27" s="289" t="s">
        <v>282</v>
      </c>
      <c r="O27" s="286">
        <v>46226</v>
      </c>
      <c r="P27" s="287">
        <v>77.9</v>
      </c>
    </row>
    <row r="28" spans="2:16" s="284" customFormat="1" ht="24.75" customHeight="1">
      <c r="B28" s="283">
        <v>6</v>
      </c>
      <c r="D28" s="285">
        <v>385</v>
      </c>
      <c r="E28" s="286">
        <v>59652</v>
      </c>
      <c r="F28" s="287">
        <v>82</v>
      </c>
      <c r="G28" s="286">
        <v>12099</v>
      </c>
      <c r="H28" s="287">
        <v>96.7</v>
      </c>
      <c r="I28" s="288">
        <v>274</v>
      </c>
      <c r="J28" s="287">
        <v>1</v>
      </c>
      <c r="K28" s="286">
        <v>925</v>
      </c>
      <c r="L28" s="287">
        <v>53.4</v>
      </c>
      <c r="M28" s="289" t="s">
        <v>282</v>
      </c>
      <c r="N28" s="289" t="s">
        <v>282</v>
      </c>
      <c r="O28" s="286">
        <v>46354</v>
      </c>
      <c r="P28" s="287">
        <v>79.2</v>
      </c>
    </row>
    <row r="29" spans="2:16" s="284" customFormat="1" ht="24.75" customHeight="1">
      <c r="B29" s="283">
        <v>7</v>
      </c>
      <c r="D29" s="285">
        <v>377</v>
      </c>
      <c r="E29" s="286">
        <v>59348</v>
      </c>
      <c r="F29" s="287">
        <v>83</v>
      </c>
      <c r="G29" s="286">
        <v>11980</v>
      </c>
      <c r="H29" s="287">
        <v>96.8</v>
      </c>
      <c r="I29" s="288">
        <v>274</v>
      </c>
      <c r="J29" s="287">
        <v>0.9</v>
      </c>
      <c r="K29" s="286">
        <v>896</v>
      </c>
      <c r="L29" s="287">
        <v>54.8</v>
      </c>
      <c r="M29" s="289" t="s">
        <v>282</v>
      </c>
      <c r="N29" s="289" t="s">
        <v>282</v>
      </c>
      <c r="O29" s="286">
        <v>46198</v>
      </c>
      <c r="P29" s="287">
        <v>80.4</v>
      </c>
    </row>
    <row r="30" spans="2:16" s="284" customFormat="1" ht="24.75" customHeight="1">
      <c r="B30" s="283">
        <v>8</v>
      </c>
      <c r="D30" s="285">
        <v>371</v>
      </c>
      <c r="E30" s="286">
        <v>59423</v>
      </c>
      <c r="F30" s="287">
        <v>84</v>
      </c>
      <c r="G30" s="286">
        <v>11977</v>
      </c>
      <c r="H30" s="287">
        <v>95.7</v>
      </c>
      <c r="I30" s="288">
        <v>274</v>
      </c>
      <c r="J30" s="287">
        <v>0.7</v>
      </c>
      <c r="K30" s="286">
        <v>876</v>
      </c>
      <c r="L30" s="287">
        <v>55.6</v>
      </c>
      <c r="M30" s="289" t="s">
        <v>282</v>
      </c>
      <c r="N30" s="289" t="s">
        <v>282</v>
      </c>
      <c r="O30" s="286">
        <v>46296</v>
      </c>
      <c r="P30" s="287">
        <v>82</v>
      </c>
    </row>
    <row r="31" spans="2:16" s="284" customFormat="1" ht="24.75" customHeight="1">
      <c r="B31" s="283">
        <v>9</v>
      </c>
      <c r="D31" s="285">
        <v>370</v>
      </c>
      <c r="E31" s="286">
        <v>59839</v>
      </c>
      <c r="F31" s="287">
        <v>84.4</v>
      </c>
      <c r="G31" s="286">
        <v>12397</v>
      </c>
      <c r="H31" s="287">
        <v>96.3</v>
      </c>
      <c r="I31" s="288">
        <v>259</v>
      </c>
      <c r="J31" s="287">
        <v>0.9</v>
      </c>
      <c r="K31" s="286">
        <v>840</v>
      </c>
      <c r="L31" s="287">
        <v>52.6</v>
      </c>
      <c r="M31" s="289" t="s">
        <v>282</v>
      </c>
      <c r="N31" s="289" t="s">
        <v>282</v>
      </c>
      <c r="O31" s="286">
        <v>46343</v>
      </c>
      <c r="P31" s="287">
        <v>82.3</v>
      </c>
    </row>
    <row r="32" spans="2:16" s="284" customFormat="1" ht="24.75" customHeight="1">
      <c r="B32" s="283">
        <v>10</v>
      </c>
      <c r="D32" s="285">
        <v>368</v>
      </c>
      <c r="E32" s="286">
        <v>60099</v>
      </c>
      <c r="F32" s="287">
        <v>84.3</v>
      </c>
      <c r="G32" s="286">
        <v>12618</v>
      </c>
      <c r="H32" s="287">
        <v>93.8</v>
      </c>
      <c r="I32" s="288">
        <v>259</v>
      </c>
      <c r="J32" s="287">
        <v>0.8</v>
      </c>
      <c r="K32" s="286">
        <v>640</v>
      </c>
      <c r="L32" s="287">
        <v>54.1</v>
      </c>
      <c r="M32" s="289" t="s">
        <v>282</v>
      </c>
      <c r="N32" s="289" t="s">
        <v>282</v>
      </c>
      <c r="O32" s="286">
        <v>46582</v>
      </c>
      <c r="P32" s="287">
        <v>82.6</v>
      </c>
    </row>
    <row r="33" spans="2:16" s="284" customFormat="1" ht="24.75" customHeight="1">
      <c r="B33" s="283">
        <v>11</v>
      </c>
      <c r="D33" s="285">
        <v>366</v>
      </c>
      <c r="E33" s="286">
        <v>60150</v>
      </c>
      <c r="F33" s="287">
        <v>84.7</v>
      </c>
      <c r="G33" s="286">
        <v>12607</v>
      </c>
      <c r="H33" s="287">
        <v>94.2</v>
      </c>
      <c r="I33" s="288">
        <v>101</v>
      </c>
      <c r="J33" s="287">
        <v>2.1</v>
      </c>
      <c r="K33" s="286">
        <v>586</v>
      </c>
      <c r="L33" s="287">
        <v>50.8</v>
      </c>
      <c r="M33" s="289" t="s">
        <v>282</v>
      </c>
      <c r="N33" s="289" t="s">
        <v>282</v>
      </c>
      <c r="O33" s="286">
        <v>46856</v>
      </c>
      <c r="P33" s="287">
        <v>82.8</v>
      </c>
    </row>
    <row r="34" spans="2:16" s="284" customFormat="1" ht="24.75" customHeight="1">
      <c r="B34" s="283">
        <v>12</v>
      </c>
      <c r="D34" s="285">
        <v>367</v>
      </c>
      <c r="E34" s="286">
        <v>60782</v>
      </c>
      <c r="F34" s="287">
        <v>85.1</v>
      </c>
      <c r="G34" s="286">
        <v>12729</v>
      </c>
      <c r="H34" s="287">
        <v>95</v>
      </c>
      <c r="I34" s="288">
        <v>63</v>
      </c>
      <c r="J34" s="287">
        <v>4.2</v>
      </c>
      <c r="K34" s="286">
        <v>586</v>
      </c>
      <c r="L34" s="287">
        <v>46.6</v>
      </c>
      <c r="M34" s="286">
        <v>7541</v>
      </c>
      <c r="N34" s="290">
        <v>91.6</v>
      </c>
      <c r="O34" s="286">
        <v>39863</v>
      </c>
      <c r="P34" s="290">
        <v>81.4</v>
      </c>
    </row>
    <row r="35" spans="2:16" s="284" customFormat="1" ht="24.75" customHeight="1">
      <c r="B35" s="283">
        <v>13</v>
      </c>
      <c r="D35" s="285">
        <v>366</v>
      </c>
      <c r="E35" s="286">
        <v>61390</v>
      </c>
      <c r="F35" s="287">
        <v>85.1</v>
      </c>
      <c r="G35" s="286">
        <v>12671</v>
      </c>
      <c r="H35" s="287">
        <v>95.1</v>
      </c>
      <c r="I35" s="288">
        <v>56</v>
      </c>
      <c r="J35" s="287">
        <v>5.5</v>
      </c>
      <c r="K35" s="286">
        <v>548</v>
      </c>
      <c r="L35" s="287">
        <v>45</v>
      </c>
      <c r="M35" s="286">
        <v>9045</v>
      </c>
      <c r="N35" s="290">
        <v>94.6</v>
      </c>
      <c r="O35" s="286">
        <v>39070</v>
      </c>
      <c r="P35" s="290">
        <v>80.1</v>
      </c>
    </row>
    <row r="36" spans="2:16" s="284" customFormat="1" ht="24.75" customHeight="1">
      <c r="B36" s="283">
        <v>14</v>
      </c>
      <c r="D36" s="285">
        <v>367</v>
      </c>
      <c r="E36" s="286">
        <v>61475</v>
      </c>
      <c r="F36" s="287">
        <v>84.9</v>
      </c>
      <c r="G36" s="286">
        <v>12587</v>
      </c>
      <c r="H36" s="287">
        <v>94.5</v>
      </c>
      <c r="I36" s="288">
        <v>50</v>
      </c>
      <c r="J36" s="287">
        <v>7.954990215264187</v>
      </c>
      <c r="K36" s="286">
        <v>462</v>
      </c>
      <c r="L36" s="287">
        <v>45.2</v>
      </c>
      <c r="M36" s="286">
        <v>11554</v>
      </c>
      <c r="N36" s="290">
        <v>94.2</v>
      </c>
      <c r="O36" s="286">
        <v>36822</v>
      </c>
      <c r="P36" s="290">
        <v>79.5</v>
      </c>
    </row>
    <row r="37" spans="2:16" s="284" customFormat="1" ht="24.75" customHeight="1">
      <c r="B37" s="283">
        <v>15</v>
      </c>
      <c r="D37" s="285">
        <v>364</v>
      </c>
      <c r="E37" s="286">
        <v>61424</v>
      </c>
      <c r="F37" s="287">
        <v>84.9</v>
      </c>
      <c r="G37" s="286">
        <v>12847</v>
      </c>
      <c r="H37" s="287">
        <v>94.5</v>
      </c>
      <c r="I37" s="288">
        <v>56</v>
      </c>
      <c r="J37" s="287">
        <v>8</v>
      </c>
      <c r="K37" s="286">
        <v>389</v>
      </c>
      <c r="L37" s="287">
        <v>59.4</v>
      </c>
      <c r="M37" s="286">
        <v>14082</v>
      </c>
      <c r="N37" s="290">
        <v>93.7</v>
      </c>
      <c r="O37" s="286">
        <v>34050</v>
      </c>
      <c r="P37" s="290">
        <v>78.3</v>
      </c>
    </row>
    <row r="38" spans="2:16" s="284" customFormat="1" ht="24.75" customHeight="1">
      <c r="B38" s="283">
        <v>16</v>
      </c>
      <c r="D38" s="285">
        <v>363</v>
      </c>
      <c r="E38" s="286">
        <v>62275</v>
      </c>
      <c r="F38" s="287">
        <v>84.8</v>
      </c>
      <c r="G38" s="286">
        <v>13339</v>
      </c>
      <c r="H38" s="287">
        <v>93.5</v>
      </c>
      <c r="I38" s="288">
        <v>34</v>
      </c>
      <c r="J38" s="287">
        <v>8.3</v>
      </c>
      <c r="K38" s="286">
        <v>373</v>
      </c>
      <c r="L38" s="287">
        <v>60.7</v>
      </c>
      <c r="M38" s="286">
        <v>14465</v>
      </c>
      <c r="N38" s="287">
        <v>94.7</v>
      </c>
      <c r="O38" s="286">
        <v>34064</v>
      </c>
      <c r="P38" s="287">
        <v>77.6</v>
      </c>
    </row>
    <row r="39" spans="2:16" s="284" customFormat="1" ht="24.75" customHeight="1">
      <c r="B39" s="283">
        <v>17</v>
      </c>
      <c r="D39" s="285">
        <v>361</v>
      </c>
      <c r="E39" s="286">
        <v>62512</v>
      </c>
      <c r="F39" s="287">
        <v>84.3</v>
      </c>
      <c r="G39" s="286">
        <v>13928</v>
      </c>
      <c r="H39" s="287">
        <v>91.5</v>
      </c>
      <c r="I39" s="288">
        <v>40</v>
      </c>
      <c r="J39" s="287">
        <v>4.9</v>
      </c>
      <c r="K39" s="286">
        <v>273</v>
      </c>
      <c r="L39" s="287">
        <v>48.2</v>
      </c>
      <c r="M39" s="286">
        <v>14406</v>
      </c>
      <c r="N39" s="287">
        <v>94.5</v>
      </c>
      <c r="O39" s="286">
        <v>33865</v>
      </c>
      <c r="P39" s="287">
        <v>77.4</v>
      </c>
    </row>
    <row r="40" spans="2:16" s="284" customFormat="1" ht="24.75" customHeight="1">
      <c r="B40" s="283">
        <v>18</v>
      </c>
      <c r="D40" s="285">
        <v>359</v>
      </c>
      <c r="E40" s="286">
        <v>62751</v>
      </c>
      <c r="F40" s="287">
        <v>82.8</v>
      </c>
      <c r="G40" s="286">
        <v>14316</v>
      </c>
      <c r="H40" s="287">
        <v>90.2</v>
      </c>
      <c r="I40" s="288">
        <v>44</v>
      </c>
      <c r="J40" s="287">
        <v>4.5</v>
      </c>
      <c r="K40" s="286">
        <v>273</v>
      </c>
      <c r="L40" s="287">
        <v>41.5</v>
      </c>
      <c r="M40" s="286">
        <v>13469</v>
      </c>
      <c r="N40" s="287">
        <v>92.6</v>
      </c>
      <c r="O40" s="286">
        <v>34649</v>
      </c>
      <c r="P40" s="287">
        <v>76.1</v>
      </c>
    </row>
    <row r="41" spans="2:16" s="284" customFormat="1" ht="24.75" customHeight="1">
      <c r="B41" s="283">
        <v>19</v>
      </c>
      <c r="D41" s="285">
        <v>356</v>
      </c>
      <c r="E41" s="286">
        <v>63062</v>
      </c>
      <c r="F41" s="287">
        <v>81.3</v>
      </c>
      <c r="G41" s="286">
        <v>14453</v>
      </c>
      <c r="H41" s="287">
        <v>90.6</v>
      </c>
      <c r="I41" s="291">
        <v>54</v>
      </c>
      <c r="J41" s="262">
        <v>4.9</v>
      </c>
      <c r="K41" s="260">
        <v>273</v>
      </c>
      <c r="L41" s="287">
        <v>38.3</v>
      </c>
      <c r="M41" s="286">
        <v>13364</v>
      </c>
      <c r="N41" s="287">
        <v>91.1</v>
      </c>
      <c r="O41" s="286">
        <v>34918</v>
      </c>
      <c r="P41" s="287">
        <v>74.2</v>
      </c>
    </row>
    <row r="42" spans="2:16" s="284" customFormat="1" ht="24.75" customHeight="1">
      <c r="B42" s="283">
        <v>20</v>
      </c>
      <c r="D42" s="285">
        <v>355</v>
      </c>
      <c r="E42" s="286">
        <v>62986</v>
      </c>
      <c r="F42" s="287">
        <v>80.6</v>
      </c>
      <c r="G42" s="286">
        <v>14523</v>
      </c>
      <c r="H42" s="287">
        <v>90.6</v>
      </c>
      <c r="I42" s="291">
        <v>30</v>
      </c>
      <c r="J42" s="262">
        <v>15.1</v>
      </c>
      <c r="K42" s="260">
        <v>223</v>
      </c>
      <c r="L42" s="287">
        <v>44</v>
      </c>
      <c r="M42" s="286">
        <v>13423</v>
      </c>
      <c r="N42" s="287">
        <v>90</v>
      </c>
      <c r="O42" s="286">
        <v>34787</v>
      </c>
      <c r="P42" s="287">
        <v>73.1</v>
      </c>
    </row>
    <row r="43" spans="2:16" s="284" customFormat="1" ht="24.75" customHeight="1">
      <c r="B43" s="283">
        <v>21</v>
      </c>
      <c r="D43" s="285">
        <v>353</v>
      </c>
      <c r="E43" s="286">
        <v>62870</v>
      </c>
      <c r="F43" s="287">
        <v>80.9</v>
      </c>
      <c r="G43" s="286">
        <v>14600</v>
      </c>
      <c r="H43" s="287">
        <v>91.4</v>
      </c>
      <c r="I43" s="291">
        <v>30</v>
      </c>
      <c r="J43" s="262">
        <v>8.8</v>
      </c>
      <c r="K43" s="260">
        <v>191</v>
      </c>
      <c r="L43" s="287">
        <v>45</v>
      </c>
      <c r="M43" s="286">
        <v>13068</v>
      </c>
      <c r="N43" s="287">
        <v>90.6</v>
      </c>
      <c r="O43" s="286">
        <v>34981</v>
      </c>
      <c r="P43" s="287">
        <v>73.1</v>
      </c>
    </row>
    <row r="44" spans="2:16" s="284" customFormat="1" ht="24.75" customHeight="1">
      <c r="B44" s="283">
        <v>22</v>
      </c>
      <c r="D44" s="285">
        <v>348</v>
      </c>
      <c r="E44" s="286">
        <v>62790</v>
      </c>
      <c r="F44" s="287">
        <v>82.4</v>
      </c>
      <c r="G44" s="286">
        <v>14789</v>
      </c>
      <c r="H44" s="287">
        <v>91.7</v>
      </c>
      <c r="I44" s="291">
        <v>30</v>
      </c>
      <c r="J44" s="262">
        <v>15.3</v>
      </c>
      <c r="K44" s="260">
        <v>191</v>
      </c>
      <c r="L44" s="287">
        <v>44.3</v>
      </c>
      <c r="M44" s="286">
        <v>12939</v>
      </c>
      <c r="N44" s="287">
        <v>91.3</v>
      </c>
      <c r="O44" s="286">
        <v>34841</v>
      </c>
      <c r="P44" s="287">
        <v>75.4</v>
      </c>
    </row>
    <row r="45" spans="2:16" s="284" customFormat="1" ht="24.75" customHeight="1">
      <c r="B45" s="283">
        <v>23</v>
      </c>
      <c r="D45" s="285">
        <v>346</v>
      </c>
      <c r="E45" s="286">
        <v>62475</v>
      </c>
      <c r="F45" s="287">
        <v>82.2</v>
      </c>
      <c r="G45" s="286">
        <v>14741</v>
      </c>
      <c r="H45" s="287">
        <v>91.7</v>
      </c>
      <c r="I45" s="291">
        <v>30</v>
      </c>
      <c r="J45" s="262">
        <v>17.1</v>
      </c>
      <c r="K45" s="260">
        <v>191</v>
      </c>
      <c r="L45" s="287">
        <v>43.4</v>
      </c>
      <c r="M45" s="286">
        <v>12729</v>
      </c>
      <c r="N45" s="287">
        <v>90.9</v>
      </c>
      <c r="O45" s="286">
        <v>34784</v>
      </c>
      <c r="P45" s="287">
        <v>75.2</v>
      </c>
    </row>
    <row r="46" spans="1:16" s="268" customFormat="1" ht="14.25">
      <c r="A46" s="277"/>
      <c r="B46" s="277"/>
      <c r="C46" s="278"/>
      <c r="D46" s="292"/>
      <c r="E46" s="277"/>
      <c r="F46" s="277"/>
      <c r="G46" s="277"/>
      <c r="H46" s="277"/>
      <c r="I46" s="277"/>
      <c r="J46" s="277"/>
      <c r="K46" s="277"/>
      <c r="L46" s="277"/>
      <c r="M46" s="277"/>
      <c r="N46" s="293"/>
      <c r="O46" s="277"/>
      <c r="P46" s="277"/>
    </row>
    <row r="47" s="268" customFormat="1" ht="14.25">
      <c r="A47" s="294" t="s">
        <v>283</v>
      </c>
    </row>
    <row r="48" s="295" customFormat="1" ht="14.25">
      <c r="A48" s="294" t="s">
        <v>284</v>
      </c>
    </row>
    <row r="49" spans="1:16" s="295" customFormat="1" ht="13.5" customHeight="1">
      <c r="A49" s="445" t="s">
        <v>285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</row>
    <row r="50" spans="1:16" s="268" customFormat="1" ht="15" customHeight="1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</row>
    <row r="51" spans="1:16" ht="15" customHeight="1">
      <c r="A51" s="445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</row>
    <row r="52" spans="1:16" ht="15" customHeight="1">
      <c r="A52" s="445" t="s">
        <v>286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</row>
    <row r="53" spans="1:16" ht="15" customHeight="1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</row>
    <row r="54" spans="1:16" ht="15" customHeight="1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</row>
    <row r="55" spans="1:16" ht="15" customHeight="1">
      <c r="A55" s="445" t="s">
        <v>287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</row>
    <row r="56" spans="1:16" ht="15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</row>
    <row r="57" spans="1:16" ht="15" customHeight="1">
      <c r="A57" s="44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</row>
    <row r="58" spans="16:18" ht="14.25">
      <c r="P58" s="296" t="s">
        <v>288</v>
      </c>
      <c r="Q58" s="296"/>
      <c r="R58" s="296"/>
    </row>
  </sheetData>
  <sheetProtection/>
  <mergeCells count="3">
    <mergeCell ref="A49:P51"/>
    <mergeCell ref="A52:P54"/>
    <mergeCell ref="A55:P5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埼玉県</cp:lastModifiedBy>
  <cp:lastPrinted>2014-08-14T06:07:13Z</cp:lastPrinted>
  <dcterms:created xsi:type="dcterms:W3CDTF">2003-12-05T06:34:48Z</dcterms:created>
  <dcterms:modified xsi:type="dcterms:W3CDTF">2022-01-04T04:28:59Z</dcterms:modified>
  <cp:category/>
  <cp:version/>
  <cp:contentType/>
  <cp:contentStatus/>
</cp:coreProperties>
</file>