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C:\Users\054450\Desktop\施設台帳依頼\"/>
    </mc:Choice>
  </mc:AlternateContent>
  <xr:revisionPtr revIDLastSave="0" documentId="13_ncr:1_{8BC58AF1-AF26-44FC-A7A4-12A3AA6E5167}" xr6:coauthVersionLast="36" xr6:coauthVersionMax="36" xr10:uidLastSave="{00000000-0000-0000-0000-000000000000}"/>
  <bookViews>
    <workbookView xWindow="0" yWindow="1800" windowWidth="20490" windowHeight="7710" xr2:uid="{00000000-000D-0000-FFFF-FFFF00000000}"/>
  </bookViews>
  <sheets>
    <sheet name="施設台帳" sheetId="3" r:id="rId1"/>
    <sheet name="別紙ワークシート２" sheetId="4" r:id="rId2"/>
  </sheets>
  <definedNames>
    <definedName name="_xlnm.Print_Area" localSheetId="0">施設台帳!$B$1:$AU$86</definedName>
  </definedNames>
  <calcPr calcId="191029"/>
</workbook>
</file>

<file path=xl/calcChain.xml><?xml version="1.0" encoding="utf-8"?>
<calcChain xmlns="http://schemas.openxmlformats.org/spreadsheetml/2006/main">
  <c r="L17" i="3" l="1"/>
  <c r="L16" i="3"/>
  <c r="AA35" i="3" l="1"/>
  <c r="U33" i="3"/>
  <c r="BA27" i="3"/>
  <c r="AZ27" i="3"/>
  <c r="BF24" i="3"/>
  <c r="BC24" i="3"/>
  <c r="BA24" i="3"/>
  <c r="BG23" i="3"/>
  <c r="BF23" i="3"/>
  <c r="BC23" i="3"/>
  <c r="BA23" i="3"/>
  <c r="BF22" i="3"/>
  <c r="BC22" i="3"/>
  <c r="BA22" i="3"/>
  <c r="BI21" i="3"/>
  <c r="BH21" i="3"/>
  <c r="BF21" i="3"/>
  <c r="BC21" i="3"/>
  <c r="BA21" i="3"/>
  <c r="BF20" i="3"/>
  <c r="BC20" i="3"/>
  <c r="BA20" i="3"/>
  <c r="BF19" i="3"/>
  <c r="BC19" i="3"/>
  <c r="BA19" i="3"/>
  <c r="BI18" i="3"/>
  <c r="BH18" i="3"/>
  <c r="BH24" i="3" s="1"/>
  <c r="BF18" i="3"/>
  <c r="BC18" i="3"/>
  <c r="BA18" i="3"/>
  <c r="BF17" i="3"/>
  <c r="BC17" i="3"/>
  <c r="BA17" i="3"/>
  <c r="BF16" i="3"/>
  <c r="BC16" i="3"/>
  <c r="BA16" i="3"/>
  <c r="E16" i="3"/>
  <c r="BE14" i="3"/>
  <c r="BC14" i="3"/>
  <c r="BL14" i="3" s="1"/>
  <c r="BA14" i="3"/>
  <c r="L15" i="3"/>
  <c r="E15" i="3" s="1"/>
  <c r="BE13" i="3"/>
  <c r="BC13" i="3"/>
  <c r="BL13" i="3" s="1"/>
  <c r="BA13" i="3"/>
  <c r="L14" i="3"/>
  <c r="E14" i="3" s="1"/>
  <c r="BE12" i="3"/>
  <c r="BC12" i="3"/>
  <c r="BL12" i="3" s="1"/>
  <c r="BA12" i="3"/>
  <c r="BE11" i="3"/>
  <c r="BC11" i="3"/>
  <c r="BL11" i="3" s="1"/>
  <c r="BA11" i="3"/>
  <c r="BN10" i="3"/>
  <c r="BN11" i="3" s="1"/>
  <c r="BE10" i="3"/>
  <c r="BC10" i="3"/>
  <c r="BL10" i="3" s="1"/>
  <c r="BA10" i="3"/>
  <c r="BE9" i="3"/>
  <c r="BC9" i="3"/>
  <c r="BL9" i="3" s="1"/>
  <c r="BA9" i="3"/>
  <c r="V10" i="3"/>
  <c r="O10" i="3"/>
  <c r="BQ8" i="3"/>
  <c r="BN8" i="3"/>
  <c r="BM8" i="3"/>
  <c r="BE8" i="3"/>
  <c r="BC8" i="3"/>
  <c r="BL8" i="3" s="1"/>
  <c r="BA8" i="3"/>
  <c r="BQ7" i="3"/>
  <c r="BN7" i="3"/>
  <c r="BM7" i="3"/>
  <c r="BE7" i="3"/>
  <c r="BC7" i="3"/>
  <c r="BL7" i="3" s="1"/>
  <c r="BA7" i="3"/>
  <c r="BM6" i="3"/>
  <c r="BE6" i="3"/>
  <c r="BC6" i="3"/>
  <c r="BL6" i="3" s="1"/>
  <c r="BA6" i="3"/>
  <c r="BM5" i="3"/>
  <c r="BE5" i="3"/>
  <c r="BC5" i="3"/>
  <c r="BA5" i="3"/>
  <c r="AK5" i="3"/>
  <c r="BJ21" i="3" s="1"/>
  <c r="AF5" i="3"/>
  <c r="BJ18" i="3" s="1"/>
  <c r="BM4" i="3"/>
  <c r="BL4" i="3"/>
  <c r="BE4" i="3"/>
  <c r="BC4" i="3"/>
  <c r="BA4" i="3"/>
  <c r="BA3" i="3"/>
  <c r="BA2" i="3"/>
  <c r="BN9" i="3" l="1"/>
  <c r="BD15" i="3"/>
  <c r="BI8" i="3" s="1"/>
  <c r="BI6" i="3"/>
  <c r="BI23" i="3"/>
  <c r="BI24" i="3"/>
  <c r="AZ28" i="3"/>
  <c r="BN13" i="3"/>
  <c r="BN12" i="3"/>
  <c r="BL5" i="3"/>
  <c r="BI10" i="3" s="1"/>
  <c r="BI11" i="3"/>
  <c r="BH23" i="3"/>
  <c r="BJ23" i="3"/>
  <c r="BJ24" i="3" s="1"/>
  <c r="BQ23" i="3" l="1"/>
  <c r="BQ22" i="3"/>
  <c r="BQ24" i="3"/>
</calcChain>
</file>

<file path=xl/sharedStrings.xml><?xml version="1.0" encoding="utf-8"?>
<sst xmlns="http://schemas.openxmlformats.org/spreadsheetml/2006/main" count="445" uniqueCount="264">
  <si>
    <t>施設種別</t>
    <rPh sb="0" eb="2">
      <t>シセツ</t>
    </rPh>
    <rPh sb="2" eb="4">
      <t>シュベツ</t>
    </rPh>
    <phoneticPr fontId="1"/>
  </si>
  <si>
    <t>施設名称</t>
    <rPh sb="0" eb="2">
      <t>シセツ</t>
    </rPh>
    <rPh sb="2" eb="4">
      <t>メイショウ</t>
    </rPh>
    <phoneticPr fontId="1"/>
  </si>
  <si>
    <t>（ふりがな）</t>
    <phoneticPr fontId="1"/>
  </si>
  <si>
    <t>設置主体名</t>
    <rPh sb="0" eb="2">
      <t>セッチ</t>
    </rPh>
    <rPh sb="2" eb="4">
      <t>シュタイ</t>
    </rPh>
    <rPh sb="4" eb="5">
      <t>メイ</t>
    </rPh>
    <phoneticPr fontId="1"/>
  </si>
  <si>
    <t>経営主体名</t>
    <rPh sb="0" eb="2">
      <t>ケイエイ</t>
    </rPh>
    <rPh sb="2" eb="4">
      <t>シュタイ</t>
    </rPh>
    <rPh sb="4" eb="5">
      <t>メイ</t>
    </rPh>
    <phoneticPr fontId="1"/>
  </si>
  <si>
    <t>法人所在地</t>
    <rPh sb="0" eb="2">
      <t>ホウジン</t>
    </rPh>
    <rPh sb="2" eb="5">
      <t>ショザイチ</t>
    </rPh>
    <phoneticPr fontId="1"/>
  </si>
  <si>
    <t>施設所在地</t>
    <rPh sb="0" eb="2">
      <t>シセツ</t>
    </rPh>
    <rPh sb="2" eb="5">
      <t>ショザイチ</t>
    </rPh>
    <phoneticPr fontId="1"/>
  </si>
  <si>
    <t>電話</t>
    <rPh sb="0" eb="2">
      <t>デンワ</t>
    </rPh>
    <phoneticPr fontId="1"/>
  </si>
  <si>
    <t>居室の状況</t>
    <rPh sb="0" eb="2">
      <t>キョシツ</t>
    </rPh>
    <rPh sb="3" eb="5">
      <t>ジョウキョウ</t>
    </rPh>
    <phoneticPr fontId="1"/>
  </si>
  <si>
    <t>（居室数）</t>
    <rPh sb="1" eb="3">
      <t>キョシツ</t>
    </rPh>
    <rPh sb="3" eb="4">
      <t>スウ</t>
    </rPh>
    <phoneticPr fontId="1"/>
  </si>
  <si>
    <t>5人以上</t>
    <rPh sb="1" eb="2">
      <t>ニン</t>
    </rPh>
    <rPh sb="2" eb="4">
      <t>イジョウ</t>
    </rPh>
    <phoneticPr fontId="1"/>
  </si>
  <si>
    <t>4人室</t>
    <rPh sb="1" eb="2">
      <t>ニン</t>
    </rPh>
    <rPh sb="2" eb="3">
      <t>シツ</t>
    </rPh>
    <phoneticPr fontId="1"/>
  </si>
  <si>
    <t>3人室</t>
    <rPh sb="1" eb="2">
      <t>ニン</t>
    </rPh>
    <rPh sb="2" eb="3">
      <t>シツ</t>
    </rPh>
    <phoneticPr fontId="1"/>
  </si>
  <si>
    <t>2人室</t>
    <rPh sb="1" eb="2">
      <t>ニン</t>
    </rPh>
    <rPh sb="2" eb="3">
      <t>シツ</t>
    </rPh>
    <phoneticPr fontId="1"/>
  </si>
  <si>
    <t>個室</t>
    <rPh sb="0" eb="2">
      <t>コシツ</t>
    </rPh>
    <phoneticPr fontId="1"/>
  </si>
  <si>
    <t>計</t>
    <rPh sb="0" eb="1">
      <t>ケイ</t>
    </rPh>
    <phoneticPr fontId="1"/>
  </si>
  <si>
    <t>室</t>
    <rPh sb="0" eb="1">
      <t>シツ</t>
    </rPh>
    <phoneticPr fontId="1"/>
  </si>
  <si>
    <t>従来型</t>
    <rPh sb="0" eb="3">
      <t>ジュウライガタ</t>
    </rPh>
    <phoneticPr fontId="1"/>
  </si>
  <si>
    <t>ユニット型</t>
    <rPh sb="4" eb="5">
      <t>ガタ</t>
    </rPh>
    <phoneticPr fontId="1"/>
  </si>
  <si>
    <t>職員配置状況</t>
    <rPh sb="0" eb="2">
      <t>ショクイン</t>
    </rPh>
    <rPh sb="2" eb="4">
      <t>ハイチ</t>
    </rPh>
    <rPh sb="4" eb="6">
      <t>ジョウキョウ</t>
    </rPh>
    <phoneticPr fontId="1"/>
  </si>
  <si>
    <t>職員数</t>
    <rPh sb="0" eb="3">
      <t>ショクインスウ</t>
    </rPh>
    <phoneticPr fontId="1"/>
  </si>
  <si>
    <t>施設長</t>
    <rPh sb="0" eb="2">
      <t>シセツ</t>
    </rPh>
    <rPh sb="2" eb="3">
      <t>チョウ</t>
    </rPh>
    <phoneticPr fontId="1"/>
  </si>
  <si>
    <t>事務員</t>
    <rPh sb="0" eb="3">
      <t>ジムイン</t>
    </rPh>
    <phoneticPr fontId="1"/>
  </si>
  <si>
    <t>生活相談員</t>
    <rPh sb="0" eb="2">
      <t>セイカツ</t>
    </rPh>
    <rPh sb="2" eb="5">
      <t>ソウダンイン</t>
    </rPh>
    <phoneticPr fontId="1"/>
  </si>
  <si>
    <t>介護・看護</t>
    <rPh sb="0" eb="2">
      <t>カイゴ</t>
    </rPh>
    <rPh sb="3" eb="5">
      <t>カンゴ</t>
    </rPh>
    <phoneticPr fontId="1"/>
  </si>
  <si>
    <t>栄養士</t>
    <rPh sb="0" eb="3">
      <t>エイヨウシ</t>
    </rPh>
    <phoneticPr fontId="1"/>
  </si>
  <si>
    <t>調理員</t>
    <rPh sb="0" eb="3">
      <t>チョウリイン</t>
    </rPh>
    <phoneticPr fontId="1"/>
  </si>
  <si>
    <t>介護支援専門員</t>
    <rPh sb="0" eb="2">
      <t>カイゴ</t>
    </rPh>
    <rPh sb="2" eb="4">
      <t>シエン</t>
    </rPh>
    <rPh sb="4" eb="7">
      <t>センモンイン</t>
    </rPh>
    <phoneticPr fontId="1"/>
  </si>
  <si>
    <t>医師</t>
    <rPh sb="0" eb="2">
      <t>イシ</t>
    </rPh>
    <phoneticPr fontId="1"/>
  </si>
  <si>
    <t>その他</t>
    <rPh sb="2" eb="3">
      <t>タ</t>
    </rPh>
    <phoneticPr fontId="1"/>
  </si>
  <si>
    <t>人</t>
    <rPh sb="0" eb="1">
      <t>ニン</t>
    </rPh>
    <phoneticPr fontId="1"/>
  </si>
  <si>
    <t>現員</t>
    <rPh sb="0" eb="2">
      <t>ゲンイン</t>
    </rPh>
    <phoneticPr fontId="1"/>
  </si>
  <si>
    <t>非常勤</t>
    <rPh sb="0" eb="3">
      <t>ヒジョウキン</t>
    </rPh>
    <phoneticPr fontId="1"/>
  </si>
  <si>
    <t>常勤換算数</t>
    <rPh sb="0" eb="2">
      <t>ジョウキン</t>
    </rPh>
    <rPh sb="2" eb="4">
      <t>カンサン</t>
    </rPh>
    <rPh sb="4" eb="5">
      <t>スウ</t>
    </rPh>
    <phoneticPr fontId="1"/>
  </si>
  <si>
    <t>機能訓練指導員</t>
    <rPh sb="0" eb="2">
      <t>キノウ</t>
    </rPh>
    <rPh sb="2" eb="4">
      <t>クンレン</t>
    </rPh>
    <rPh sb="4" eb="7">
      <t>シドウイン</t>
    </rPh>
    <phoneticPr fontId="1"/>
  </si>
  <si>
    <t>介護</t>
    <rPh sb="0" eb="2">
      <t>カイゴ</t>
    </rPh>
    <phoneticPr fontId="1"/>
  </si>
  <si>
    <t>看護</t>
    <rPh sb="0" eb="2">
      <t>カンゴ</t>
    </rPh>
    <phoneticPr fontId="1"/>
  </si>
  <si>
    <t>職員の状況</t>
    <rPh sb="0" eb="2">
      <t>ショクイン</t>
    </rPh>
    <rPh sb="3" eb="5">
      <t>ジョウキョウ</t>
    </rPh>
    <phoneticPr fontId="1"/>
  </si>
  <si>
    <t>採用</t>
    <rPh sb="0" eb="2">
      <t>サイヨウ</t>
    </rPh>
    <phoneticPr fontId="1"/>
  </si>
  <si>
    <t>人）</t>
    <rPh sb="0" eb="1">
      <t>ニン</t>
    </rPh>
    <phoneticPr fontId="1"/>
  </si>
  <si>
    <t>退職</t>
    <rPh sb="0" eb="2">
      <t>タイショク</t>
    </rPh>
    <phoneticPr fontId="1"/>
  </si>
  <si>
    <t>うち定年退職</t>
    <rPh sb="2" eb="4">
      <t>テイネン</t>
    </rPh>
    <rPh sb="4" eb="6">
      <t>タイショク</t>
    </rPh>
    <phoneticPr fontId="1"/>
  </si>
  <si>
    <t>施設長の状況</t>
    <rPh sb="0" eb="2">
      <t>シセツ</t>
    </rPh>
    <rPh sb="2" eb="3">
      <t>チョウ</t>
    </rPh>
    <rPh sb="4" eb="6">
      <t>ジョウキョウ</t>
    </rPh>
    <phoneticPr fontId="1"/>
  </si>
  <si>
    <t>年収（給料、諸手当含）</t>
    <rPh sb="0" eb="2">
      <t>ネンシュウ</t>
    </rPh>
    <rPh sb="3" eb="5">
      <t>キュウリョウ</t>
    </rPh>
    <rPh sb="6" eb="9">
      <t>ショテアテ</t>
    </rPh>
    <rPh sb="9" eb="10">
      <t>フク</t>
    </rPh>
    <phoneticPr fontId="1"/>
  </si>
  <si>
    <t>施設長資格</t>
    <rPh sb="0" eb="2">
      <t>シセツ</t>
    </rPh>
    <rPh sb="2" eb="3">
      <t>チョウ</t>
    </rPh>
    <rPh sb="3" eb="5">
      <t>シカク</t>
    </rPh>
    <phoneticPr fontId="1"/>
  </si>
  <si>
    <t>円</t>
    <rPh sb="0" eb="1">
      <t>エン</t>
    </rPh>
    <phoneticPr fontId="1"/>
  </si>
  <si>
    <t>当該施設に施設長として勤務した年数</t>
    <rPh sb="0" eb="2">
      <t>トウガイ</t>
    </rPh>
    <rPh sb="2" eb="4">
      <t>シセツ</t>
    </rPh>
    <rPh sb="5" eb="7">
      <t>シセツ</t>
    </rPh>
    <rPh sb="7" eb="8">
      <t>チョウ</t>
    </rPh>
    <rPh sb="11" eb="13">
      <t>キンム</t>
    </rPh>
    <rPh sb="15" eb="17">
      <t>ネンスウ</t>
    </rPh>
    <phoneticPr fontId="1"/>
  </si>
  <si>
    <t>年</t>
    <rPh sb="0" eb="1">
      <t>ネン</t>
    </rPh>
    <phoneticPr fontId="1"/>
  </si>
  <si>
    <t>月</t>
    <rPh sb="0" eb="1">
      <t>ツキ</t>
    </rPh>
    <phoneticPr fontId="1"/>
  </si>
  <si>
    <t>施設長の兼務状況</t>
    <rPh sb="0" eb="2">
      <t>シセツ</t>
    </rPh>
    <rPh sb="2" eb="3">
      <t>チョウ</t>
    </rPh>
    <rPh sb="4" eb="6">
      <t>ケンム</t>
    </rPh>
    <rPh sb="6" eb="8">
      <t>ジョウキョウ</t>
    </rPh>
    <phoneticPr fontId="1"/>
  </si>
  <si>
    <t>同一敷地内</t>
    <rPh sb="0" eb="2">
      <t>ドウイツ</t>
    </rPh>
    <rPh sb="2" eb="4">
      <t>シキチ</t>
    </rPh>
    <rPh sb="4" eb="5">
      <t>ナイ</t>
    </rPh>
    <phoneticPr fontId="1"/>
  </si>
  <si>
    <t>（施設種別等</t>
    <rPh sb="1" eb="3">
      <t>シセツ</t>
    </rPh>
    <rPh sb="3" eb="5">
      <t>シュベツ</t>
    </rPh>
    <rPh sb="5" eb="6">
      <t>トウ</t>
    </rPh>
    <phoneticPr fontId="1"/>
  </si>
  <si>
    <t>その他の介護保険事業</t>
    <rPh sb="2" eb="3">
      <t>タ</t>
    </rPh>
    <rPh sb="4" eb="6">
      <t>カイゴ</t>
    </rPh>
    <rPh sb="6" eb="8">
      <t>ホケン</t>
    </rPh>
    <rPh sb="8" eb="10">
      <t>ジギョウ</t>
    </rPh>
    <phoneticPr fontId="1"/>
  </si>
  <si>
    <t>（</t>
    <phoneticPr fontId="1"/>
  </si>
  <si>
    <t>床）</t>
    <rPh sb="0" eb="1">
      <t>ユカ</t>
    </rPh>
    <phoneticPr fontId="1"/>
  </si>
  <si>
    <t>短期入所生活介護（特養の場合空床短期除く）</t>
    <rPh sb="0" eb="2">
      <t>タンキ</t>
    </rPh>
    <rPh sb="2" eb="4">
      <t>ニュウショ</t>
    </rPh>
    <rPh sb="4" eb="6">
      <t>セイカツ</t>
    </rPh>
    <rPh sb="6" eb="8">
      <t>カイゴ</t>
    </rPh>
    <rPh sb="9" eb="11">
      <t>トクヨウ</t>
    </rPh>
    <rPh sb="12" eb="14">
      <t>バアイ</t>
    </rPh>
    <rPh sb="14" eb="16">
      <t>クウショウ</t>
    </rPh>
    <rPh sb="16" eb="18">
      <t>タンキ</t>
    </rPh>
    <rPh sb="18" eb="19">
      <t>ノゾ</t>
    </rPh>
    <phoneticPr fontId="1"/>
  </si>
  <si>
    <t>介護予防短期入所生活介護</t>
    <rPh sb="0" eb="2">
      <t>カイゴ</t>
    </rPh>
    <rPh sb="2" eb="4">
      <t>ヨボウ</t>
    </rPh>
    <rPh sb="4" eb="6">
      <t>タンキ</t>
    </rPh>
    <rPh sb="6" eb="8">
      <t>ニュウショ</t>
    </rPh>
    <rPh sb="8" eb="10">
      <t>セイカツ</t>
    </rPh>
    <rPh sb="10" eb="12">
      <t>カイゴ</t>
    </rPh>
    <phoneticPr fontId="1"/>
  </si>
  <si>
    <t>（利用定員</t>
    <rPh sb="1" eb="3">
      <t>リヨウ</t>
    </rPh>
    <rPh sb="3" eb="5">
      <t>テイイン</t>
    </rPh>
    <phoneticPr fontId="1"/>
  </si>
  <si>
    <t>　生活相談員</t>
    <rPh sb="1" eb="3">
      <t>セイカツ</t>
    </rPh>
    <rPh sb="3" eb="6">
      <t>ソウダンイン</t>
    </rPh>
    <phoneticPr fontId="1"/>
  </si>
  <si>
    <t>介護職員</t>
    <rPh sb="0" eb="2">
      <t>カイゴ</t>
    </rPh>
    <rPh sb="2" eb="4">
      <t>ショクイン</t>
    </rPh>
    <phoneticPr fontId="1"/>
  </si>
  <si>
    <t>看護職員</t>
    <rPh sb="0" eb="2">
      <t>カンゴ</t>
    </rPh>
    <rPh sb="2" eb="4">
      <t>ショクイン</t>
    </rPh>
    <phoneticPr fontId="1"/>
  </si>
  <si>
    <t>訪問介護</t>
    <rPh sb="0" eb="2">
      <t>ホウモン</t>
    </rPh>
    <rPh sb="2" eb="4">
      <t>カイゴ</t>
    </rPh>
    <phoneticPr fontId="1"/>
  </si>
  <si>
    <t>（利用者数</t>
    <rPh sb="1" eb="3">
      <t>リヨウ</t>
    </rPh>
    <rPh sb="3" eb="4">
      <t>シャ</t>
    </rPh>
    <rPh sb="4" eb="5">
      <t>スウ</t>
    </rPh>
    <phoneticPr fontId="1"/>
  </si>
  <si>
    <t>居宅介護支援</t>
    <rPh sb="0" eb="2">
      <t>キョタク</t>
    </rPh>
    <rPh sb="2" eb="4">
      <t>カイゴ</t>
    </rPh>
    <rPh sb="4" eb="6">
      <t>シエン</t>
    </rPh>
    <phoneticPr fontId="1"/>
  </si>
  <si>
    <t>施設長を除く職員の状況</t>
    <rPh sb="0" eb="2">
      <t>シセツ</t>
    </rPh>
    <rPh sb="2" eb="3">
      <t>チョウ</t>
    </rPh>
    <rPh sb="4" eb="5">
      <t>ノゾ</t>
    </rPh>
    <rPh sb="6" eb="8">
      <t>ショクイン</t>
    </rPh>
    <rPh sb="9" eb="11">
      <t>ジョウキョウ</t>
    </rPh>
    <phoneticPr fontId="1"/>
  </si>
  <si>
    <t>ア　常勤職員平均年収（諸手当含）</t>
    <rPh sb="2" eb="4">
      <t>ジョウキン</t>
    </rPh>
    <rPh sb="4" eb="6">
      <t>ショクイン</t>
    </rPh>
    <rPh sb="6" eb="8">
      <t>ヘイキン</t>
    </rPh>
    <rPh sb="8" eb="10">
      <t>ネンシュウ</t>
    </rPh>
    <rPh sb="11" eb="14">
      <t>ショテアテ</t>
    </rPh>
    <rPh sb="14" eb="15">
      <t>フク</t>
    </rPh>
    <phoneticPr fontId="1"/>
  </si>
  <si>
    <t>千円</t>
    <rPh sb="0" eb="2">
      <t>センエン</t>
    </rPh>
    <phoneticPr fontId="1"/>
  </si>
  <si>
    <t>（うち常勤介護職（同上））</t>
    <rPh sb="3" eb="5">
      <t>ジョウキン</t>
    </rPh>
    <rPh sb="5" eb="7">
      <t>カイゴ</t>
    </rPh>
    <rPh sb="7" eb="8">
      <t>ショク</t>
    </rPh>
    <rPh sb="9" eb="11">
      <t>ドウジョウ</t>
    </rPh>
    <phoneticPr fontId="1"/>
  </si>
  <si>
    <t>）</t>
    <phoneticPr fontId="1"/>
  </si>
  <si>
    <t>歳</t>
    <rPh sb="0" eb="1">
      <t>サイ</t>
    </rPh>
    <phoneticPr fontId="1"/>
  </si>
  <si>
    <t>（うち常勤介護職）</t>
    <rPh sb="3" eb="5">
      <t>ジョウキン</t>
    </rPh>
    <rPh sb="5" eb="7">
      <t>カイゴ</t>
    </rPh>
    <rPh sb="7" eb="8">
      <t>ショク</t>
    </rPh>
    <phoneticPr fontId="1"/>
  </si>
  <si>
    <t>歳）</t>
    <rPh sb="0" eb="1">
      <t>サイ</t>
    </rPh>
    <phoneticPr fontId="1"/>
  </si>
  <si>
    <t>月</t>
    <rPh sb="0" eb="1">
      <t>ガツ</t>
    </rPh>
    <phoneticPr fontId="1"/>
  </si>
  <si>
    <t>月）</t>
    <rPh sb="0" eb="1">
      <t>ガツ</t>
    </rPh>
    <phoneticPr fontId="1"/>
  </si>
  <si>
    <t>勤務体制</t>
    <rPh sb="0" eb="2">
      <t>キンム</t>
    </rPh>
    <rPh sb="2" eb="4">
      <t>タイセイ</t>
    </rPh>
    <phoneticPr fontId="1"/>
  </si>
  <si>
    <t>　夜間勤務介護職員数</t>
    <rPh sb="1" eb="3">
      <t>ヤカン</t>
    </rPh>
    <rPh sb="3" eb="5">
      <t>キンム</t>
    </rPh>
    <rPh sb="5" eb="7">
      <t>カイゴ</t>
    </rPh>
    <rPh sb="7" eb="9">
      <t>ショクイン</t>
    </rPh>
    <rPh sb="9" eb="10">
      <t>スウ</t>
    </rPh>
    <phoneticPr fontId="1"/>
  </si>
  <si>
    <t>時間</t>
    <rPh sb="0" eb="2">
      <t>ジカン</t>
    </rPh>
    <phoneticPr fontId="1"/>
  </si>
  <si>
    <t>介護職員の年次有給休暇の状況</t>
    <rPh sb="0" eb="2">
      <t>カイゴ</t>
    </rPh>
    <rPh sb="2" eb="4">
      <t>ショクイン</t>
    </rPh>
    <rPh sb="5" eb="7">
      <t>ネンジ</t>
    </rPh>
    <rPh sb="7" eb="9">
      <t>ユウキュウ</t>
    </rPh>
    <rPh sb="9" eb="11">
      <t>キュウカ</t>
    </rPh>
    <rPh sb="12" eb="14">
      <t>ジョウキョウ</t>
    </rPh>
    <phoneticPr fontId="1"/>
  </si>
  <si>
    <t>日</t>
    <rPh sb="0" eb="1">
      <t>ニチ</t>
    </rPh>
    <phoneticPr fontId="1"/>
  </si>
  <si>
    <t>・　平均取得日数(B)</t>
    <rPh sb="2" eb="4">
      <t>ヘイキン</t>
    </rPh>
    <rPh sb="4" eb="6">
      <t>シュトク</t>
    </rPh>
    <rPh sb="6" eb="8">
      <t>ニッスウ</t>
    </rPh>
    <phoneticPr fontId="1"/>
  </si>
  <si>
    <t>・　取得率(B/A)</t>
    <rPh sb="2" eb="5">
      <t>シュトクリツ</t>
    </rPh>
    <phoneticPr fontId="1"/>
  </si>
  <si>
    <t>％</t>
    <phoneticPr fontId="1"/>
  </si>
  <si>
    <t xml:space="preserve">  夜勤者の拘束時間</t>
    <rPh sb="2" eb="4">
      <t>ヤキン</t>
    </rPh>
    <rPh sb="4" eb="5">
      <t>シャ</t>
    </rPh>
    <rPh sb="6" eb="8">
      <t>コウソク</t>
    </rPh>
    <rPh sb="8" eb="10">
      <t>ジカン</t>
    </rPh>
    <phoneticPr fontId="1"/>
  </si>
  <si>
    <t>非常勤職員の状況</t>
    <rPh sb="0" eb="3">
      <t>ヒジョウキン</t>
    </rPh>
    <rPh sb="3" eb="5">
      <t>ショクイン</t>
    </rPh>
    <rPh sb="6" eb="8">
      <t>ジョウキョウ</t>
    </rPh>
    <phoneticPr fontId="1"/>
  </si>
  <si>
    <t>平均年齢</t>
    <rPh sb="0" eb="2">
      <t>ヘイキン</t>
    </rPh>
    <rPh sb="2" eb="4">
      <t>ネンレイ</t>
    </rPh>
    <phoneticPr fontId="1"/>
  </si>
  <si>
    <t>平均勤続年数</t>
    <rPh sb="0" eb="2">
      <t>ヘイキン</t>
    </rPh>
    <rPh sb="2" eb="4">
      <t>キンゾク</t>
    </rPh>
    <rPh sb="4" eb="6">
      <t>ネンスウ</t>
    </rPh>
    <phoneticPr fontId="1"/>
  </si>
  <si>
    <t>平均年収</t>
    <rPh sb="0" eb="2">
      <t>ヘイキン</t>
    </rPh>
    <rPh sb="2" eb="4">
      <t>ネンシュウ</t>
    </rPh>
    <phoneticPr fontId="1"/>
  </si>
  <si>
    <t>名</t>
    <rPh sb="0" eb="1">
      <t>メイ</t>
    </rPh>
    <phoneticPr fontId="1"/>
  </si>
  <si>
    <t>回</t>
    <rPh sb="0" eb="1">
      <t>カイ</t>
    </rPh>
    <phoneticPr fontId="1"/>
  </si>
  <si>
    <t>役職</t>
    <rPh sb="0" eb="2">
      <t>ヤクショク</t>
    </rPh>
    <phoneticPr fontId="1"/>
  </si>
  <si>
    <t>常勤・非常勤</t>
    <rPh sb="0" eb="2">
      <t>ジョウキン</t>
    </rPh>
    <rPh sb="3" eb="6">
      <t>ヒジョウキン</t>
    </rPh>
    <phoneticPr fontId="1"/>
  </si>
  <si>
    <t>役員氏名</t>
    <rPh sb="0" eb="2">
      <t>ヤクイン</t>
    </rPh>
    <rPh sb="2" eb="4">
      <t>シメイ</t>
    </rPh>
    <phoneticPr fontId="1"/>
  </si>
  <si>
    <t>資格等</t>
    <rPh sb="0" eb="2">
      <t>シカク</t>
    </rPh>
    <rPh sb="2" eb="3">
      <t>トウ</t>
    </rPh>
    <phoneticPr fontId="1"/>
  </si>
  <si>
    <t>年収（報酬・諸手当含）</t>
    <rPh sb="0" eb="2">
      <t>ネンシュウ</t>
    </rPh>
    <rPh sb="3" eb="5">
      <t>ホウシュウ</t>
    </rPh>
    <rPh sb="6" eb="9">
      <t>ショテアテ</t>
    </rPh>
    <rPh sb="9" eb="10">
      <t>フク</t>
    </rPh>
    <phoneticPr fontId="1"/>
  </si>
  <si>
    <t>親族関係等</t>
    <rPh sb="0" eb="2">
      <t>シンゾク</t>
    </rPh>
    <rPh sb="2" eb="4">
      <t>カンケイ</t>
    </rPh>
    <rPh sb="4" eb="5">
      <t>トウ</t>
    </rPh>
    <phoneticPr fontId="1"/>
  </si>
  <si>
    <t>評議員の定数：　</t>
    <rPh sb="0" eb="3">
      <t>ヒョウギイン</t>
    </rPh>
    <rPh sb="4" eb="6">
      <t>テイスウ</t>
    </rPh>
    <phoneticPr fontId="1"/>
  </si>
  <si>
    <t>平均在所期間</t>
    <rPh sb="0" eb="2">
      <t>ヘイキン</t>
    </rPh>
    <rPh sb="2" eb="4">
      <t>ザイショ</t>
    </rPh>
    <rPh sb="4" eb="6">
      <t>キカン</t>
    </rPh>
    <phoneticPr fontId="1"/>
  </si>
  <si>
    <t>認定なし</t>
    <rPh sb="0" eb="2">
      <t>ニンテイ</t>
    </rPh>
    <phoneticPr fontId="1"/>
  </si>
  <si>
    <t>要支援１</t>
    <rPh sb="0" eb="3">
      <t>ヨウシエン</t>
    </rPh>
    <phoneticPr fontId="1"/>
  </si>
  <si>
    <t>要介護１</t>
    <rPh sb="0" eb="1">
      <t>ヨウ</t>
    </rPh>
    <rPh sb="1" eb="3">
      <t>カイゴ</t>
    </rPh>
    <phoneticPr fontId="1"/>
  </si>
  <si>
    <t>要介護２</t>
    <rPh sb="0" eb="1">
      <t>ヨウ</t>
    </rPh>
    <rPh sb="1" eb="3">
      <t>カイゴ</t>
    </rPh>
    <phoneticPr fontId="1"/>
  </si>
  <si>
    <t>要支援２</t>
    <rPh sb="0" eb="3">
      <t>ヨウシエン</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</si>
  <si>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</si>
  <si>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</si>
  <si>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</si>
  <si>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区分</t>
    <rPh sb="0" eb="2">
      <t>クブン</t>
    </rPh>
    <phoneticPr fontId="1"/>
  </si>
  <si>
    <t>退所者数</t>
    <rPh sb="0" eb="2">
      <t>タイショ</t>
    </rPh>
    <rPh sb="2" eb="3">
      <t>シャ</t>
    </rPh>
    <rPh sb="3" eb="4">
      <t>スウ</t>
    </rPh>
    <phoneticPr fontId="1"/>
  </si>
  <si>
    <t>　</t>
    <phoneticPr fontId="1"/>
  </si>
  <si>
    <t>ベッドを柵等で囲う</t>
    <rPh sb="4" eb="5">
      <t>サク</t>
    </rPh>
    <rPh sb="5" eb="6">
      <t>トウ</t>
    </rPh>
    <rPh sb="7" eb="8">
      <t>カコ</t>
    </rPh>
    <phoneticPr fontId="1"/>
  </si>
  <si>
    <t>車いすベルト</t>
    <rPh sb="0" eb="1">
      <t>クルマ</t>
    </rPh>
    <phoneticPr fontId="1"/>
  </si>
  <si>
    <t>つなぎ服</t>
    <rPh sb="3" eb="4">
      <t>フク</t>
    </rPh>
    <phoneticPr fontId="1"/>
  </si>
  <si>
    <t>ミトン</t>
    <phoneticPr fontId="1"/>
  </si>
  <si>
    <t>　ア　日常生活費</t>
    <rPh sb="3" eb="5">
      <t>ニチジョウ</t>
    </rPh>
    <rPh sb="5" eb="8">
      <t>セイカツヒ</t>
    </rPh>
    <phoneticPr fontId="1"/>
  </si>
  <si>
    <t>徴収</t>
    <rPh sb="0" eb="2">
      <t>チョウシュウ</t>
    </rPh>
    <phoneticPr fontId="1"/>
  </si>
  <si>
    <t>円／</t>
    <rPh sb="0" eb="1">
      <t>エン</t>
    </rPh>
    <phoneticPr fontId="1"/>
  </si>
  <si>
    <t>使途：</t>
    <rPh sb="0" eb="2">
      <t>シト</t>
    </rPh>
    <phoneticPr fontId="1"/>
  </si>
  <si>
    <t>理事長名</t>
    <rPh sb="0" eb="3">
      <t>リジチョウ</t>
    </rPh>
    <rPh sb="3" eb="4">
      <t>メイ</t>
    </rPh>
    <phoneticPr fontId="1"/>
  </si>
  <si>
    <t>施設長名</t>
    <rPh sb="0" eb="2">
      <t>シセツ</t>
    </rPh>
    <rPh sb="2" eb="3">
      <t>チョウ</t>
    </rPh>
    <rPh sb="3" eb="4">
      <t>メイ</t>
    </rPh>
    <phoneticPr fontId="1"/>
  </si>
  <si>
    <t>入所</t>
    <rPh sb="0" eb="2">
      <t>ニュウショ</t>
    </rPh>
    <phoneticPr fontId="1"/>
  </si>
  <si>
    <t>定員</t>
    <rPh sb="0" eb="2">
      <t>テイイン</t>
    </rPh>
    <phoneticPr fontId="1"/>
  </si>
  <si>
    <t>役員定数</t>
    <rPh sb="0" eb="2">
      <t>ヤクイン</t>
    </rPh>
    <rPh sb="2" eb="4">
      <t>テイスウ</t>
    </rPh>
    <phoneticPr fontId="1"/>
  </si>
  <si>
    <t>理事</t>
    <rPh sb="0" eb="2">
      <t>リジ</t>
    </rPh>
    <phoneticPr fontId="1"/>
  </si>
  <si>
    <t>監事</t>
    <rPh sb="0" eb="2">
      <t>カンジ</t>
    </rPh>
    <phoneticPr fontId="1"/>
  </si>
  <si>
    <t>法人設立</t>
    <rPh sb="0" eb="2">
      <t>ホウジン</t>
    </rPh>
    <rPh sb="2" eb="4">
      <t>セツリツ</t>
    </rPh>
    <phoneticPr fontId="1"/>
  </si>
  <si>
    <t>＊特定施設</t>
    <rPh sb="1" eb="3">
      <t>トクテイ</t>
    </rPh>
    <rPh sb="3" eb="5">
      <t>シセツ</t>
    </rPh>
    <phoneticPr fontId="1"/>
  </si>
  <si>
    <t>回）</t>
    <rPh sb="0" eb="1">
      <t>カイ</t>
    </rPh>
    <phoneticPr fontId="1"/>
  </si>
  <si>
    <t>施設開設</t>
    <rPh sb="0" eb="2">
      <t>シセツ</t>
    </rPh>
    <rPh sb="2" eb="4">
      <t>カイセツ</t>
    </rPh>
    <phoneticPr fontId="1"/>
  </si>
  <si>
    <t>消火訓練</t>
    <rPh sb="0" eb="2">
      <t>ショウカ</t>
    </rPh>
    <rPh sb="2" eb="4">
      <t>クンレン</t>
    </rPh>
    <phoneticPr fontId="1"/>
  </si>
  <si>
    <t>避難訓練</t>
    <rPh sb="0" eb="2">
      <t>ヒナン</t>
    </rPh>
    <rPh sb="2" eb="4">
      <t>クンレン</t>
    </rPh>
    <phoneticPr fontId="1"/>
  </si>
  <si>
    <t>うち夜間（想定）訓練</t>
    <rPh sb="2" eb="4">
      <t>ヤカン</t>
    </rPh>
    <rPh sb="5" eb="7">
      <t>ソウテイ</t>
    </rPh>
    <rPh sb="8" eb="10">
      <t>クンレン</t>
    </rPh>
    <phoneticPr fontId="1"/>
  </si>
  <si>
    <t>品目</t>
    <rPh sb="0" eb="2">
      <t>ヒンモク</t>
    </rPh>
    <phoneticPr fontId="1"/>
  </si>
  <si>
    <t>備蓄量</t>
    <rPh sb="0" eb="2">
      <t>ビチク</t>
    </rPh>
    <rPh sb="2" eb="3">
      <t>リョウ</t>
    </rPh>
    <phoneticPr fontId="1"/>
  </si>
  <si>
    <t>日分）</t>
    <rPh sb="0" eb="2">
      <t>ニチブン</t>
    </rPh>
    <phoneticPr fontId="1"/>
  </si>
  <si>
    <t>非常用食料</t>
    <rPh sb="0" eb="3">
      <t>ヒジョウヨウ</t>
    </rPh>
    <rPh sb="3" eb="5">
      <t>ショクリョウ</t>
    </rPh>
    <phoneticPr fontId="1"/>
  </si>
  <si>
    <t>飲料水</t>
    <rPh sb="0" eb="3">
      <t>インリョウスイ</t>
    </rPh>
    <phoneticPr fontId="1"/>
  </si>
  <si>
    <t>常備薬</t>
    <rPh sb="0" eb="3">
      <t>ジョウビヤク</t>
    </rPh>
    <phoneticPr fontId="1"/>
  </si>
  <si>
    <t>入所検討委員会</t>
    <rPh sb="0" eb="2">
      <t>ニュウショ</t>
    </rPh>
    <rPh sb="2" eb="4">
      <t>ケントウ</t>
    </rPh>
    <rPh sb="4" eb="7">
      <t>イインカイ</t>
    </rPh>
    <phoneticPr fontId="1"/>
  </si>
  <si>
    <t>サービス担当者会議</t>
    <rPh sb="4" eb="7">
      <t>タントウシャ</t>
    </rPh>
    <rPh sb="7" eb="9">
      <t>カイギ</t>
    </rPh>
    <phoneticPr fontId="1"/>
  </si>
  <si>
    <t>協力医療機関</t>
    <rPh sb="0" eb="2">
      <t>キョウリョク</t>
    </rPh>
    <rPh sb="2" eb="4">
      <t>イリョウ</t>
    </rPh>
    <rPh sb="4" eb="6">
      <t>キカン</t>
    </rPh>
    <phoneticPr fontId="1"/>
  </si>
  <si>
    <t>契約</t>
    <rPh sb="0" eb="2">
      <t>ケイヤク</t>
    </rPh>
    <phoneticPr fontId="1"/>
  </si>
  <si>
    <t>協力歯科医療機関</t>
    <rPh sb="0" eb="2">
      <t>キョウリョク</t>
    </rPh>
    <rPh sb="2" eb="4">
      <t>シカ</t>
    </rPh>
    <rPh sb="4" eb="6">
      <t>イリョウ</t>
    </rPh>
    <rPh sb="6" eb="8">
      <t>キカン</t>
    </rPh>
    <phoneticPr fontId="1"/>
  </si>
  <si>
    <t>嘱託医の勤務形態</t>
    <rPh sb="0" eb="2">
      <t>ショクタク</t>
    </rPh>
    <rPh sb="2" eb="3">
      <t>イ</t>
    </rPh>
    <rPh sb="4" eb="6">
      <t>キンム</t>
    </rPh>
    <rPh sb="6" eb="8">
      <t>ケイタイ</t>
    </rPh>
    <phoneticPr fontId="1"/>
  </si>
  <si>
    <t>診療科目</t>
    <rPh sb="0" eb="2">
      <t>シンリョウ</t>
    </rPh>
    <rPh sb="2" eb="4">
      <t>カモク</t>
    </rPh>
    <phoneticPr fontId="1"/>
  </si>
  <si>
    <t>勤務日</t>
    <rPh sb="0" eb="3">
      <t>キンムビ</t>
    </rPh>
    <phoneticPr fontId="1"/>
  </si>
  <si>
    <t>1回あたり時間</t>
    <rPh sb="1" eb="2">
      <t>カイ</t>
    </rPh>
    <rPh sb="5" eb="7">
      <t>ジカン</t>
    </rPh>
    <phoneticPr fontId="1"/>
  </si>
  <si>
    <t>福祉養成校研修生又は介護相談員受け入れ</t>
    <rPh sb="0" eb="2">
      <t>フクシ</t>
    </rPh>
    <rPh sb="2" eb="4">
      <t>ヨウセイ</t>
    </rPh>
    <rPh sb="4" eb="5">
      <t>コウ</t>
    </rPh>
    <rPh sb="5" eb="8">
      <t>ケンシュウセイ</t>
    </rPh>
    <rPh sb="8" eb="9">
      <t>マタ</t>
    </rPh>
    <rPh sb="10" eb="12">
      <t>カイゴ</t>
    </rPh>
    <rPh sb="12" eb="15">
      <t>ソウダンイン</t>
    </rPh>
    <rPh sb="15" eb="16">
      <t>ウ</t>
    </rPh>
    <rPh sb="17" eb="18">
      <t>イ</t>
    </rPh>
    <phoneticPr fontId="1"/>
  </si>
  <si>
    <t>ボランティアの受け入れ等</t>
    <rPh sb="7" eb="8">
      <t>ウ</t>
    </rPh>
    <rPh sb="9" eb="10">
      <t>イ</t>
    </rPh>
    <rPh sb="11" eb="12">
      <t>トウ</t>
    </rPh>
    <phoneticPr fontId="1"/>
  </si>
  <si>
    <t>老</t>
    <rPh sb="0" eb="1">
      <t>オイ</t>
    </rPh>
    <phoneticPr fontId="1"/>
  </si>
  <si>
    <t>人</t>
    <rPh sb="0" eb="1">
      <t>ヒト</t>
    </rPh>
    <phoneticPr fontId="1"/>
  </si>
  <si>
    <t>福</t>
    <rPh sb="0" eb="1">
      <t>フク</t>
    </rPh>
    <phoneticPr fontId="1"/>
  </si>
  <si>
    <t>祉</t>
    <rPh sb="0" eb="1">
      <t>シ</t>
    </rPh>
    <phoneticPr fontId="1"/>
  </si>
  <si>
    <t>施</t>
    <rPh sb="0" eb="1">
      <t>シ</t>
    </rPh>
    <phoneticPr fontId="1"/>
  </si>
  <si>
    <t>設</t>
    <rPh sb="0" eb="1">
      <t>セツ</t>
    </rPh>
    <phoneticPr fontId="1"/>
  </si>
  <si>
    <t>台</t>
    <rPh sb="0" eb="1">
      <t>ダイ</t>
    </rPh>
    <phoneticPr fontId="1"/>
  </si>
  <si>
    <t>帳</t>
    <rPh sb="0" eb="1">
      <t>チョウ</t>
    </rPh>
    <phoneticPr fontId="1"/>
  </si>
  <si>
    <t>別表１　所轄庁について</t>
    <rPh sb="0" eb="2">
      <t>ベッピョウ</t>
    </rPh>
    <rPh sb="4" eb="7">
      <t>ショカツチョウ</t>
    </rPh>
    <phoneticPr fontId="1"/>
  </si>
  <si>
    <t>＊所轄庁が埼玉県から市へ変更された社会福祉法人は所轄市を御記入ください。</t>
    <rPh sb="1" eb="4">
      <t>ショカツチョウ</t>
    </rPh>
    <rPh sb="5" eb="8">
      <t>サイタマケン</t>
    </rPh>
    <rPh sb="10" eb="11">
      <t>シ</t>
    </rPh>
    <rPh sb="12" eb="14">
      <t>ヘンコウ</t>
    </rPh>
    <rPh sb="17" eb="19">
      <t>シャカイ</t>
    </rPh>
    <rPh sb="19" eb="21">
      <t>フクシ</t>
    </rPh>
    <rPh sb="21" eb="23">
      <t>ホウジン</t>
    </rPh>
    <rPh sb="24" eb="26">
      <t>ショカツ</t>
    </rPh>
    <rPh sb="26" eb="27">
      <t>シ</t>
    </rPh>
    <rPh sb="28" eb="31">
      <t>ゴキニュウ</t>
    </rPh>
    <phoneticPr fontId="1"/>
  </si>
  <si>
    <t>別表２　苦情解決体制について</t>
    <rPh sb="0" eb="2">
      <t>ベッピョウ</t>
    </rPh>
    <rPh sb="4" eb="6">
      <t>クジョウ</t>
    </rPh>
    <rPh sb="6" eb="8">
      <t>カイケツ</t>
    </rPh>
    <rPh sb="8" eb="10">
      <t>タイセイ</t>
    </rPh>
    <phoneticPr fontId="1"/>
  </si>
  <si>
    <t>別表３　法人が行う事業</t>
    <rPh sb="0" eb="2">
      <t>ベッピョウ</t>
    </rPh>
    <rPh sb="4" eb="6">
      <t>ホウジン</t>
    </rPh>
    <rPh sb="7" eb="8">
      <t>オコナ</t>
    </rPh>
    <rPh sb="9" eb="11">
      <t>ジギョウ</t>
    </rPh>
    <phoneticPr fontId="1"/>
  </si>
  <si>
    <t>法人本部</t>
    <rPh sb="0" eb="2">
      <t>ホウジン</t>
    </rPh>
    <rPh sb="2" eb="4">
      <t>ホンブ</t>
    </rPh>
    <phoneticPr fontId="1"/>
  </si>
  <si>
    <t>事業名・事業所名</t>
    <rPh sb="0" eb="2">
      <t>ジギョウ</t>
    </rPh>
    <rPh sb="2" eb="3">
      <t>メイ</t>
    </rPh>
    <rPh sb="4" eb="7">
      <t>ジギョウショ</t>
    </rPh>
    <rPh sb="7" eb="8">
      <t>メイ</t>
    </rPh>
    <phoneticPr fontId="1"/>
  </si>
  <si>
    <t>開始年月日</t>
    <rPh sb="0" eb="2">
      <t>カイシ</t>
    </rPh>
    <rPh sb="2" eb="5">
      <t>ネンガッピ</t>
    </rPh>
    <phoneticPr fontId="1"/>
  </si>
  <si>
    <t>所在地</t>
    <rPh sb="0" eb="3">
      <t>ショザイチ</t>
    </rPh>
    <phoneticPr fontId="1"/>
  </si>
  <si>
    <t>－</t>
    <phoneticPr fontId="1"/>
  </si>
  <si>
    <t>（キャリアパス）</t>
    <phoneticPr fontId="1"/>
  </si>
  <si>
    <t>（うち直接処遇職員</t>
    <rPh sb="3" eb="5">
      <t>チョクセツ</t>
    </rPh>
    <rPh sb="5" eb="7">
      <t>ショグウ</t>
    </rPh>
    <rPh sb="7" eb="9">
      <t>ショクイン</t>
    </rPh>
    <phoneticPr fontId="1"/>
  </si>
  <si>
    <r>
      <t>計</t>
    </r>
    <r>
      <rPr>
        <b/>
        <sz val="12"/>
        <color indexed="8"/>
        <rFont val="ＭＳ Ｐゴシック"/>
        <family val="3"/>
        <charset val="128"/>
      </rPr>
      <t>（※実人員）</t>
    </r>
    <rPh sb="0" eb="1">
      <t>ケイ</t>
    </rPh>
    <rPh sb="3" eb="4">
      <t>ジツ</t>
    </rPh>
    <rPh sb="4" eb="6">
      <t>ジンイン</t>
    </rPh>
    <phoneticPr fontId="1"/>
  </si>
  <si>
    <t>第三者委員　（要件等）</t>
    <rPh sb="0" eb="3">
      <t>ダイサンシャ</t>
    </rPh>
    <rPh sb="3" eb="5">
      <t>イイン</t>
    </rPh>
    <rPh sb="7" eb="9">
      <t>ヨウケン</t>
    </rPh>
    <rPh sb="9" eb="10">
      <t>トウ</t>
    </rPh>
    <phoneticPr fontId="1"/>
  </si>
  <si>
    <t xml:space="preserve">
そのほか</t>
    <phoneticPr fontId="1"/>
  </si>
  <si>
    <t>所轄庁（裏面別表１）</t>
    <rPh sb="0" eb="3">
      <t>ショカツチョウ</t>
    </rPh>
    <rPh sb="4" eb="6">
      <t>リメン</t>
    </rPh>
    <rPh sb="6" eb="8">
      <t>ベッピョウ</t>
    </rPh>
    <phoneticPr fontId="1"/>
  </si>
  <si>
    <t>苦情解決体制（裏面　別表２に、記入すること）</t>
    <rPh sb="0" eb="2">
      <t>クジョウ</t>
    </rPh>
    <rPh sb="2" eb="4">
      <t>カイケツ</t>
    </rPh>
    <rPh sb="4" eb="6">
      <t>タイセイ</t>
    </rPh>
    <rPh sb="7" eb="9">
      <t>リメン</t>
    </rPh>
    <rPh sb="10" eb="12">
      <t>ベッピョウ</t>
    </rPh>
    <rPh sb="15" eb="17">
      <t>キニュウ</t>
    </rPh>
    <phoneticPr fontId="1"/>
  </si>
  <si>
    <t>法人が行う事業（裏面　別表３に、記入すること）</t>
    <rPh sb="0" eb="2">
      <t>ホウジン</t>
    </rPh>
    <rPh sb="3" eb="4">
      <t>オコナ</t>
    </rPh>
    <rPh sb="5" eb="7">
      <t>ジギョウ</t>
    </rPh>
    <rPh sb="8" eb="10">
      <t>リメン</t>
    </rPh>
    <rPh sb="11" eb="13">
      <t>ベッピョウ</t>
    </rPh>
    <rPh sb="16" eb="18">
      <t>キニュウ</t>
    </rPh>
    <phoneticPr fontId="1"/>
  </si>
  <si>
    <t>常　勤</t>
    <rPh sb="0" eb="1">
      <t>ツネ</t>
    </rPh>
    <rPh sb="2" eb="3">
      <t>ツトム</t>
    </rPh>
    <phoneticPr fontId="1"/>
  </si>
  <si>
    <t>max</t>
    <phoneticPr fontId="1"/>
  </si>
  <si>
    <t>avg</t>
    <phoneticPr fontId="1"/>
  </si>
  <si>
    <t>常勤</t>
    <rPh sb="0" eb="2">
      <t>ジョウキン</t>
    </rPh>
    <phoneticPr fontId="1"/>
  </si>
  <si>
    <t>従来</t>
    <rPh sb="0" eb="2">
      <t>ジュウライ</t>
    </rPh>
    <phoneticPr fontId="1"/>
  </si>
  <si>
    <t>ユニ</t>
    <phoneticPr fontId="1"/>
  </si>
  <si>
    <t>空床</t>
    <rPh sb="0" eb="2">
      <t>クウショウ</t>
    </rPh>
    <phoneticPr fontId="1"/>
  </si>
  <si>
    <t>小計</t>
    <rPh sb="0" eb="2">
      <t>ショウケイ</t>
    </rPh>
    <phoneticPr fontId="1"/>
  </si>
  <si>
    <r>
      <rPr>
        <b/>
        <sz val="12"/>
        <color indexed="8"/>
        <rFont val="ＭＳ Ｐゴシック"/>
        <family val="3"/>
        <charset val="128"/>
      </rPr>
      <t>法人</t>
    </r>
    <r>
      <rPr>
        <sz val="12"/>
        <color theme="1"/>
        <rFont val="ＭＳ Ｐゴシック"/>
        <family val="3"/>
        <charset val="128"/>
        <scheme val="minor"/>
      </rPr>
      <t>の
所轄庁</t>
    </r>
    <rPh sb="0" eb="2">
      <t>ホウジン</t>
    </rPh>
    <rPh sb="4" eb="7">
      <t>ショカツチョウ</t>
    </rPh>
    <phoneticPr fontId="1"/>
  </si>
  <si>
    <t>平均介護度</t>
    <rPh sb="0" eb="2">
      <t>ヘイキン</t>
    </rPh>
    <rPh sb="2" eb="4">
      <t>カイゴ</t>
    </rPh>
    <rPh sb="4" eb="5">
      <t>ド</t>
    </rPh>
    <phoneticPr fontId="1"/>
  </si>
  <si>
    <t>total</t>
    <phoneticPr fontId="1"/>
  </si>
  <si>
    <t>　   「有」の場合、裏面別表４に取組内容を記入。</t>
    <rPh sb="5" eb="6">
      <t>アリ</t>
    </rPh>
    <rPh sb="8" eb="10">
      <t>バアイ</t>
    </rPh>
    <rPh sb="11" eb="13">
      <t>リメン</t>
    </rPh>
    <rPh sb="13" eb="15">
      <t>ベッピョウ</t>
    </rPh>
    <rPh sb="17" eb="19">
      <t>トリクミ</t>
    </rPh>
    <rPh sb="19" eb="21">
      <t>ナイヨウ</t>
    </rPh>
    <rPh sb="22" eb="24">
      <t>キニュウ</t>
    </rPh>
    <phoneticPr fontId="1"/>
  </si>
  <si>
    <t>別表４　地域における公益的な取組について（該当する法人・施設において記入）</t>
    <rPh sb="0" eb="2">
      <t>ベッピョウ</t>
    </rPh>
    <rPh sb="4" eb="6">
      <t>チイキ</t>
    </rPh>
    <rPh sb="10" eb="13">
      <t>コウエキテキ</t>
    </rPh>
    <rPh sb="14" eb="16">
      <t>トリクミ</t>
    </rPh>
    <rPh sb="21" eb="23">
      <t>ガイトウ</t>
    </rPh>
    <rPh sb="25" eb="27">
      <t>ホウジン</t>
    </rPh>
    <rPh sb="28" eb="30">
      <t>シセツ</t>
    </rPh>
    <rPh sb="34" eb="36">
      <t>キニュウ</t>
    </rPh>
    <phoneticPr fontId="1"/>
  </si>
  <si>
    <t>ユニッ　　
　ト型</t>
    <rPh sb="8" eb="9">
      <t>ガタ</t>
    </rPh>
    <phoneticPr fontId="1"/>
  </si>
  <si>
    <t>集計</t>
  </si>
  <si>
    <t>５％以上空床</t>
  </si>
  <si>
    <t>１０％以上空床</t>
  </si>
  <si>
    <t>２０％以上空床</t>
  </si>
  <si>
    <t>←1200超</t>
    <rPh sb="5" eb="6">
      <t>チョウ</t>
    </rPh>
    <phoneticPr fontId="1"/>
  </si>
  <si>
    <t>←乖離</t>
    <rPh sb="1" eb="3">
      <t>カイリ</t>
    </rPh>
    <phoneticPr fontId="1"/>
  </si>
  <si>
    <t>乖離３超（介護職）</t>
    <rPh sb="0" eb="2">
      <t>カイリ</t>
    </rPh>
    <rPh sb="3" eb="4">
      <t>チョウ</t>
    </rPh>
    <rPh sb="5" eb="7">
      <t>カイゴ</t>
    </rPh>
    <rPh sb="7" eb="8">
      <t>ショク</t>
    </rPh>
    <phoneticPr fontId="1"/>
  </si>
  <si>
    <t>乖離４超（介護職）</t>
    <rPh sb="0" eb="2">
      <t>カイリ</t>
    </rPh>
    <rPh sb="3" eb="4">
      <t>チョウ</t>
    </rPh>
    <rPh sb="5" eb="7">
      <t>カイゴ</t>
    </rPh>
    <rPh sb="7" eb="8">
      <t>ショク</t>
    </rPh>
    <phoneticPr fontId="1"/>
  </si>
  <si>
    <t>策定済み</t>
    <rPh sb="0" eb="2">
      <t>サクテイ</t>
    </rPh>
    <rPh sb="2" eb="3">
      <t>ズ</t>
    </rPh>
    <phoneticPr fontId="1"/>
  </si>
  <si>
    <t>未策定</t>
    <rPh sb="0" eb="1">
      <t>ミ</t>
    </rPh>
    <rPh sb="1" eb="3">
      <t>サクテイ</t>
    </rPh>
    <phoneticPr fontId="1"/>
  </si>
  <si>
    <t>非常災害計画</t>
    <rPh sb="0" eb="2">
      <t>ヒジョウ</t>
    </rPh>
    <rPh sb="2" eb="4">
      <t>サイガイ</t>
    </rPh>
    <rPh sb="4" eb="6">
      <t>ケイカク</t>
    </rPh>
    <phoneticPr fontId="1"/>
  </si>
  <si>
    <t>うち死亡者数</t>
    <rPh sb="2" eb="5">
      <t>シボウシャ</t>
    </rPh>
    <rPh sb="5" eb="6">
      <t>スウ</t>
    </rPh>
    <phoneticPr fontId="1"/>
  </si>
  <si>
    <r>
      <t>入所者の状況</t>
    </r>
    <r>
      <rPr>
        <sz val="10"/>
        <color indexed="8"/>
        <rFont val="ＭＳ Ｐゴシック"/>
        <family val="3"/>
        <charset val="128"/>
      </rPr>
      <t>（空床短期の利用者、短期入所者、通所介護利用者を除いた入所者）</t>
    </r>
    <rPh sb="0" eb="3">
      <t>ニュウショシャ</t>
    </rPh>
    <rPh sb="4" eb="6">
      <t>ジョウキョウ</t>
    </rPh>
    <rPh sb="7" eb="9">
      <t>クウショウ</t>
    </rPh>
    <rPh sb="9" eb="11">
      <t>タンキ</t>
    </rPh>
    <rPh sb="12" eb="15">
      <t>リヨウシャ</t>
    </rPh>
    <rPh sb="16" eb="18">
      <t>タンキ</t>
    </rPh>
    <rPh sb="18" eb="21">
      <t>ニュウショシャ</t>
    </rPh>
    <rPh sb="22" eb="24">
      <t>ツウショ</t>
    </rPh>
    <rPh sb="24" eb="26">
      <t>カイゴ</t>
    </rPh>
    <rPh sb="26" eb="29">
      <t>リヨウシャ</t>
    </rPh>
    <rPh sb="30" eb="31">
      <t>ノゾ</t>
    </rPh>
    <rPh sb="33" eb="36">
      <t>ニュウショシャ</t>
    </rPh>
    <phoneticPr fontId="1"/>
  </si>
  <si>
    <t>介護職員処遇改善加算</t>
    <rPh sb="0" eb="2">
      <t>カイゴ</t>
    </rPh>
    <rPh sb="2" eb="3">
      <t>ショク</t>
    </rPh>
    <rPh sb="3" eb="4">
      <t>イン</t>
    </rPh>
    <rPh sb="4" eb="6">
      <t>ショグウ</t>
    </rPh>
    <rPh sb="6" eb="8">
      <t>カイゼン</t>
    </rPh>
    <rPh sb="8" eb="10">
      <t>カサン</t>
    </rPh>
    <phoneticPr fontId="1"/>
  </si>
  <si>
    <t>１　非常災害対策計画の策定状況</t>
    <rPh sb="2" eb="4">
      <t>ヒジョウ</t>
    </rPh>
    <rPh sb="4" eb="6">
      <t>サイガイ</t>
    </rPh>
    <rPh sb="6" eb="8">
      <t>タイサク</t>
    </rPh>
    <rPh sb="8" eb="10">
      <t>ケイカク</t>
    </rPh>
    <rPh sb="11" eb="13">
      <t>サクテイ</t>
    </rPh>
    <rPh sb="13" eb="15">
      <t>ジョウキョウ</t>
    </rPh>
    <phoneticPr fontId="1"/>
  </si>
  <si>
    <t>〒</t>
    <phoneticPr fontId="1"/>
  </si>
  <si>
    <t>通所介護（旧介護予防・相当事業を含む）</t>
    <rPh sb="0" eb="2">
      <t>ツウショ</t>
    </rPh>
    <rPh sb="2" eb="4">
      <t>カイゴ</t>
    </rPh>
    <rPh sb="5" eb="6">
      <t>キュウ</t>
    </rPh>
    <rPh sb="6" eb="8">
      <t>カイゴ</t>
    </rPh>
    <rPh sb="8" eb="10">
      <t>ヨボウ</t>
    </rPh>
    <rPh sb="11" eb="13">
      <t>ソウトウ</t>
    </rPh>
    <rPh sb="13" eb="15">
      <t>ジギョウ</t>
    </rPh>
    <rPh sb="16" eb="17">
      <t>フク</t>
    </rPh>
    <phoneticPr fontId="1"/>
  </si>
  <si>
    <t>※　役員数が１０名を超えた場合のみ、以下に記入してください。</t>
    <rPh sb="2" eb="4">
      <t>ヤクイン</t>
    </rPh>
    <rPh sb="4" eb="5">
      <t>スウ</t>
    </rPh>
    <rPh sb="8" eb="9">
      <t>メイ</t>
    </rPh>
    <rPh sb="10" eb="11">
      <t>コ</t>
    </rPh>
    <rPh sb="13" eb="15">
      <t>バアイ</t>
    </rPh>
    <rPh sb="18" eb="20">
      <t>イカ</t>
    </rPh>
    <rPh sb="21" eb="23">
      <t>キニュウ</t>
    </rPh>
    <phoneticPr fontId="6"/>
  </si>
  <si>
    <t>（別紙ワークシート２）</t>
    <rPh sb="1" eb="3">
      <t>ベッシ</t>
    </rPh>
    <phoneticPr fontId="6"/>
  </si>
  <si>
    <t>(</t>
    <phoneticPr fontId="1"/>
  </si>
  <si>
    <t>)</t>
    <phoneticPr fontId="1"/>
  </si>
  <si>
    <r>
      <t xml:space="preserve">台帳番号
</t>
    </r>
    <r>
      <rPr>
        <sz val="8"/>
        <color indexed="10"/>
        <rFont val="ＭＳ Ｐゴシック"/>
        <family val="3"/>
        <charset val="128"/>
      </rPr>
      <t>＊記入しないでください</t>
    </r>
    <rPh sb="0" eb="2">
      <t>ダイチョウ</t>
    </rPh>
    <rPh sb="2" eb="4">
      <t>バンゴウ</t>
    </rPh>
    <rPh sb="6" eb="8">
      <t>キニュウ</t>
    </rPh>
    <phoneticPr fontId="1"/>
  </si>
  <si>
    <t>（</t>
    <phoneticPr fontId="1"/>
  </si>
  <si>
    <r>
      <t>苦情</t>
    </r>
    <r>
      <rPr>
        <sz val="12"/>
        <color indexed="8"/>
        <rFont val="ＭＳ Ｐゴシック"/>
        <family val="3"/>
        <charset val="128"/>
      </rPr>
      <t>受付</t>
    </r>
    <r>
      <rPr>
        <sz val="12"/>
        <color theme="1"/>
        <rFont val="ＭＳ Ｐゴシック"/>
        <family val="3"/>
        <charset val="128"/>
        <scheme val="minor"/>
      </rPr>
      <t>担当者　</t>
    </r>
    <r>
      <rPr>
        <sz val="12"/>
        <color indexed="8"/>
        <rFont val="ＭＳ Ｐゴシック"/>
        <family val="3"/>
        <charset val="128"/>
      </rPr>
      <t>職</t>
    </r>
    <r>
      <rPr>
        <sz val="12"/>
        <color theme="1"/>
        <rFont val="ＭＳ Ｐゴシック"/>
        <family val="3"/>
        <charset val="128"/>
        <scheme val="minor"/>
      </rPr>
      <t>・氏名</t>
    </r>
    <rPh sb="0" eb="2">
      <t>クジョウ</t>
    </rPh>
    <rPh sb="2" eb="4">
      <t>ウケツケ</t>
    </rPh>
    <rPh sb="4" eb="7">
      <t>タントウシャ</t>
    </rPh>
    <rPh sb="8" eb="9">
      <t>ショク</t>
    </rPh>
    <rPh sb="10" eb="12">
      <t>シメイ</t>
    </rPh>
    <phoneticPr fontId="1"/>
  </si>
  <si>
    <r>
      <t>苦情</t>
    </r>
    <r>
      <rPr>
        <sz val="12"/>
        <color indexed="8"/>
        <rFont val="ＭＳ Ｐゴシック"/>
        <family val="3"/>
        <charset val="128"/>
      </rPr>
      <t>解決</t>
    </r>
    <r>
      <rPr>
        <sz val="12"/>
        <color theme="1"/>
        <rFont val="ＭＳ Ｐゴシック"/>
        <family val="3"/>
        <charset val="128"/>
        <scheme val="minor"/>
      </rPr>
      <t>責任者　</t>
    </r>
    <r>
      <rPr>
        <sz val="12"/>
        <color indexed="8"/>
        <rFont val="ＭＳ Ｐゴシック"/>
        <family val="3"/>
        <charset val="128"/>
      </rPr>
      <t>職</t>
    </r>
    <r>
      <rPr>
        <sz val="12"/>
        <color theme="1"/>
        <rFont val="ＭＳ Ｐゴシック"/>
        <family val="3"/>
        <charset val="128"/>
        <scheme val="minor"/>
      </rPr>
      <t>・氏名</t>
    </r>
    <rPh sb="0" eb="2">
      <t>クジョウ</t>
    </rPh>
    <rPh sb="2" eb="4">
      <t>カイケツ</t>
    </rPh>
    <rPh sb="4" eb="6">
      <t>セキニン</t>
    </rPh>
    <rPh sb="6" eb="7">
      <t>シャ</t>
    </rPh>
    <rPh sb="8" eb="9">
      <t>ショク</t>
    </rPh>
    <rPh sb="10" eb="12">
      <t>シメイ</t>
    </rPh>
    <phoneticPr fontId="1"/>
  </si>
  <si>
    <r>
      <t>・　平均</t>
    </r>
    <r>
      <rPr>
        <sz val="12"/>
        <rFont val="ＭＳ Ｐゴシック"/>
        <family val="3"/>
        <charset val="128"/>
        <scheme val="minor"/>
      </rPr>
      <t>付与</t>
    </r>
    <r>
      <rPr>
        <sz val="12"/>
        <color theme="1"/>
        <rFont val="ＭＳ Ｐゴシック"/>
        <family val="3"/>
        <charset val="128"/>
        <scheme val="minor"/>
      </rPr>
      <t>日数(A)</t>
    </r>
    <rPh sb="2" eb="4">
      <t>ヘイキン</t>
    </rPh>
    <rPh sb="4" eb="6">
      <t>フヨ</t>
    </rPh>
    <rPh sb="6" eb="8">
      <t>ニッスウ</t>
    </rPh>
    <phoneticPr fontId="1"/>
  </si>
  <si>
    <t>　　地域防災計画上の位置付け</t>
    <rPh sb="2" eb="4">
      <t>チイキ</t>
    </rPh>
    <rPh sb="4" eb="6">
      <t>ボウサイ</t>
    </rPh>
    <rPh sb="6" eb="8">
      <t>ケイカク</t>
    </rPh>
    <rPh sb="8" eb="9">
      <t>ジョウ</t>
    </rPh>
    <rPh sb="10" eb="13">
      <t>イチヅ</t>
    </rPh>
    <phoneticPr fontId="21"/>
  </si>
  <si>
    <t>　　避難確保計画の提出状況</t>
    <rPh sb="2" eb="4">
      <t>ヒナン</t>
    </rPh>
    <rPh sb="4" eb="6">
      <t>カクホ</t>
    </rPh>
    <rPh sb="6" eb="8">
      <t>ケイカク</t>
    </rPh>
    <rPh sb="9" eb="11">
      <t>テイシュツ</t>
    </rPh>
    <rPh sb="11" eb="13">
      <t>ジョウキョウ</t>
    </rPh>
    <phoneticPr fontId="21"/>
  </si>
  <si>
    <t>施設メールアドレス</t>
    <rPh sb="0" eb="2">
      <t>シセツ</t>
    </rPh>
    <phoneticPr fontId="21"/>
  </si>
  <si>
    <t>３年度</t>
    <rPh sb="1" eb="2">
      <t>ネン</t>
    </rPh>
    <rPh sb="2" eb="3">
      <t>ド</t>
    </rPh>
    <phoneticPr fontId="1"/>
  </si>
  <si>
    <t>R４</t>
    <phoneticPr fontId="1"/>
  </si>
  <si>
    <t>　①　地域社会に開かれた事業運営の実施</t>
    <rPh sb="3" eb="5">
      <t>チイキ</t>
    </rPh>
    <rPh sb="5" eb="7">
      <t>シャカイ</t>
    </rPh>
    <rPh sb="8" eb="9">
      <t>ヒラ</t>
    </rPh>
    <rPh sb="12" eb="14">
      <t>ジギョウ</t>
    </rPh>
    <rPh sb="14" eb="16">
      <t>ウンエイ</t>
    </rPh>
    <rPh sb="17" eb="19">
      <t>ジッシ</t>
    </rPh>
    <phoneticPr fontId="1"/>
  </si>
  <si>
    <t>　②　地域における公益的な取組</t>
    <rPh sb="3" eb="5">
      <t>チイキ</t>
    </rPh>
    <rPh sb="9" eb="12">
      <t>コウエキテキ</t>
    </rPh>
    <rPh sb="13" eb="15">
      <t>トリクミ</t>
    </rPh>
    <phoneticPr fontId="1"/>
  </si>
  <si>
    <t>　③　能力・資格に応じた職位・賃金体系</t>
    <rPh sb="3" eb="5">
      <t>ノウリョク</t>
    </rPh>
    <rPh sb="6" eb="8">
      <t>シカク</t>
    </rPh>
    <rPh sb="9" eb="10">
      <t>オウ</t>
    </rPh>
    <rPh sb="12" eb="14">
      <t>ショクイ</t>
    </rPh>
    <rPh sb="15" eb="17">
      <t>チンギン</t>
    </rPh>
    <rPh sb="17" eb="19">
      <t>タイケイ</t>
    </rPh>
    <phoneticPr fontId="1"/>
  </si>
  <si>
    <t>　イ　その他費用徴収</t>
    <rPh sb="5" eb="6">
      <t>タ</t>
    </rPh>
    <rPh sb="6" eb="8">
      <t>ヒヨウ</t>
    </rPh>
    <rPh sb="8" eb="10">
      <t>チョウシュウ</t>
    </rPh>
    <phoneticPr fontId="1"/>
  </si>
  <si>
    <r>
      <t>（</t>
    </r>
    <r>
      <rPr>
        <sz val="20"/>
        <rFont val="ＭＳ Ｐゴシック"/>
        <family val="3"/>
        <charset val="128"/>
        <scheme val="minor"/>
      </rPr>
      <t>令和６</t>
    </r>
    <r>
      <rPr>
        <sz val="20"/>
        <color theme="1"/>
        <rFont val="ＭＳ Ｐゴシック"/>
        <family val="3"/>
        <charset val="128"/>
        <scheme val="minor"/>
      </rPr>
      <t>年４月１日現在）</t>
    </r>
    <rPh sb="1" eb="3">
      <t>レイワ</t>
    </rPh>
    <rPh sb="4" eb="5">
      <t>ネン</t>
    </rPh>
    <rPh sb="6" eb="7">
      <t>ガツ</t>
    </rPh>
    <rPh sb="8" eb="9">
      <t>ニチ</t>
    </rPh>
    <rPh sb="9" eb="11">
      <t>ゲンザイ</t>
    </rPh>
    <phoneticPr fontId="1"/>
  </si>
  <si>
    <t>評議員会の開催状況　令和５年度</t>
    <rPh sb="0" eb="3">
      <t>ヒョウギイン</t>
    </rPh>
    <rPh sb="3" eb="4">
      <t>カイ</t>
    </rPh>
    <rPh sb="5" eb="7">
      <t>カイサイ</t>
    </rPh>
    <rPh sb="7" eb="9">
      <t>ジョウキョウ</t>
    </rPh>
    <rPh sb="10" eb="12">
      <t>レイワ</t>
    </rPh>
    <rPh sb="13" eb="14">
      <t>ネン</t>
    </rPh>
    <rPh sb="14" eb="15">
      <t>ド</t>
    </rPh>
    <phoneticPr fontId="1"/>
  </si>
  <si>
    <t>理事会の開催状況　令和５年度</t>
    <rPh sb="0" eb="3">
      <t>リジカイ</t>
    </rPh>
    <rPh sb="4" eb="6">
      <t>カイサイ</t>
    </rPh>
    <rPh sb="6" eb="8">
      <t>ジョウキョウ</t>
    </rPh>
    <rPh sb="9" eb="11">
      <t>レイワ</t>
    </rPh>
    <rPh sb="12" eb="13">
      <t>ネン</t>
    </rPh>
    <rPh sb="13" eb="14">
      <t>ド</t>
    </rPh>
    <phoneticPr fontId="1"/>
  </si>
  <si>
    <r>
      <t>（令和４年度）</t>
    </r>
    <r>
      <rPr>
        <b/>
        <sz val="11"/>
        <color indexed="8"/>
        <rFont val="ＭＳ Ｐゴシック"/>
        <family val="3"/>
        <charset val="128"/>
      </rPr>
      <t>常勤</t>
    </r>
    <r>
      <rPr>
        <sz val="11"/>
        <color theme="1"/>
        <rFont val="ＭＳ Ｐゴシック"/>
        <family val="3"/>
        <charset val="128"/>
        <scheme val="minor"/>
      </rPr>
      <t>職員</t>
    </r>
    <rPh sb="1" eb="3">
      <t>レイワ</t>
    </rPh>
    <rPh sb="4" eb="6">
      <t>ネンド</t>
    </rPh>
    <rPh sb="5" eb="6">
      <t>ド</t>
    </rPh>
    <rPh sb="7" eb="9">
      <t>ジョウキン</t>
    </rPh>
    <rPh sb="9" eb="11">
      <t>ショクイン</t>
    </rPh>
    <phoneticPr fontId="1"/>
  </si>
  <si>
    <r>
      <t>（令和５年度）</t>
    </r>
    <r>
      <rPr>
        <b/>
        <sz val="11"/>
        <color indexed="8"/>
        <rFont val="ＭＳ Ｐゴシック"/>
        <family val="3"/>
        <charset val="128"/>
      </rPr>
      <t>常勤</t>
    </r>
    <r>
      <rPr>
        <sz val="11"/>
        <color theme="1"/>
        <rFont val="ＭＳ Ｐゴシック"/>
        <family val="3"/>
        <charset val="128"/>
        <scheme val="minor"/>
      </rPr>
      <t>職員</t>
    </r>
    <rPh sb="1" eb="3">
      <t>レイワ</t>
    </rPh>
    <rPh sb="4" eb="5">
      <t>ネン</t>
    </rPh>
    <rPh sb="5" eb="6">
      <t>ド</t>
    </rPh>
    <rPh sb="7" eb="9">
      <t>ジョウキン</t>
    </rPh>
    <rPh sb="9" eb="11">
      <t>ショクイン</t>
    </rPh>
    <phoneticPr fontId="1"/>
  </si>
  <si>
    <t>R５</t>
    <phoneticPr fontId="1"/>
  </si>
  <si>
    <t>イ　常勤職員平均年齢（令和6年4月1日現在）</t>
    <rPh sb="2" eb="4">
      <t>ジョウキン</t>
    </rPh>
    <rPh sb="4" eb="6">
      <t>ショクイン</t>
    </rPh>
    <rPh sb="6" eb="8">
      <t>ヘイキン</t>
    </rPh>
    <rPh sb="8" eb="10">
      <t>ネンレイ</t>
    </rPh>
    <rPh sb="11" eb="13">
      <t>レイワ</t>
    </rPh>
    <rPh sb="14" eb="15">
      <t>ネン</t>
    </rPh>
    <rPh sb="16" eb="17">
      <t>ツキ</t>
    </rPh>
    <rPh sb="18" eb="19">
      <t>ヒ</t>
    </rPh>
    <rPh sb="19" eb="21">
      <t>ゲンザイ</t>
    </rPh>
    <phoneticPr fontId="1"/>
  </si>
  <si>
    <t xml:space="preserve">  　常勤職員平均勤続年数（令和6年4月1日現在）</t>
    <rPh sb="3" eb="5">
      <t>ジョウキン</t>
    </rPh>
    <rPh sb="5" eb="7">
      <t>ショクイン</t>
    </rPh>
    <rPh sb="7" eb="9">
      <t>ヘイキン</t>
    </rPh>
    <rPh sb="9" eb="11">
      <t>キンゾク</t>
    </rPh>
    <rPh sb="11" eb="13">
      <t>ネンスウ</t>
    </rPh>
    <rPh sb="14" eb="16">
      <t>レイワ</t>
    </rPh>
    <rPh sb="17" eb="18">
      <t>ネン</t>
    </rPh>
    <rPh sb="19" eb="20">
      <t>ガツ</t>
    </rPh>
    <rPh sb="21" eb="22">
      <t>ニチ</t>
    </rPh>
    <rPh sb="22" eb="24">
      <t>ゲンザイ</t>
    </rPh>
    <phoneticPr fontId="1"/>
  </si>
  <si>
    <t>ウ　介護職のうち介護福祉士の割合（令和６年4月1日現在）</t>
    <rPh sb="2" eb="4">
      <t>カイゴ</t>
    </rPh>
    <rPh sb="4" eb="5">
      <t>ショク</t>
    </rPh>
    <rPh sb="8" eb="10">
      <t>カイゴ</t>
    </rPh>
    <rPh sb="10" eb="13">
      <t>フクシシ</t>
    </rPh>
    <rPh sb="14" eb="16">
      <t>ワリアイ</t>
    </rPh>
    <rPh sb="17" eb="19">
      <t>レイワ</t>
    </rPh>
    <rPh sb="20" eb="21">
      <t>ネン</t>
    </rPh>
    <rPh sb="22" eb="23">
      <t>ガツ</t>
    </rPh>
    <rPh sb="24" eb="25">
      <t>ニチ</t>
    </rPh>
    <rPh sb="25" eb="27">
      <t>ゲンザイ</t>
    </rPh>
    <phoneticPr fontId="1"/>
  </si>
  <si>
    <t>１　平均年齢（令和6年4月1日現在）</t>
    <rPh sb="2" eb="4">
      <t>ヘイキン</t>
    </rPh>
    <rPh sb="4" eb="6">
      <t>ネンレイ</t>
    </rPh>
    <rPh sb="7" eb="9">
      <t>レイワ</t>
    </rPh>
    <rPh sb="10" eb="11">
      <t>ネン</t>
    </rPh>
    <rPh sb="12" eb="13">
      <t>ガツ</t>
    </rPh>
    <rPh sb="14" eb="15">
      <t>ニチ</t>
    </rPh>
    <rPh sb="15" eb="17">
      <t>ゲンザイ</t>
    </rPh>
    <phoneticPr fontId="1"/>
  </si>
  <si>
    <t>２　介護度別人数（令和6年4月1日現在）</t>
    <rPh sb="2" eb="4">
      <t>カイゴ</t>
    </rPh>
    <rPh sb="4" eb="5">
      <t>ド</t>
    </rPh>
    <rPh sb="5" eb="6">
      <t>ベツ</t>
    </rPh>
    <rPh sb="6" eb="8">
      <t>ニンズウ</t>
    </rPh>
    <rPh sb="9" eb="11">
      <t>レイワ</t>
    </rPh>
    <rPh sb="12" eb="13">
      <t>ネン</t>
    </rPh>
    <rPh sb="14" eb="15">
      <t>ガツ</t>
    </rPh>
    <rPh sb="16" eb="17">
      <t>ニチ</t>
    </rPh>
    <rPh sb="17" eb="19">
      <t>ゲンザイ</t>
    </rPh>
    <phoneticPr fontId="1"/>
  </si>
  <si>
    <r>
      <t>５　身体拘束の状況</t>
    </r>
    <r>
      <rPr>
        <sz val="11"/>
        <color theme="1"/>
        <rFont val="ＭＳ Ｐゴシック"/>
        <family val="3"/>
        <charset val="128"/>
        <scheme val="minor"/>
      </rPr>
      <t>（令和５年度）</t>
    </r>
    <rPh sb="2" eb="4">
      <t>シンタイ</t>
    </rPh>
    <rPh sb="4" eb="6">
      <t>コウソク</t>
    </rPh>
    <rPh sb="7" eb="9">
      <t>ジョウキョウ</t>
    </rPh>
    <rPh sb="10" eb="12">
      <t>レイワ</t>
    </rPh>
    <rPh sb="13" eb="15">
      <t>ネンド</t>
    </rPh>
    <phoneticPr fontId="1"/>
  </si>
  <si>
    <t>令和５年度1日平均利用者数</t>
    <rPh sb="0" eb="2">
      <t>レイワ</t>
    </rPh>
    <rPh sb="3" eb="5">
      <t>ネンド</t>
    </rPh>
    <rPh sb="4" eb="5">
      <t>ド</t>
    </rPh>
    <rPh sb="6" eb="7">
      <t>ニチ</t>
    </rPh>
    <rPh sb="7" eb="9">
      <t>ヘイキン</t>
    </rPh>
    <rPh sb="9" eb="11">
      <t>リヨウ</t>
    </rPh>
    <rPh sb="11" eb="12">
      <t>シャ</t>
    </rPh>
    <rPh sb="12" eb="13">
      <t>スウ</t>
    </rPh>
    <phoneticPr fontId="1"/>
  </si>
  <si>
    <r>
      <t>４　退所者の状況</t>
    </r>
    <r>
      <rPr>
        <sz val="10"/>
        <color theme="1"/>
        <rFont val="ＭＳ Ｐゴシック"/>
        <family val="3"/>
        <charset val="128"/>
        <scheme val="minor"/>
      </rPr>
      <t>（令和３～令和５年度）</t>
    </r>
    <rPh sb="2" eb="4">
      <t>タイショ</t>
    </rPh>
    <rPh sb="4" eb="5">
      <t>シャ</t>
    </rPh>
    <rPh sb="6" eb="8">
      <t>ジョウキョウ</t>
    </rPh>
    <rPh sb="9" eb="11">
      <t>レイワ</t>
    </rPh>
    <rPh sb="13" eb="15">
      <t>レイワ</t>
    </rPh>
    <rPh sb="16" eb="18">
      <t>ネンド</t>
    </rPh>
    <phoneticPr fontId="1"/>
  </si>
  <si>
    <t>４年度</t>
    <rPh sb="1" eb="2">
      <t>ネン</t>
    </rPh>
    <rPh sb="2" eb="3">
      <t>ド</t>
    </rPh>
    <phoneticPr fontId="1"/>
  </si>
  <si>
    <t>５年度</t>
    <rPh sb="1" eb="2">
      <t>ネン</t>
    </rPh>
    <rPh sb="2" eb="3">
      <t>ド</t>
    </rPh>
    <phoneticPr fontId="1"/>
  </si>
  <si>
    <r>
      <t>３　１日平均入所者数</t>
    </r>
    <r>
      <rPr>
        <sz val="11"/>
        <color theme="1"/>
        <rFont val="ＭＳ Ｐゴシック"/>
        <family val="3"/>
        <charset val="128"/>
        <scheme val="minor"/>
      </rPr>
      <t>（令和５年度）</t>
    </r>
    <rPh sb="3" eb="4">
      <t>ニチ</t>
    </rPh>
    <rPh sb="4" eb="6">
      <t>ヘイキン</t>
    </rPh>
    <rPh sb="6" eb="9">
      <t>ニュウショシャ</t>
    </rPh>
    <rPh sb="9" eb="10">
      <t>スウ</t>
    </rPh>
    <rPh sb="11" eb="13">
      <t>レイワ</t>
    </rPh>
    <rPh sb="14" eb="16">
      <t>ネンド</t>
    </rPh>
    <phoneticPr fontId="1"/>
  </si>
  <si>
    <t>　　非常災害訓練（令和５年度）</t>
    <rPh sb="2" eb="4">
      <t>ヒジョウ</t>
    </rPh>
    <rPh sb="4" eb="6">
      <t>サイガイ</t>
    </rPh>
    <rPh sb="6" eb="8">
      <t>クンレン</t>
    </rPh>
    <rPh sb="9" eb="11">
      <t>レイワ</t>
    </rPh>
    <rPh sb="12" eb="14">
      <t>ネンド</t>
    </rPh>
    <phoneticPr fontId="1"/>
  </si>
  <si>
    <t>２　非常用食料等の備蓄（Ｒ6.4.1現在）</t>
    <rPh sb="2" eb="5">
      <t>ヒジョウヨウ</t>
    </rPh>
    <rPh sb="5" eb="7">
      <t>ショクリョウ</t>
    </rPh>
    <rPh sb="7" eb="8">
      <t>トウ</t>
    </rPh>
    <rPh sb="9" eb="11">
      <t>ビチク</t>
    </rPh>
    <rPh sb="18" eb="20">
      <t>ゲンザイ</t>
    </rPh>
    <phoneticPr fontId="1"/>
  </si>
  <si>
    <t>３　入所者に係る会議（令和５年度）</t>
    <rPh sb="2" eb="5">
      <t>ニュウショシャ</t>
    </rPh>
    <rPh sb="6" eb="7">
      <t>カカ</t>
    </rPh>
    <rPh sb="8" eb="10">
      <t>カイギ</t>
    </rPh>
    <rPh sb="11" eb="13">
      <t>レイワ</t>
    </rPh>
    <rPh sb="14" eb="16">
      <t>ネンド</t>
    </rPh>
    <phoneticPr fontId="1"/>
  </si>
  <si>
    <t>４　医療体制（Ｒ6.4.1現在）</t>
    <rPh sb="2" eb="4">
      <t>イリョウ</t>
    </rPh>
    <rPh sb="4" eb="6">
      <t>タイセイ</t>
    </rPh>
    <rPh sb="13" eb="15">
      <t>ゲンザイ</t>
    </rPh>
    <phoneticPr fontId="1"/>
  </si>
  <si>
    <t>５　施設経営における積極的取組（Ｒ6.4.1現在）</t>
    <rPh sb="2" eb="4">
      <t>シセツ</t>
    </rPh>
    <rPh sb="4" eb="6">
      <t>ケイエイ</t>
    </rPh>
    <rPh sb="10" eb="13">
      <t>セッキョクテキ</t>
    </rPh>
    <rPh sb="13" eb="15">
      <t>トリクミ</t>
    </rPh>
    <rPh sb="22" eb="24">
      <t>ゲンザイ</t>
    </rPh>
    <phoneticPr fontId="1"/>
  </si>
  <si>
    <t>計画の策定</t>
    <rPh sb="0" eb="2">
      <t>ケイカク</t>
    </rPh>
    <rPh sb="3" eb="5">
      <t>サクテイ</t>
    </rPh>
    <phoneticPr fontId="21"/>
  </si>
  <si>
    <t>委員会の設置</t>
    <rPh sb="0" eb="3">
      <t>イインカイ</t>
    </rPh>
    <rPh sb="4" eb="6">
      <t>セッチ</t>
    </rPh>
    <phoneticPr fontId="21"/>
  </si>
  <si>
    <t>指針の策定</t>
    <rPh sb="0" eb="2">
      <t>シシン</t>
    </rPh>
    <rPh sb="3" eb="5">
      <t>サクテイ</t>
    </rPh>
    <phoneticPr fontId="21"/>
  </si>
  <si>
    <t>身体拘束廃止</t>
    <phoneticPr fontId="21"/>
  </si>
  <si>
    <t>研修の実施</t>
    <rPh sb="0" eb="2">
      <t>ケンシュウ</t>
    </rPh>
    <rPh sb="3" eb="5">
      <t>ジッシ</t>
    </rPh>
    <phoneticPr fontId="21"/>
  </si>
  <si>
    <t>訓練の実施</t>
    <rPh sb="0" eb="2">
      <t>クンレン</t>
    </rPh>
    <rPh sb="3" eb="5">
      <t>ジッシ</t>
    </rPh>
    <phoneticPr fontId="21"/>
  </si>
  <si>
    <t>業務継続計画（災害）</t>
    <rPh sb="7" eb="9">
      <t>サイガイ</t>
    </rPh>
    <phoneticPr fontId="21"/>
  </si>
  <si>
    <t>業務継続計画（感染症）</t>
    <rPh sb="7" eb="10">
      <t>カンセンショウ</t>
    </rPh>
    <phoneticPr fontId="21"/>
  </si>
  <si>
    <t>担当者の配置</t>
    <rPh sb="0" eb="3">
      <t>タントウシャ</t>
    </rPh>
    <rPh sb="4" eb="6">
      <t>ハイチ</t>
    </rPh>
    <phoneticPr fontId="21"/>
  </si>
  <si>
    <t>高齢者虐待防止措置</t>
    <phoneticPr fontId="21"/>
  </si>
  <si>
    <t>安全管理体制</t>
    <phoneticPr fontId="21"/>
  </si>
  <si>
    <t>栄養管理</t>
    <phoneticPr fontId="21"/>
  </si>
  <si>
    <t>栄養管理の計画的実施</t>
    <rPh sb="0" eb="4">
      <t>エイヨウカンリ</t>
    </rPh>
    <rPh sb="5" eb="10">
      <t>ケイカクテキジッシ</t>
    </rPh>
    <phoneticPr fontId="21"/>
  </si>
  <si>
    <t>栄養士又は管理栄養士を1名以上配置</t>
    <rPh sb="0" eb="3">
      <t>エイヨウシ</t>
    </rPh>
    <rPh sb="3" eb="4">
      <t>マタ</t>
    </rPh>
    <rPh sb="5" eb="10">
      <t>カンリエイヨウシ</t>
    </rPh>
    <rPh sb="12" eb="15">
      <t>メイイジョウ</t>
    </rPh>
    <rPh sb="15" eb="17">
      <t>ハイチ</t>
    </rPh>
    <phoneticPr fontId="21"/>
  </si>
  <si>
    <t>６　未実施減算対象となる事項の対応状況（R6.4.1現在）</t>
    <rPh sb="2" eb="5">
      <t>ミジッシ</t>
    </rPh>
    <rPh sb="5" eb="9">
      <t>ゲンサンタイショウ</t>
    </rPh>
    <rPh sb="12" eb="14">
      <t>ジコウ</t>
    </rPh>
    <rPh sb="15" eb="19">
      <t>タイオウジョウキョウ</t>
    </rPh>
    <rPh sb="23" eb="28">
      <t>1ゲンザイ</t>
    </rPh>
    <phoneticPr fontId="21"/>
  </si>
  <si>
    <t>　④ 生産性向上の取組</t>
    <rPh sb="3" eb="8">
      <t>セイサンセイコウジョウ</t>
    </rPh>
    <rPh sb="9" eb="11">
      <t>トリクミ</t>
    </rPh>
    <phoneticPr fontId="21"/>
  </si>
  <si>
    <t>取組内容</t>
    <rPh sb="0" eb="2">
      <t>トリクミ</t>
    </rPh>
    <rPh sb="2" eb="4">
      <t>ナイヨウ</t>
    </rPh>
    <phoneticPr fontId="21"/>
  </si>
  <si>
    <t>記録等の作成</t>
    <rPh sb="0" eb="2">
      <t>キロク</t>
    </rPh>
    <rPh sb="2" eb="3">
      <t>トウ</t>
    </rPh>
    <rPh sb="4" eb="6">
      <t>サクセイ</t>
    </rPh>
    <phoneticPr fontId="21"/>
  </si>
  <si>
    <t>　※ 無となっているものがある場合は、介護報酬の</t>
    <rPh sb="3" eb="4">
      <t>ナシ</t>
    </rPh>
    <rPh sb="15" eb="17">
      <t>バアイ</t>
    </rPh>
    <rPh sb="19" eb="23">
      <t>カイゴホウシュウ</t>
    </rPh>
    <phoneticPr fontId="21"/>
  </si>
  <si>
    <t>　　　減算の対象となる可能性があります。</t>
    <rPh sb="3" eb="5">
      <t>ゲンサン</t>
    </rPh>
    <rPh sb="6" eb="8">
      <t>タイショウ</t>
    </rPh>
    <rPh sb="11" eb="14">
      <t>カノウセイ</t>
    </rPh>
    <phoneticPr fontId="21"/>
  </si>
  <si>
    <r>
      <t>保険外費用徴収状況</t>
    </r>
    <r>
      <rPr>
        <sz val="9"/>
        <color indexed="8"/>
        <rFont val="ＭＳ Ｐゴシック"/>
        <family val="3"/>
        <charset val="128"/>
      </rPr>
      <t>（Ｒ６．４．１現在）</t>
    </r>
    <rPh sb="0" eb="2">
      <t>ホケン</t>
    </rPh>
    <rPh sb="2" eb="3">
      <t>ガイ</t>
    </rPh>
    <rPh sb="3" eb="5">
      <t>ヒヨウ</t>
    </rPh>
    <rPh sb="5" eb="7">
      <t>チョウシュウ</t>
    </rPh>
    <rPh sb="7" eb="9">
      <t>ジョウキョウ</t>
    </rPh>
    <rPh sb="16" eb="1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</si>
</sst>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名&quot;"/>
    <numFmt numFmtId="177" formatCode="0&quot;人）&quot;"/>
    <numFmt numFmtId="178" formatCode="0.00_ "/>
    <numFmt numFmtId="179" formatCode="0.0%"/>
    <numFmt numFmtId="180" formatCode="0.0_ "/>
    <numFmt numFmtId="181" formatCode="0.0_);[Red]\(0.0\)"/>
  </numFmts>
  <fonts count="27" x14ac:knownFonts="1">
    <font>
      <sz val="12"/>
      <color theme="1"/>
      <name val="ＭＳ Ｐゴシック"/>
      <family val="3"/>
      <charset val="128"/>
      <scheme val="minor"/>
    </font>
    <font>
      <sz val="6"/>
      <name val="ＭＳ Ｐゴシック"/>
      <family val="3"/>
      <charset val="128"/>
    </font>
    <font>
      <b/>
      <sz val="12"/>
      <color indexed="8"/>
      <name val="ＭＳ Ｐゴシック"/>
      <family val="3"/>
      <charset val="128"/>
    </font>
    <font>
      <sz val="9"/>
      <color indexed="8"/>
      <name val="ＭＳ Ｐゴシック"/>
      <family val="3"/>
      <charset val="128"/>
    </font>
    <font>
      <sz val="8"/>
      <color indexed="10"/>
      <name val="ＭＳ Ｐゴシック"/>
      <family val="3"/>
      <charset val="128"/>
    </font>
    <font>
      <sz val="10"/>
      <color indexed="8"/>
      <name val="ＭＳ Ｐゴシック"/>
      <family val="3"/>
      <charset val="128"/>
    </font>
    <font>
      <sz val="6"/>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18"/>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2"/>
      <color indexed="8"/>
      <name val="ＭＳ Ｐゴシック"/>
      <family val="3"/>
      <charset val="128"/>
    </font>
    <font>
      <sz val="12"/>
      <name val="ＭＳ Ｐゴシック"/>
      <family val="3"/>
      <charset val="128"/>
      <scheme val="minor"/>
    </font>
    <font>
      <b/>
      <sz val="11"/>
      <color indexed="8"/>
      <name val="ＭＳ Ｐゴシック"/>
      <family val="3"/>
      <charset val="128"/>
    </font>
    <font>
      <sz val="20"/>
      <name val="ＭＳ Ｐゴシック"/>
      <family val="3"/>
      <charset val="128"/>
      <scheme val="minor"/>
    </font>
    <font>
      <b/>
      <sz val="12"/>
      <color rgb="FFFF0000"/>
      <name val="ＭＳ Ｐゴシック"/>
      <family val="3"/>
      <charset val="128"/>
      <scheme val="min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s>
  <borders count="75">
    <border>
      <left/>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dashed">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dashed">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24">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Border="1" applyAlignment="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8" fillId="0" borderId="12" xfId="0" applyFont="1" applyBorder="1" applyAlignment="1">
      <alignment vertical="center" shrinkToFit="1"/>
    </xf>
    <xf numFmtId="0" fontId="0" fillId="0" borderId="8" xfId="0" applyBorder="1" applyAlignment="1">
      <alignment horizontal="right" vertical="center"/>
    </xf>
    <xf numFmtId="0" fontId="0" fillId="0" borderId="13" xfId="0" applyBorder="1">
      <alignment vertical="center"/>
    </xf>
    <xf numFmtId="0" fontId="0" fillId="0" borderId="15" xfId="0" applyBorder="1" applyAlignment="1">
      <alignment horizontal="right" vertical="center"/>
    </xf>
    <xf numFmtId="0" fontId="0" fillId="0" borderId="16" xfId="0" applyBorder="1">
      <alignment vertical="center"/>
    </xf>
    <xf numFmtId="0" fontId="0" fillId="0" borderId="20" xfId="0" applyBorder="1">
      <alignment vertical="center"/>
    </xf>
    <xf numFmtId="0" fontId="0" fillId="0" borderId="20" xfId="0" applyBorder="1" applyAlignment="1">
      <alignment horizontal="right" vertical="center"/>
    </xf>
    <xf numFmtId="0" fontId="0" fillId="0" borderId="21" xfId="0" applyBorder="1">
      <alignment vertical="center"/>
    </xf>
    <xf numFmtId="0" fontId="0" fillId="0" borderId="22" xfId="0" applyBorder="1">
      <alignment vertical="center"/>
    </xf>
    <xf numFmtId="0" fontId="0" fillId="0" borderId="15"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0" fillId="0" borderId="28" xfId="0" applyBorder="1">
      <alignment vertical="center"/>
    </xf>
    <xf numFmtId="0" fontId="0" fillId="2" borderId="15" xfId="0" applyFill="1" applyBorder="1" applyProtection="1">
      <alignment vertical="center"/>
      <protection locked="0"/>
    </xf>
    <xf numFmtId="0" fontId="0" fillId="2" borderId="30" xfId="0" applyFill="1" applyBorder="1" applyProtection="1">
      <alignment vertical="center"/>
      <protection locked="0"/>
    </xf>
    <xf numFmtId="0" fontId="0" fillId="2" borderId="8" xfId="0" applyFill="1" applyBorder="1" applyProtection="1">
      <alignment vertical="center"/>
      <protection locked="0"/>
    </xf>
    <xf numFmtId="0" fontId="0" fillId="2" borderId="0" xfId="0" applyFill="1" applyBorder="1" applyProtection="1">
      <alignment vertical="center"/>
      <protection locked="0"/>
    </xf>
    <xf numFmtId="0" fontId="0" fillId="2" borderId="5" xfId="0" applyFill="1" applyBorder="1" applyProtection="1">
      <alignment vertical="center"/>
      <protection locked="0"/>
    </xf>
    <xf numFmtId="0" fontId="0" fillId="0" borderId="32" xfId="0" applyBorder="1">
      <alignment vertical="center"/>
    </xf>
    <xf numFmtId="0" fontId="0" fillId="0" borderId="34" xfId="0" applyBorder="1">
      <alignment vertical="center"/>
    </xf>
    <xf numFmtId="0" fontId="0" fillId="0" borderId="35" xfId="0" applyBorder="1">
      <alignment vertical="center"/>
    </xf>
    <xf numFmtId="0" fontId="0" fillId="0" borderId="33" xfId="0" applyBorder="1">
      <alignment vertical="center"/>
    </xf>
    <xf numFmtId="0" fontId="0" fillId="0" borderId="36" xfId="0" applyBorder="1">
      <alignment vertical="center"/>
    </xf>
    <xf numFmtId="0" fontId="0" fillId="2" borderId="14" xfId="0" applyFill="1" applyBorder="1" applyProtection="1">
      <alignment vertical="center"/>
      <protection locked="0"/>
    </xf>
    <xf numFmtId="0" fontId="0" fillId="3" borderId="14" xfId="0" applyFill="1" applyBorder="1">
      <alignment vertical="center"/>
    </xf>
    <xf numFmtId="0" fontId="8" fillId="0" borderId="29" xfId="0" applyFont="1" applyBorder="1" applyAlignment="1">
      <alignment vertical="center" shrinkToFit="1"/>
    </xf>
    <xf numFmtId="0" fontId="0" fillId="0" borderId="37" xfId="0" applyBorder="1">
      <alignment vertical="center"/>
    </xf>
    <xf numFmtId="0" fontId="0" fillId="2" borderId="20" xfId="0" applyFill="1" applyBorder="1" applyProtection="1">
      <alignment vertical="center"/>
      <protection locked="0"/>
    </xf>
    <xf numFmtId="0" fontId="0" fillId="0" borderId="38" xfId="0" applyBorder="1">
      <alignment vertical="center"/>
    </xf>
    <xf numFmtId="179" fontId="0" fillId="0" borderId="37" xfId="0" applyNumberFormat="1" applyBorder="1" applyAlignment="1">
      <alignment vertical="center" shrinkToFit="1"/>
    </xf>
    <xf numFmtId="179" fontId="0" fillId="0" borderId="20" xfId="0" applyNumberFormat="1" applyBorder="1" applyAlignment="1">
      <alignment vertical="center" shrinkToFit="1"/>
    </xf>
    <xf numFmtId="179" fontId="0" fillId="0" borderId="21" xfId="0" applyNumberFormat="1" applyBorder="1" applyAlignment="1">
      <alignment vertical="center" shrinkToFit="1"/>
    </xf>
    <xf numFmtId="0" fontId="10" fillId="0" borderId="0" xfId="0" applyFont="1">
      <alignment vertical="center"/>
    </xf>
    <xf numFmtId="0" fontId="0" fillId="0" borderId="18" xfId="0" applyBorder="1">
      <alignment vertical="center"/>
    </xf>
    <xf numFmtId="0" fontId="0" fillId="0" borderId="17" xfId="0" applyBorder="1">
      <alignment vertical="center"/>
    </xf>
    <xf numFmtId="0" fontId="0" fillId="0" borderId="19" xfId="0" applyBorder="1">
      <alignment vertical="center"/>
    </xf>
    <xf numFmtId="0" fontId="0" fillId="0" borderId="39" xfId="0" applyBorder="1">
      <alignment vertical="center"/>
    </xf>
    <xf numFmtId="178" fontId="0" fillId="5" borderId="20" xfId="0" applyNumberFormat="1" applyFill="1" applyBorder="1" applyAlignment="1">
      <alignment vertical="center" shrinkToFit="1"/>
    </xf>
    <xf numFmtId="0" fontId="0" fillId="3" borderId="0" xfId="0" applyFill="1">
      <alignment vertical="center"/>
    </xf>
    <xf numFmtId="180" fontId="0" fillId="0" borderId="0" xfId="0" applyNumberFormat="1" applyAlignment="1">
      <alignment vertical="center" shrinkToFit="1"/>
    </xf>
    <xf numFmtId="0" fontId="11" fillId="0" borderId="0" xfId="0" applyFont="1" applyAlignment="1"/>
    <xf numFmtId="0" fontId="0" fillId="0" borderId="0" xfId="0" applyBorder="1" applyAlignment="1">
      <alignment horizontal="right" vertical="center"/>
    </xf>
    <xf numFmtId="0" fontId="0" fillId="0" borderId="40" xfId="0" applyBorder="1">
      <alignment vertical="center"/>
    </xf>
    <xf numFmtId="0" fontId="0" fillId="0" borderId="41" xfId="0" applyBorder="1">
      <alignment vertical="center"/>
    </xf>
    <xf numFmtId="177" fontId="0" fillId="2" borderId="0" xfId="0" applyNumberFormat="1" applyFill="1" applyBorder="1" applyAlignment="1" applyProtection="1">
      <alignment vertical="center" shrinkToFit="1"/>
      <protection locked="0"/>
    </xf>
    <xf numFmtId="0" fontId="0" fillId="0" borderId="42" xfId="0" applyBorder="1">
      <alignment vertical="center"/>
    </xf>
    <xf numFmtId="0" fontId="0" fillId="0" borderId="43" xfId="0" applyBorder="1">
      <alignment vertical="center"/>
    </xf>
    <xf numFmtId="0" fontId="0" fillId="0" borderId="10" xfId="0" applyBorder="1" applyAlignment="1">
      <alignment horizontal="right" vertical="center"/>
    </xf>
    <xf numFmtId="0" fontId="0" fillId="0" borderId="11" xfId="0" applyBorder="1" applyAlignment="1">
      <alignment vertical="center"/>
    </xf>
    <xf numFmtId="0" fontId="0" fillId="3" borderId="9" xfId="0" applyFill="1" applyBorder="1" applyAlignment="1">
      <alignment vertical="center"/>
    </xf>
    <xf numFmtId="0" fontId="0" fillId="3" borderId="0" xfId="0" applyFill="1" applyBorder="1" applyAlignment="1">
      <alignment horizontal="right" vertical="center"/>
    </xf>
    <xf numFmtId="0" fontId="0" fillId="3" borderId="0" xfId="0" applyFill="1" applyBorder="1" applyAlignment="1" applyProtection="1">
      <alignment vertical="center"/>
      <protection locked="0"/>
    </xf>
    <xf numFmtId="0" fontId="0" fillId="3" borderId="0" xfId="0" applyFill="1" applyBorder="1" applyAlignment="1">
      <alignment vertical="center"/>
    </xf>
    <xf numFmtId="0" fontId="0" fillId="3" borderId="3" xfId="0" applyFill="1" applyBorder="1" applyAlignment="1">
      <alignment vertical="center"/>
    </xf>
    <xf numFmtId="0" fontId="0" fillId="0" borderId="26" xfId="0" applyBorder="1" applyAlignment="1">
      <alignment horizontal="right" vertical="center"/>
    </xf>
    <xf numFmtId="0" fontId="0" fillId="0" borderId="43" xfId="0" applyBorder="1" applyAlignment="1">
      <alignment horizontal="right" vertical="center"/>
    </xf>
    <xf numFmtId="0" fontId="0" fillId="0" borderId="2" xfId="0" applyBorder="1" applyAlignment="1">
      <alignment horizontal="right" vertical="center"/>
    </xf>
    <xf numFmtId="0" fontId="12" fillId="2" borderId="4" xfId="0" applyFont="1" applyFill="1" applyBorder="1" applyAlignment="1" applyProtection="1">
      <alignment vertical="center" shrinkToFit="1"/>
      <protection locked="0"/>
    </xf>
    <xf numFmtId="0" fontId="12" fillId="0" borderId="4"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2" borderId="32" xfId="0" applyFont="1" applyFill="1" applyBorder="1" applyAlignment="1" applyProtection="1">
      <alignment vertical="center" shrinkToFit="1"/>
      <protection locked="0"/>
    </xf>
    <xf numFmtId="0" fontId="0" fillId="3" borderId="52" xfId="0" applyFill="1" applyBorder="1" applyAlignment="1" applyProtection="1">
      <alignment horizontal="center" vertical="center" shrinkToFit="1"/>
      <protection locked="0"/>
    </xf>
    <xf numFmtId="0" fontId="0" fillId="3" borderId="37" xfId="0" applyFill="1" applyBorder="1" applyAlignment="1">
      <alignment horizontal="center" vertical="center" shrinkToFit="1"/>
    </xf>
    <xf numFmtId="0" fontId="0" fillId="3" borderId="17" xfId="0" applyFill="1" applyBorder="1" applyAlignment="1" applyProtection="1">
      <alignment horizontal="center" vertical="center" shrinkToFit="1"/>
      <protection locked="0"/>
    </xf>
    <xf numFmtId="0" fontId="0" fillId="0" borderId="15" xfId="0" applyFill="1" applyBorder="1" applyProtection="1">
      <alignment vertical="center"/>
      <protection locked="0"/>
    </xf>
    <xf numFmtId="0" fontId="12" fillId="2" borderId="8" xfId="0" applyFont="1" applyFill="1" applyBorder="1" applyAlignment="1">
      <alignment vertical="center"/>
    </xf>
    <xf numFmtId="0" fontId="13" fillId="0" borderId="4" xfId="0" applyFont="1" applyFill="1" applyBorder="1" applyAlignment="1">
      <alignment vertical="center" shrinkToFit="1"/>
    </xf>
    <xf numFmtId="0" fontId="13" fillId="0" borderId="32" xfId="0" applyFont="1" applyFill="1" applyBorder="1" applyAlignment="1">
      <alignment vertical="center" shrinkToFit="1"/>
    </xf>
    <xf numFmtId="0" fontId="12" fillId="0" borderId="8" xfId="0" applyFont="1" applyFill="1" applyBorder="1" applyAlignment="1">
      <alignment vertical="center"/>
    </xf>
    <xf numFmtId="0" fontId="0" fillId="0" borderId="0" xfId="0" applyAlignment="1">
      <alignment vertical="center" shrinkToFit="1"/>
    </xf>
    <xf numFmtId="0" fontId="0" fillId="0" borderId="18" xfId="0" applyBorder="1" applyAlignment="1">
      <alignment vertical="center" shrinkToFit="1"/>
    </xf>
    <xf numFmtId="0" fontId="0" fillId="0" borderId="25" xfId="0" applyBorder="1" applyAlignment="1">
      <alignment vertical="center" shrinkToFit="1"/>
    </xf>
    <xf numFmtId="0" fontId="0" fillId="0" borderId="22" xfId="0" applyBorder="1" applyAlignment="1">
      <alignment vertical="center" shrinkToFit="1"/>
    </xf>
    <xf numFmtId="0" fontId="0" fillId="0" borderId="1" xfId="0" applyBorder="1" applyAlignment="1">
      <alignment vertical="center" shrinkToFit="1"/>
    </xf>
    <xf numFmtId="0" fontId="0" fillId="0" borderId="4" xfId="0" applyBorder="1" applyAlignment="1">
      <alignment vertical="center" shrinkToFit="1"/>
    </xf>
    <xf numFmtId="38" fontId="7" fillId="2" borderId="0" xfId="1" applyFont="1" applyFill="1" applyBorder="1" applyAlignment="1" applyProtection="1">
      <alignment vertical="center" shrinkToFit="1"/>
      <protection locked="0"/>
    </xf>
    <xf numFmtId="0" fontId="0" fillId="0" borderId="2" xfId="0" applyBorder="1" applyAlignment="1">
      <alignment vertical="center"/>
    </xf>
    <xf numFmtId="0" fontId="0" fillId="2" borderId="30" xfId="0" applyFill="1" applyBorder="1" applyAlignment="1" applyProtection="1">
      <alignment vertical="center" shrinkToFit="1"/>
      <protection locked="0"/>
    </xf>
    <xf numFmtId="0" fontId="0" fillId="0" borderId="56" xfId="0" applyBorder="1" applyAlignment="1">
      <alignment vertical="center" shrinkToFit="1"/>
    </xf>
    <xf numFmtId="0" fontId="0" fillId="0" borderId="31" xfId="0" applyBorder="1" applyAlignment="1">
      <alignment vertical="center" shrinkToFit="1"/>
    </xf>
    <xf numFmtId="176" fontId="0" fillId="2" borderId="0" xfId="0" applyNumberFormat="1" applyFill="1" applyBorder="1" applyAlignment="1" applyProtection="1">
      <alignment vertical="center" shrinkToFit="1"/>
      <protection locked="0"/>
    </xf>
    <xf numFmtId="0" fontId="8" fillId="8" borderId="0" xfId="0" applyFont="1" applyFill="1" applyBorder="1" applyAlignment="1" applyProtection="1">
      <alignment horizontal="center" vertical="center" shrinkToFit="1"/>
      <protection locked="0"/>
    </xf>
    <xf numFmtId="0" fontId="0" fillId="8" borderId="8" xfId="0" applyFill="1" applyBorder="1" applyAlignment="1" applyProtection="1">
      <alignment horizontal="center" vertical="center" shrinkToFit="1"/>
      <protection locked="0"/>
    </xf>
    <xf numFmtId="0" fontId="8" fillId="8" borderId="0" xfId="0" applyFont="1" applyFill="1" applyBorder="1" applyAlignment="1" applyProtection="1">
      <alignment horizontal="center" vertical="center"/>
      <protection locked="0"/>
    </xf>
    <xf numFmtId="0" fontId="8" fillId="8" borderId="5" xfId="0" applyFont="1" applyFill="1" applyBorder="1" applyAlignment="1" applyProtection="1">
      <alignment horizontal="center" vertical="center"/>
      <protection locked="0"/>
    </xf>
    <xf numFmtId="0" fontId="0" fillId="3" borderId="1" xfId="0" applyFill="1" applyBorder="1" applyAlignment="1">
      <alignment vertical="center" shrinkToFit="1"/>
    </xf>
    <xf numFmtId="0" fontId="23" fillId="0" borderId="0" xfId="0" applyFont="1" applyBorder="1">
      <alignment vertical="center"/>
    </xf>
    <xf numFmtId="0" fontId="0" fillId="0" borderId="0" xfId="0" applyFill="1" applyBorder="1">
      <alignment vertical="center"/>
    </xf>
    <xf numFmtId="0" fontId="0" fillId="0" borderId="3" xfId="0" applyFill="1" applyBorder="1">
      <alignment vertical="center"/>
    </xf>
    <xf numFmtId="0" fontId="0" fillId="0" borderId="2" xfId="0" applyFill="1" applyBorder="1">
      <alignment vertical="center"/>
    </xf>
    <xf numFmtId="0" fontId="0" fillId="0" borderId="1" xfId="0" applyFill="1" applyBorder="1">
      <alignment vertical="center"/>
    </xf>
    <xf numFmtId="0" fontId="0" fillId="0" borderId="42" xfId="0" applyFill="1" applyBorder="1" applyAlignment="1">
      <alignment vertical="center"/>
    </xf>
    <xf numFmtId="0" fontId="0" fillId="0" borderId="18" xfId="0" applyFill="1" applyBorder="1" applyAlignment="1">
      <alignment vertical="center"/>
    </xf>
    <xf numFmtId="0" fontId="0" fillId="0" borderId="40" xfId="0" applyFill="1" applyBorder="1">
      <alignment vertical="center"/>
    </xf>
    <xf numFmtId="0" fontId="0" fillId="0" borderId="18" xfId="0" applyFill="1" applyBorder="1" applyAlignment="1">
      <alignment vertical="center" wrapText="1"/>
    </xf>
    <xf numFmtId="0" fontId="20" fillId="0" borderId="0" xfId="0" applyFont="1" applyFill="1" applyBorder="1">
      <alignment vertical="center"/>
    </xf>
    <xf numFmtId="0" fontId="20" fillId="0" borderId="23" xfId="0" applyFont="1" applyFill="1" applyBorder="1">
      <alignment vertical="center"/>
    </xf>
    <xf numFmtId="0" fontId="20" fillId="0" borderId="24" xfId="0" applyFont="1" applyFill="1" applyBorder="1">
      <alignment vertical="center"/>
    </xf>
    <xf numFmtId="0" fontId="23" fillId="0" borderId="0" xfId="0" applyFont="1" applyFill="1" applyBorder="1">
      <alignment vertical="center"/>
    </xf>
    <xf numFmtId="0" fontId="0" fillId="0" borderId="0" xfId="0" applyFill="1">
      <alignment vertical="center"/>
    </xf>
    <xf numFmtId="0" fontId="0" fillId="0" borderId="0" xfId="0" applyBorder="1" applyAlignment="1">
      <alignment vertical="center" shrinkToFit="1"/>
    </xf>
    <xf numFmtId="0" fontId="0" fillId="0" borderId="3" xfId="0" applyBorder="1" applyAlignment="1">
      <alignment vertical="center" shrinkToFit="1"/>
    </xf>
    <xf numFmtId="0" fontId="0" fillId="0" borderId="0" xfId="0" applyFill="1" applyBorder="1" applyAlignment="1">
      <alignment vertical="center"/>
    </xf>
    <xf numFmtId="0" fontId="0" fillId="0" borderId="3" xfId="0" applyFill="1" applyBorder="1" applyAlignment="1">
      <alignment vertical="center"/>
    </xf>
    <xf numFmtId="0" fontId="0" fillId="0" borderId="0" xfId="0" applyFill="1" applyBorder="1" applyAlignment="1">
      <alignment vertical="center" shrinkToFit="1"/>
    </xf>
    <xf numFmtId="0" fontId="0" fillId="8" borderId="4" xfId="0" applyFill="1" applyBorder="1" applyAlignment="1" applyProtection="1">
      <alignment horizontal="center" vertical="center" shrinkToFit="1"/>
      <protection locked="0"/>
    </xf>
    <xf numFmtId="0" fontId="0" fillId="0" borderId="27" xfId="0" applyBorder="1" applyAlignment="1">
      <alignment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2" xfId="0" applyFill="1" applyBorder="1" applyAlignment="1">
      <alignment vertical="center" shrinkToFit="1"/>
    </xf>
    <xf numFmtId="0" fontId="0" fillId="0" borderId="25" xfId="0" applyFill="1" applyBorder="1" applyAlignment="1">
      <alignment vertical="center" shrinkToFit="1"/>
    </xf>
    <xf numFmtId="0" fontId="0" fillId="0" borderId="0" xfId="0" applyFill="1" applyBorder="1" applyProtection="1">
      <alignment vertical="center"/>
      <protection locked="0"/>
    </xf>
    <xf numFmtId="0" fontId="0" fillId="0" borderId="0" xfId="0" applyFill="1" applyBorder="1" applyAlignment="1" applyProtection="1">
      <alignment horizontal="center" vertical="center" shrinkToFit="1"/>
      <protection locked="0"/>
    </xf>
    <xf numFmtId="0" fontId="0" fillId="0" borderId="0" xfId="0" applyFill="1" applyBorder="1" applyAlignment="1" applyProtection="1">
      <alignment vertical="center" shrinkToFit="1"/>
      <protection locked="0"/>
    </xf>
    <xf numFmtId="38" fontId="7" fillId="0" borderId="0" xfId="1" applyFont="1" applyFill="1" applyBorder="1" applyAlignment="1" applyProtection="1">
      <alignment vertical="center" shrinkToFit="1"/>
      <protection locked="0"/>
    </xf>
    <xf numFmtId="0" fontId="0" fillId="0" borderId="3" xfId="0" applyFill="1" applyBorder="1" applyAlignment="1" applyProtection="1">
      <alignment horizontal="center" vertical="center" shrinkToFit="1"/>
      <protection locked="0"/>
    </xf>
    <xf numFmtId="0" fontId="14"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5" xfId="0" applyFill="1" applyBorder="1">
      <alignment vertical="center"/>
    </xf>
    <xf numFmtId="38" fontId="7" fillId="0" borderId="0" xfId="1" applyFont="1" applyFill="1" applyBorder="1" applyAlignment="1">
      <alignment vertical="center" shrinkToFit="1"/>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0" xfId="0" applyFill="1" applyBorder="1" applyAlignment="1">
      <alignment horizontal="right" vertical="center"/>
    </xf>
    <xf numFmtId="0" fontId="0" fillId="0" borderId="71" xfId="0" applyBorder="1">
      <alignment vertical="center"/>
    </xf>
    <xf numFmtId="0" fontId="0" fillId="0" borderId="0" xfId="0" applyBorder="1" applyAlignment="1">
      <alignment vertical="top"/>
    </xf>
    <xf numFmtId="0" fontId="8" fillId="0" borderId="3" xfId="0" applyFont="1" applyFill="1" applyBorder="1" applyAlignment="1" applyProtection="1">
      <alignment horizontal="center" vertical="center" shrinkToFit="1"/>
      <protection locked="0"/>
    </xf>
    <xf numFmtId="0" fontId="0" fillId="0" borderId="3" xfId="0" applyFill="1" applyBorder="1" applyAlignment="1" applyProtection="1">
      <alignment vertical="center"/>
    </xf>
    <xf numFmtId="0" fontId="0" fillId="0" borderId="67" xfId="0" applyBorder="1" applyAlignment="1">
      <alignment vertical="center" shrinkToFit="1"/>
    </xf>
    <xf numFmtId="0" fontId="0" fillId="0" borderId="71" xfId="0" applyFill="1" applyBorder="1">
      <alignment vertical="center"/>
    </xf>
    <xf numFmtId="0" fontId="20" fillId="0" borderId="4" xfId="0" applyFont="1" applyFill="1" applyBorder="1" applyAlignment="1">
      <alignment vertical="center" shrinkToFit="1"/>
    </xf>
    <xf numFmtId="0" fontId="20" fillId="0" borderId="4" xfId="0" applyFont="1" applyFill="1" applyBorder="1">
      <alignment vertical="center"/>
    </xf>
    <xf numFmtId="0" fontId="8" fillId="8" borderId="4" xfId="0" applyFont="1" applyFill="1" applyBorder="1" applyAlignment="1" applyProtection="1">
      <alignment horizontal="center" vertical="center" shrinkToFit="1"/>
      <protection locked="0"/>
    </xf>
    <xf numFmtId="0" fontId="0" fillId="9" borderId="4" xfId="0" applyFill="1" applyBorder="1">
      <alignment vertical="center"/>
    </xf>
    <xf numFmtId="0" fontId="0" fillId="9" borderId="4" xfId="0" applyFill="1" applyBorder="1" applyAlignment="1">
      <alignment vertical="center" shrinkToFit="1"/>
    </xf>
    <xf numFmtId="0" fontId="0" fillId="9" borderId="4" xfId="0" applyFill="1" applyBorder="1" applyProtection="1">
      <alignment vertical="center"/>
      <protection locked="0"/>
    </xf>
    <xf numFmtId="0" fontId="0" fillId="9" borderId="4" xfId="0" applyFill="1" applyBorder="1" applyAlignment="1">
      <alignment vertical="center"/>
    </xf>
    <xf numFmtId="0" fontId="0" fillId="9" borderId="7" xfId="0" applyFill="1" applyBorder="1">
      <alignment vertical="center"/>
    </xf>
    <xf numFmtId="0" fontId="0" fillId="9" borderId="7" xfId="0" applyFill="1" applyBorder="1" applyAlignment="1">
      <alignment vertical="center" shrinkToFit="1"/>
    </xf>
    <xf numFmtId="0" fontId="0" fillId="9" borderId="4" xfId="0" applyFill="1" applyBorder="1" applyAlignment="1" applyProtection="1">
      <alignment vertical="center" shrinkToFit="1"/>
      <protection locked="0"/>
    </xf>
    <xf numFmtId="0" fontId="14" fillId="9" borderId="4" xfId="0" applyFont="1" applyFill="1" applyBorder="1" applyAlignment="1" applyProtection="1">
      <alignment vertical="top" wrapText="1"/>
      <protection locked="0"/>
    </xf>
    <xf numFmtId="0" fontId="0" fillId="9" borderId="4" xfId="0" applyFill="1" applyBorder="1" applyAlignment="1" applyProtection="1">
      <alignment vertical="top" wrapText="1"/>
      <protection locked="0"/>
    </xf>
    <xf numFmtId="0" fontId="20" fillId="0" borderId="4" xfId="0" applyFont="1" applyFill="1" applyBorder="1" applyAlignment="1">
      <alignment vertical="center"/>
    </xf>
    <xf numFmtId="0" fontId="8" fillId="8" borderId="72" xfId="0" applyFont="1" applyFill="1" applyBorder="1" applyAlignment="1" applyProtection="1">
      <alignment horizontal="center" vertical="center" shrinkToFit="1"/>
      <protection locked="0"/>
    </xf>
    <xf numFmtId="0" fontId="0" fillId="9" borderId="0" xfId="0" applyFill="1" applyBorder="1" applyAlignment="1">
      <alignment vertical="center" shrinkToFit="1"/>
    </xf>
    <xf numFmtId="0" fontId="0" fillId="9" borderId="0" xfId="0" applyFill="1" applyBorder="1" applyProtection="1">
      <alignment vertical="center"/>
      <protection locked="0"/>
    </xf>
    <xf numFmtId="0" fontId="0" fillId="9" borderId="0" xfId="0" applyFill="1" applyBorder="1" applyAlignment="1">
      <alignment vertical="center"/>
    </xf>
    <xf numFmtId="0" fontId="0" fillId="9" borderId="0" xfId="0" applyFill="1" applyBorder="1">
      <alignment vertical="center"/>
    </xf>
    <xf numFmtId="0" fontId="0" fillId="9" borderId="0" xfId="0" applyFill="1" applyBorder="1" applyAlignment="1" applyProtection="1">
      <alignment vertical="center" shrinkToFit="1"/>
      <protection locked="0"/>
    </xf>
    <xf numFmtId="0" fontId="0" fillId="9" borderId="0" xfId="0" applyFill="1" applyBorder="1" applyAlignment="1" applyProtection="1">
      <alignment horizontal="center" vertical="center" shrinkToFit="1"/>
      <protection locked="0"/>
    </xf>
    <xf numFmtId="0" fontId="14" fillId="9" borderId="0" xfId="0" applyFont="1" applyFill="1" applyBorder="1" applyAlignment="1" applyProtection="1">
      <alignment vertical="top" wrapText="1"/>
      <protection locked="0"/>
    </xf>
    <xf numFmtId="0" fontId="0" fillId="9" borderId="0" xfId="0" applyFill="1" applyBorder="1" applyAlignment="1" applyProtection="1">
      <alignment vertical="top" wrapText="1"/>
      <protection locked="0"/>
    </xf>
    <xf numFmtId="38" fontId="7" fillId="9" borderId="0" xfId="1" applyFont="1" applyFill="1" applyBorder="1" applyAlignment="1" applyProtection="1">
      <alignment vertical="center" shrinkToFit="1"/>
      <protection locked="0"/>
    </xf>
    <xf numFmtId="0" fontId="8" fillId="8" borderId="9" xfId="0" applyFont="1" applyFill="1" applyBorder="1" applyAlignment="1" applyProtection="1">
      <alignment horizontal="center" vertical="center" shrinkToFit="1"/>
      <protection locked="0"/>
    </xf>
    <xf numFmtId="0" fontId="8" fillId="8" borderId="7" xfId="0" applyFont="1" applyFill="1" applyBorder="1" applyAlignment="1" applyProtection="1">
      <alignment horizontal="center" vertical="center" shrinkToFit="1"/>
      <protection locked="0"/>
    </xf>
    <xf numFmtId="0" fontId="14" fillId="0" borderId="68" xfId="0" applyFont="1" applyFill="1" applyBorder="1" applyAlignment="1" applyProtection="1">
      <alignment vertical="top" wrapText="1"/>
      <protection locked="0"/>
    </xf>
    <xf numFmtId="0" fontId="26" fillId="0" borderId="1" xfId="0" applyFont="1" applyFill="1" applyBorder="1">
      <alignment vertical="center"/>
    </xf>
    <xf numFmtId="0" fontId="26" fillId="0" borderId="0" xfId="0" applyFont="1" applyFill="1" applyBorder="1" applyAlignment="1" applyProtection="1">
      <alignment vertical="top" wrapText="1"/>
      <protection locked="0"/>
    </xf>
    <xf numFmtId="0" fontId="26" fillId="0" borderId="70" xfId="0" applyFont="1" applyBorder="1">
      <alignment vertical="center"/>
    </xf>
    <xf numFmtId="0" fontId="26" fillId="0" borderId="68" xfId="0" applyFont="1" applyBorder="1">
      <alignment vertical="center"/>
    </xf>
    <xf numFmtId="0" fontId="0" fillId="2" borderId="15"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6" borderId="4"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17" xfId="0" applyFill="1" applyBorder="1" applyAlignment="1" applyProtection="1">
      <alignment vertical="top" wrapText="1"/>
      <protection locked="0"/>
    </xf>
    <xf numFmtId="0" fontId="0" fillId="2" borderId="18" xfId="0" applyFill="1" applyBorder="1" applyAlignment="1" applyProtection="1">
      <alignment vertical="top" wrapText="1"/>
      <protection locked="0"/>
    </xf>
    <xf numFmtId="0" fontId="0" fillId="2" borderId="19"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25"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2" borderId="20" xfId="0" applyFill="1" applyBorder="1" applyAlignment="1" applyProtection="1">
      <alignment vertical="top" wrapText="1"/>
      <protection locked="0"/>
    </xf>
    <xf numFmtId="0" fontId="0" fillId="2" borderId="21" xfId="0" applyFill="1" applyBorder="1" applyAlignment="1" applyProtection="1">
      <alignment vertical="top" wrapText="1"/>
      <protection locked="0"/>
    </xf>
    <xf numFmtId="0" fontId="0" fillId="0" borderId="15" xfId="0" applyBorder="1" applyAlignment="1">
      <alignment vertical="center" shrinkToFit="1"/>
    </xf>
    <xf numFmtId="0" fontId="0" fillId="0" borderId="8" xfId="0" applyBorder="1" applyAlignment="1">
      <alignment vertical="center" shrinkToFit="1"/>
    </xf>
    <xf numFmtId="0" fontId="0" fillId="0" borderId="22" xfId="0" applyBorder="1" applyAlignment="1">
      <alignment vertical="center" shrinkToFit="1"/>
    </xf>
    <xf numFmtId="0" fontId="10" fillId="2" borderId="37" xfId="0" applyFont="1"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10" fillId="0" borderId="8" xfId="0" applyFont="1" applyBorder="1" applyAlignment="1">
      <alignment horizontal="right" vertical="center" shrinkToFit="1"/>
    </xf>
    <xf numFmtId="0" fontId="10" fillId="8" borderId="8" xfId="0" applyFont="1" applyFill="1" applyBorder="1" applyAlignment="1" applyProtection="1">
      <alignment vertical="center" shrinkToFit="1"/>
      <protection locked="0"/>
    </xf>
    <xf numFmtId="0" fontId="0" fillId="8" borderId="8" xfId="0" applyFill="1" applyBorder="1" applyAlignment="1" applyProtection="1">
      <alignment vertical="center" shrinkToFit="1"/>
      <protection locked="0"/>
    </xf>
    <xf numFmtId="0" fontId="10" fillId="0" borderId="8" xfId="0" applyFont="1" applyBorder="1" applyAlignment="1">
      <alignment vertical="center" shrinkToFit="1"/>
    </xf>
    <xf numFmtId="0" fontId="10" fillId="2" borderId="15" xfId="0" applyFont="1" applyFill="1" applyBorder="1" applyAlignment="1" applyProtection="1">
      <alignment vertical="center" shrinkToFit="1"/>
      <protection locked="0"/>
    </xf>
    <xf numFmtId="0" fontId="0" fillId="0" borderId="47" xfId="0" applyBorder="1" applyAlignment="1">
      <alignment vertical="center" shrinkToFit="1"/>
    </xf>
    <xf numFmtId="0" fontId="0" fillId="0" borderId="46" xfId="0" applyBorder="1" applyAlignment="1">
      <alignment vertical="center" shrinkToFit="1"/>
    </xf>
    <xf numFmtId="0" fontId="0" fillId="0" borderId="39" xfId="0" applyBorder="1" applyAlignment="1">
      <alignment vertical="center" shrinkToFit="1"/>
    </xf>
    <xf numFmtId="0" fontId="10" fillId="2" borderId="47" xfId="0" applyFont="1"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0" fillId="2" borderId="18" xfId="0" applyFill="1" applyBorder="1" applyAlignment="1" applyProtection="1">
      <alignment vertical="center" shrinkToFit="1"/>
      <protection locked="0"/>
    </xf>
    <xf numFmtId="0" fontId="10" fillId="0" borderId="46" xfId="0" applyFont="1" applyBorder="1" applyAlignment="1">
      <alignment horizontal="right" vertical="center" shrinkToFit="1"/>
    </xf>
    <xf numFmtId="0" fontId="10" fillId="8" borderId="46" xfId="0" applyFont="1" applyFill="1" applyBorder="1" applyAlignment="1" applyProtection="1">
      <alignment vertical="center" shrinkToFit="1"/>
      <protection locked="0"/>
    </xf>
    <xf numFmtId="0" fontId="0" fillId="8" borderId="46" xfId="0" applyFill="1" applyBorder="1" applyAlignment="1" applyProtection="1">
      <alignment vertical="center" shrinkToFit="1"/>
      <protection locked="0"/>
    </xf>
    <xf numFmtId="0" fontId="0" fillId="8" borderId="18" xfId="0" applyFill="1" applyBorder="1" applyAlignment="1" applyProtection="1">
      <alignment vertical="center" shrinkToFit="1"/>
      <protection locked="0"/>
    </xf>
    <xf numFmtId="0" fontId="10" fillId="0" borderId="39" xfId="0" applyFont="1" applyBorder="1" applyAlignment="1">
      <alignment vertical="center" shrinkToFit="1"/>
    </xf>
    <xf numFmtId="0" fontId="0" fillId="0" borderId="15" xfId="0" applyFont="1" applyBorder="1" applyAlignment="1">
      <alignment vertical="center" shrinkToFit="1"/>
    </xf>
    <xf numFmtId="0" fontId="0" fillId="0" borderId="8" xfId="0" applyFont="1" applyBorder="1" applyAlignment="1">
      <alignment vertical="center" shrinkToFit="1"/>
    </xf>
    <xf numFmtId="0" fontId="0" fillId="0" borderId="22" xfId="0" applyFont="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10" fillId="2" borderId="8" xfId="0" applyFont="1" applyFill="1" applyBorder="1" applyAlignment="1" applyProtection="1">
      <alignment vertical="center" shrinkToFit="1"/>
      <protection locked="0"/>
    </xf>
    <xf numFmtId="0" fontId="0" fillId="0" borderId="0" xfId="0" applyAlignment="1">
      <alignment vertical="center" shrinkToFit="1"/>
    </xf>
    <xf numFmtId="0" fontId="0" fillId="0" borderId="17" xfId="0" applyBorder="1" applyAlignment="1">
      <alignment horizontal="center" vertical="center" wrapText="1" shrinkToFit="1"/>
    </xf>
    <xf numFmtId="0" fontId="0" fillId="0" borderId="19" xfId="0" applyBorder="1" applyAlignment="1">
      <alignment horizontal="center" vertical="center" shrinkToFit="1"/>
    </xf>
    <xf numFmtId="0" fontId="0" fillId="0" borderId="1" xfId="0" applyBorder="1" applyAlignment="1">
      <alignment horizontal="center" vertical="center" shrinkToFit="1"/>
    </xf>
    <xf numFmtId="0" fontId="0" fillId="0" borderId="25" xfId="0" applyBorder="1" applyAlignment="1">
      <alignment horizontal="center" vertical="center" shrinkToFit="1"/>
    </xf>
    <xf numFmtId="0" fontId="0" fillId="0" borderId="37" xfId="0" applyBorder="1" applyAlignment="1">
      <alignment horizontal="center" vertical="center" shrinkToFit="1"/>
    </xf>
    <xf numFmtId="0" fontId="0" fillId="0" borderId="21" xfId="0" applyBorder="1" applyAlignment="1">
      <alignment horizontal="center" vertical="center" shrinkToFit="1"/>
    </xf>
    <xf numFmtId="0" fontId="15" fillId="8" borderId="17" xfId="0" applyFont="1" applyFill="1" applyBorder="1" applyAlignment="1" applyProtection="1">
      <alignment horizontal="center" vertical="center" shrinkToFit="1"/>
      <protection locked="0"/>
    </xf>
    <xf numFmtId="0" fontId="15" fillId="8" borderId="18" xfId="0" applyFont="1" applyFill="1" applyBorder="1" applyAlignment="1" applyProtection="1">
      <alignment horizontal="center" vertical="center" shrinkToFit="1"/>
      <protection locked="0"/>
    </xf>
    <xf numFmtId="0" fontId="15" fillId="8" borderId="19" xfId="0" applyFont="1" applyFill="1" applyBorder="1" applyAlignment="1" applyProtection="1">
      <alignment horizontal="center" vertical="center" shrinkToFit="1"/>
      <protection locked="0"/>
    </xf>
    <xf numFmtId="0" fontId="15" fillId="8" borderId="1" xfId="0" applyFont="1" applyFill="1" applyBorder="1" applyAlignment="1" applyProtection="1">
      <alignment horizontal="center" vertical="center" shrinkToFit="1"/>
      <protection locked="0"/>
    </xf>
    <xf numFmtId="0" fontId="15" fillId="8" borderId="0" xfId="0" applyFont="1" applyFill="1" applyBorder="1" applyAlignment="1" applyProtection="1">
      <alignment horizontal="center" vertical="center" shrinkToFit="1"/>
      <protection locked="0"/>
    </xf>
    <xf numFmtId="0" fontId="15" fillId="8" borderId="25" xfId="0" applyFont="1" applyFill="1" applyBorder="1" applyAlignment="1" applyProtection="1">
      <alignment horizontal="center" vertical="center" shrinkToFit="1"/>
      <protection locked="0"/>
    </xf>
    <xf numFmtId="0" fontId="15" fillId="8" borderId="37" xfId="0" applyFont="1" applyFill="1" applyBorder="1" applyAlignment="1" applyProtection="1">
      <alignment horizontal="center" vertical="center" shrinkToFit="1"/>
      <protection locked="0"/>
    </xf>
    <xf numFmtId="0" fontId="15" fillId="8" borderId="20" xfId="0" applyFont="1" applyFill="1" applyBorder="1" applyAlignment="1" applyProtection="1">
      <alignment horizontal="center" vertical="center" shrinkToFit="1"/>
      <protection locked="0"/>
    </xf>
    <xf numFmtId="0" fontId="15" fillId="8" borderId="21" xfId="0" applyFont="1" applyFill="1" applyBorder="1" applyAlignment="1" applyProtection="1">
      <alignment horizontal="center" vertical="center" shrinkToFit="1"/>
      <protection locked="0"/>
    </xf>
    <xf numFmtId="0" fontId="0" fillId="0" borderId="4" xfId="0" applyBorder="1" applyAlignment="1">
      <alignment horizontal="center" vertical="center" shrinkToFit="1"/>
    </xf>
    <xf numFmtId="0" fontId="0" fillId="0" borderId="15" xfId="0" applyBorder="1" applyAlignment="1">
      <alignment horizontal="center" vertical="center" shrinkToFit="1"/>
    </xf>
    <xf numFmtId="0" fontId="0" fillId="0" borderId="8"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vertical="center" shrinkToFit="1"/>
    </xf>
    <xf numFmtId="0" fontId="0" fillId="0" borderId="15"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24" xfId="0" applyBorder="1" applyAlignment="1">
      <alignment vertical="center" shrinkToFit="1"/>
    </xf>
    <xf numFmtId="0" fontId="0" fillId="0" borderId="36" xfId="0"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14" fillId="2" borderId="15" xfId="0" applyFont="1" applyFill="1" applyBorder="1" applyAlignment="1" applyProtection="1">
      <alignment horizontal="center" vertical="top" wrapText="1"/>
      <protection locked="0"/>
    </xf>
    <xf numFmtId="0" fontId="14" fillId="2" borderId="8" xfId="0" applyFont="1" applyFill="1" applyBorder="1" applyAlignment="1" applyProtection="1">
      <alignment horizontal="center" vertical="top" wrapText="1"/>
      <protection locked="0"/>
    </xf>
    <xf numFmtId="0" fontId="14" fillId="2" borderId="22" xfId="0" applyFont="1" applyFill="1" applyBorder="1" applyAlignment="1" applyProtection="1">
      <alignment horizontal="center" vertical="top" wrapText="1"/>
      <protection locked="0"/>
    </xf>
    <xf numFmtId="0" fontId="0" fillId="8" borderId="4" xfId="0" applyFill="1" applyBorder="1" applyAlignment="1" applyProtection="1">
      <alignment horizontal="center" vertical="center" shrinkToFit="1"/>
      <protection locked="0"/>
    </xf>
    <xf numFmtId="38" fontId="7" fillId="2" borderId="4" xfId="1" applyFont="1"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14" fillId="2" borderId="14" xfId="0" applyFont="1" applyFill="1" applyBorder="1" applyAlignment="1" applyProtection="1">
      <alignment horizontal="center" vertical="top" wrapText="1"/>
      <protection locked="0"/>
    </xf>
    <xf numFmtId="0" fontId="14" fillId="2" borderId="10" xfId="0" applyFont="1" applyFill="1" applyBorder="1" applyAlignment="1" applyProtection="1">
      <alignment horizontal="center" vertical="top" wrapText="1"/>
      <protection locked="0"/>
    </xf>
    <xf numFmtId="0" fontId="14" fillId="2" borderId="13" xfId="0" applyFont="1" applyFill="1" applyBorder="1" applyAlignment="1" applyProtection="1">
      <alignment horizontal="center" vertical="top" wrapText="1"/>
      <protection locked="0"/>
    </xf>
    <xf numFmtId="0" fontId="16" fillId="0" borderId="1" xfId="0" applyFont="1" applyBorder="1" applyAlignment="1">
      <alignment vertical="center" shrinkToFit="1"/>
    </xf>
    <xf numFmtId="0" fontId="16" fillId="0" borderId="0" xfId="0" applyFont="1" applyBorder="1" applyAlignment="1">
      <alignment vertical="center" shrinkToFit="1"/>
    </xf>
    <xf numFmtId="0" fontId="0" fillId="2" borderId="0" xfId="0" applyFill="1" applyBorder="1" applyAlignment="1" applyProtection="1">
      <alignment vertical="center" shrinkToFit="1"/>
      <protection locked="0"/>
    </xf>
    <xf numFmtId="0" fontId="0" fillId="0" borderId="1" xfId="0" applyBorder="1" applyAlignment="1">
      <alignment vertical="center" shrinkToFit="1"/>
    </xf>
    <xf numFmtId="0" fontId="0" fillId="0" borderId="4" xfId="0" applyBorder="1" applyAlignment="1">
      <alignment vertical="center" shrinkToFit="1"/>
    </xf>
    <xf numFmtId="0" fontId="0" fillId="8" borderId="0" xfId="0" applyFill="1" applyBorder="1" applyAlignment="1" applyProtection="1">
      <alignment horizontal="center" vertical="center" shrinkToFit="1"/>
      <protection locked="0"/>
    </xf>
    <xf numFmtId="0" fontId="0" fillId="0" borderId="46" xfId="0" applyBorder="1" applyAlignment="1">
      <alignment horizontal="center" vertical="center" shrinkToFit="1"/>
    </xf>
    <xf numFmtId="0" fontId="0" fillId="0" borderId="49" xfId="0" applyBorder="1" applyAlignment="1">
      <alignment horizontal="center" vertical="center" shrinkToFit="1"/>
    </xf>
    <xf numFmtId="0" fontId="0" fillId="0" borderId="4" xfId="0" applyFill="1" applyBorder="1" applyAlignment="1">
      <alignment horizontal="center" vertical="center" shrinkToFit="1"/>
    </xf>
    <xf numFmtId="0" fontId="0" fillId="0" borderId="15" xfId="0" applyFill="1" applyBorder="1" applyAlignment="1">
      <alignment horizontal="center" vertical="center" shrinkToFit="1"/>
    </xf>
    <xf numFmtId="0" fontId="0" fillId="8" borderId="18" xfId="0" applyFill="1" applyBorder="1" applyAlignment="1" applyProtection="1">
      <alignment horizontal="center" vertical="center" shrinkToFit="1"/>
      <protection locked="0"/>
    </xf>
    <xf numFmtId="0" fontId="0" fillId="0" borderId="17" xfId="0" applyFill="1" applyBorder="1" applyAlignment="1">
      <alignment vertical="center" shrinkToFit="1"/>
    </xf>
    <xf numFmtId="0" fontId="0" fillId="0" borderId="18" xfId="0" applyFill="1" applyBorder="1" applyAlignment="1">
      <alignment vertical="center" shrinkToFit="1"/>
    </xf>
    <xf numFmtId="0" fontId="0" fillId="0" borderId="45" xfId="0" applyBorder="1" applyAlignment="1">
      <alignment horizontal="center" vertical="center" shrinkToFit="1"/>
    </xf>
    <xf numFmtId="0" fontId="0" fillId="0" borderId="45" xfId="0" applyBorder="1" applyAlignment="1">
      <alignmen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9" xfId="0" applyBorder="1" applyAlignment="1">
      <alignment horizontal="center" vertical="center" shrinkToFit="1"/>
    </xf>
    <xf numFmtId="0" fontId="0" fillId="8" borderId="5" xfId="0" applyFill="1" applyBorder="1" applyAlignment="1" applyProtection="1">
      <alignment horizontal="center" vertical="center" shrinkToFit="1"/>
      <protection locked="0"/>
    </xf>
    <xf numFmtId="0" fontId="0" fillId="8" borderId="5" xfId="0" applyFill="1" applyBorder="1" applyAlignment="1">
      <alignment horizontal="center" vertical="center" shrinkToFit="1"/>
    </xf>
    <xf numFmtId="0" fontId="0" fillId="0" borderId="25" xfId="0" applyBorder="1" applyAlignment="1">
      <alignment vertical="center" shrinkToFit="1"/>
    </xf>
    <xf numFmtId="0" fontId="0" fillId="0" borderId="48" xfId="0" applyBorder="1" applyAlignment="1">
      <alignment horizontal="center" vertical="center" shrinkToFit="1"/>
    </xf>
    <xf numFmtId="0" fontId="0" fillId="0" borderId="39" xfId="0" applyBorder="1" applyAlignment="1">
      <alignment horizontal="center" vertical="center" shrinkToFit="1"/>
    </xf>
    <xf numFmtId="0" fontId="0" fillId="0" borderId="32" xfId="0" applyBorder="1" applyAlignment="1">
      <alignment horizontal="center" vertical="center" shrinkToFit="1"/>
    </xf>
    <xf numFmtId="0" fontId="0" fillId="0" borderId="32" xfId="0" applyBorder="1" applyAlignment="1">
      <alignment vertical="center" shrinkToFit="1"/>
    </xf>
    <xf numFmtId="0" fontId="0" fillId="2" borderId="32"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12" fillId="2" borderId="5" xfId="0" applyFont="1"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0" fillId="2" borderId="45"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11" fillId="0" borderId="32"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1" fillId="0" borderId="58" xfId="0" applyFont="1" applyFill="1" applyBorder="1" applyAlignment="1">
      <alignment horizontal="center" vertical="center" textRotation="255"/>
    </xf>
    <xf numFmtId="0" fontId="11" fillId="0" borderId="73"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0" fontId="11" fillId="0" borderId="74" xfId="0" applyFont="1" applyFill="1" applyBorder="1" applyAlignment="1">
      <alignment horizontal="center" vertical="center" textRotation="255"/>
    </xf>
    <xf numFmtId="38" fontId="7" fillId="2" borderId="32" xfId="1" applyFont="1" applyFill="1" applyBorder="1" applyAlignment="1" applyProtection="1">
      <alignment vertical="center" shrinkToFit="1"/>
      <protection locked="0"/>
    </xf>
    <xf numFmtId="38" fontId="7" fillId="2" borderId="17" xfId="1" applyFont="1" applyFill="1" applyBorder="1" applyAlignment="1" applyProtection="1">
      <alignment vertical="center" shrinkToFit="1"/>
      <protection locked="0"/>
    </xf>
    <xf numFmtId="0" fontId="0" fillId="8" borderId="20" xfId="0" applyFill="1" applyBorder="1" applyAlignment="1" applyProtection="1">
      <alignment horizontal="center" vertical="center" shrinkToFit="1"/>
      <protection locked="0"/>
    </xf>
    <xf numFmtId="0" fontId="0" fillId="8" borderId="37" xfId="0" applyFill="1" applyBorder="1" applyAlignment="1" applyProtection="1">
      <alignment horizontal="center" vertical="center" shrinkToFit="1"/>
      <protection locked="0"/>
    </xf>
    <xf numFmtId="0" fontId="0" fillId="0" borderId="42" xfId="0" applyBorder="1" applyAlignment="1">
      <alignment horizontal="center" vertical="center" shrinkToFit="1"/>
    </xf>
    <xf numFmtId="0" fontId="0" fillId="0" borderId="27" xfId="0" applyBorder="1" applyAlignment="1">
      <alignment vertical="center"/>
    </xf>
    <xf numFmtId="0" fontId="0" fillId="0" borderId="5" xfId="0" applyBorder="1" applyAlignment="1">
      <alignment vertical="center"/>
    </xf>
    <xf numFmtId="0" fontId="0" fillId="0" borderId="1" xfId="0" applyFill="1" applyBorder="1" applyAlignment="1">
      <alignment vertical="center" shrinkToFit="1"/>
    </xf>
    <xf numFmtId="0" fontId="0" fillId="0" borderId="0" xfId="0" applyFill="1" applyBorder="1" applyAlignment="1">
      <alignment vertical="center" shrinkToFit="1"/>
    </xf>
    <xf numFmtId="0" fontId="0" fillId="0" borderId="44" xfId="0" applyBorder="1" applyAlignment="1">
      <alignment horizontal="center" vertical="center" textRotation="255" shrinkToFit="1"/>
    </xf>
    <xf numFmtId="0" fontId="0" fillId="3" borderId="0" xfId="0" applyFill="1" applyAlignment="1">
      <alignment vertical="center" shrinkToFit="1"/>
    </xf>
    <xf numFmtId="38" fontId="7" fillId="2" borderId="0" xfId="1" applyFont="1" applyFill="1" applyBorder="1" applyAlignment="1" applyProtection="1">
      <alignment vertical="center" shrinkToFit="1"/>
      <protection locked="0"/>
    </xf>
    <xf numFmtId="0" fontId="0" fillId="0" borderId="20" xfId="0" applyBorder="1" applyAlignment="1">
      <alignment horizontal="center" vertical="center" shrinkToFit="1"/>
    </xf>
    <xf numFmtId="0" fontId="0" fillId="0" borderId="20" xfId="0" applyBorder="1" applyAlignment="1">
      <alignment vertical="center" shrinkToFit="1"/>
    </xf>
    <xf numFmtId="0" fontId="0" fillId="0" borderId="42" xfId="0" applyBorder="1" applyAlignment="1">
      <alignment vertical="center" wrapText="1"/>
    </xf>
    <xf numFmtId="0" fontId="0" fillId="0" borderId="18"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shrinkToFit="1"/>
    </xf>
    <xf numFmtId="0" fontId="0" fillId="0" borderId="42" xfId="0" applyBorder="1" applyAlignment="1">
      <alignment shrinkToFit="1"/>
    </xf>
    <xf numFmtId="0" fontId="0" fillId="0" borderId="18" xfId="0" applyBorder="1" applyAlignment="1">
      <alignment shrinkToFit="1"/>
    </xf>
    <xf numFmtId="0" fontId="0" fillId="0" borderId="2" xfId="0" applyBorder="1" applyAlignment="1">
      <alignment shrinkToFit="1"/>
    </xf>
    <xf numFmtId="0" fontId="0" fillId="0" borderId="0" xfId="0" applyBorder="1" applyAlignment="1">
      <alignment shrinkToFit="1"/>
    </xf>
    <xf numFmtId="0" fontId="0" fillId="0" borderId="54" xfId="0" applyBorder="1" applyAlignment="1">
      <alignment horizontal="right" vertical="center" shrinkToFit="1"/>
    </xf>
    <xf numFmtId="0" fontId="0" fillId="0" borderId="8" xfId="0" applyBorder="1" applyAlignment="1">
      <alignment horizontal="right" vertical="center" shrinkToFit="1"/>
    </xf>
    <xf numFmtId="0" fontId="0" fillId="0" borderId="42" xfId="0" applyBorder="1" applyAlignment="1">
      <alignment horizontal="right" vertical="center" shrinkToFit="1"/>
    </xf>
    <xf numFmtId="0" fontId="0" fillId="0" borderId="18" xfId="0" applyBorder="1" applyAlignment="1">
      <alignment horizontal="right" vertical="center" shrinkToFit="1"/>
    </xf>
    <xf numFmtId="0" fontId="0" fillId="0" borderId="8" xfId="0" applyFill="1" applyBorder="1" applyAlignment="1">
      <alignment horizontal="right" vertical="center" shrinkToFit="1"/>
    </xf>
    <xf numFmtId="0" fontId="0" fillId="0" borderId="18" xfId="0" applyFill="1" applyBorder="1" applyAlignment="1">
      <alignment horizontal="right" vertical="center" shrinkToFit="1"/>
    </xf>
    <xf numFmtId="181" fontId="12" fillId="2" borderId="32" xfId="0" applyNumberFormat="1" applyFont="1" applyFill="1" applyBorder="1" applyAlignment="1" applyProtection="1">
      <alignment vertical="center" shrinkToFit="1"/>
      <protection locked="0"/>
    </xf>
    <xf numFmtId="181" fontId="12" fillId="2" borderId="12" xfId="0" applyNumberFormat="1" applyFont="1" applyFill="1" applyBorder="1" applyAlignment="1">
      <alignment vertical="center" shrinkToFit="1"/>
    </xf>
    <xf numFmtId="181" fontId="12" fillId="0" borderId="32" xfId="0" applyNumberFormat="1" applyFont="1" applyBorder="1" applyAlignment="1" applyProtection="1">
      <alignment vertical="center" shrinkToFit="1"/>
      <protection locked="0"/>
    </xf>
    <xf numFmtId="181" fontId="12" fillId="0" borderId="12" xfId="0" applyNumberFormat="1" applyFont="1" applyBorder="1" applyAlignment="1">
      <alignment vertical="center" shrinkToFit="1"/>
    </xf>
    <xf numFmtId="0" fontId="0" fillId="8" borderId="54" xfId="0" applyFill="1" applyBorder="1" applyAlignment="1" applyProtection="1">
      <alignment horizontal="center" vertical="center" shrinkToFit="1"/>
      <protection locked="0"/>
    </xf>
    <xf numFmtId="0" fontId="0" fillId="8" borderId="22" xfId="0" applyFill="1" applyBorder="1" applyAlignment="1" applyProtection="1">
      <alignment horizontal="center" vertical="center" shrinkToFit="1"/>
      <protection locked="0"/>
    </xf>
    <xf numFmtId="0" fontId="17" fillId="8" borderId="4" xfId="0" applyFont="1" applyFill="1" applyBorder="1" applyAlignment="1" applyProtection="1">
      <alignment horizontal="left" vertical="center" wrapText="1"/>
      <protection locked="0"/>
    </xf>
    <xf numFmtId="38" fontId="7" fillId="2" borderId="8" xfId="1" applyFont="1" applyFill="1" applyBorder="1" applyAlignment="1" applyProtection="1">
      <alignment vertical="center" shrinkToFit="1"/>
      <protection locked="0"/>
    </xf>
    <xf numFmtId="0" fontId="0" fillId="0" borderId="17" xfId="0" applyBorder="1" applyAlignment="1">
      <alignment vertical="center" shrinkToFit="1"/>
    </xf>
    <xf numFmtId="181" fontId="12" fillId="0" borderId="17" xfId="0" applyNumberFormat="1" applyFont="1" applyFill="1" applyBorder="1" applyAlignment="1" applyProtection="1">
      <alignment vertical="center" shrinkToFit="1"/>
    </xf>
    <xf numFmtId="181" fontId="12" fillId="0" borderId="26" xfId="0" applyNumberFormat="1" applyFont="1" applyFill="1" applyBorder="1" applyAlignment="1">
      <alignment vertical="center" shrinkToFit="1"/>
    </xf>
    <xf numFmtId="181" fontId="12" fillId="2" borderId="19" xfId="0" applyNumberFormat="1" applyFont="1" applyFill="1" applyBorder="1" applyAlignment="1">
      <alignment vertical="center"/>
    </xf>
    <xf numFmtId="181" fontId="12" fillId="2" borderId="55" xfId="0" applyNumberFormat="1" applyFont="1" applyFill="1" applyBorder="1" applyAlignment="1">
      <alignment vertical="center"/>
    </xf>
    <xf numFmtId="181" fontId="12" fillId="0" borderId="9" xfId="0" applyNumberFormat="1" applyFont="1" applyBorder="1" applyAlignment="1" applyProtection="1">
      <alignment vertical="center" shrinkToFit="1"/>
      <protection locked="0"/>
    </xf>
    <xf numFmtId="181" fontId="12" fillId="0" borderId="6" xfId="0" applyNumberFormat="1" applyFont="1" applyBorder="1" applyAlignment="1">
      <alignment vertical="center" shrinkToFit="1"/>
    </xf>
    <xf numFmtId="0" fontId="0" fillId="2" borderId="7" xfId="0" applyFill="1" applyBorder="1" applyAlignment="1" applyProtection="1">
      <alignment vertical="center" shrinkToFit="1"/>
      <protection locked="0"/>
    </xf>
    <xf numFmtId="181" fontId="12" fillId="2" borderId="17" xfId="0" applyNumberFormat="1" applyFont="1" applyFill="1" applyBorder="1" applyAlignment="1" applyProtection="1">
      <alignment vertical="center" shrinkToFit="1"/>
      <protection locked="0"/>
    </xf>
    <xf numFmtId="181" fontId="12" fillId="2" borderId="26" xfId="0" applyNumberFormat="1" applyFont="1" applyFill="1" applyBorder="1" applyAlignment="1">
      <alignment vertical="center" shrinkToFit="1"/>
    </xf>
    <xf numFmtId="181" fontId="12" fillId="2" borderId="56" xfId="0" applyNumberFormat="1" applyFont="1" applyFill="1" applyBorder="1" applyAlignment="1" applyProtection="1">
      <alignment vertical="center" shrinkToFit="1"/>
      <protection locked="0"/>
    </xf>
    <xf numFmtId="181" fontId="12" fillId="2" borderId="29" xfId="0" applyNumberFormat="1" applyFont="1" applyFill="1" applyBorder="1" applyAlignment="1">
      <alignment vertical="center" shrinkToFit="1"/>
    </xf>
    <xf numFmtId="181" fontId="12" fillId="2" borderId="31" xfId="0" applyNumberFormat="1" applyFont="1" applyFill="1" applyBorder="1" applyAlignment="1" applyProtection="1">
      <alignment vertical="center" shrinkToFit="1"/>
      <protection locked="0"/>
    </xf>
    <xf numFmtId="181" fontId="13" fillId="0" borderId="50" xfId="0" applyNumberFormat="1" applyFont="1" applyFill="1" applyBorder="1" applyAlignment="1">
      <alignment vertical="center" shrinkToFit="1"/>
    </xf>
    <xf numFmtId="181" fontId="12" fillId="0" borderId="51" xfId="0" applyNumberFormat="1" applyFont="1" applyFill="1" applyBorder="1" applyAlignment="1">
      <alignment vertical="center" shrinkToFit="1"/>
    </xf>
    <xf numFmtId="181" fontId="12" fillId="2" borderId="19" xfId="0" applyNumberFormat="1" applyFont="1" applyFill="1" applyBorder="1" applyAlignment="1" applyProtection="1">
      <alignment vertical="center" shrinkToFit="1"/>
      <protection locked="0"/>
    </xf>
    <xf numFmtId="181" fontId="12" fillId="2" borderId="55" xfId="0" applyNumberFormat="1" applyFont="1" applyFill="1" applyBorder="1" applyAlignment="1">
      <alignment vertical="center" shrinkToFit="1"/>
    </xf>
    <xf numFmtId="38" fontId="7" fillId="0" borderId="0" xfId="1" applyFont="1" applyBorder="1" applyAlignment="1">
      <alignment vertical="center" shrinkToFit="1"/>
    </xf>
    <xf numFmtId="38" fontId="7" fillId="0" borderId="25" xfId="1" applyFont="1" applyBorder="1" applyAlignment="1">
      <alignment vertical="center" shrinkToFit="1"/>
    </xf>
    <xf numFmtId="38" fontId="7" fillId="0" borderId="20" xfId="1" applyFont="1" applyBorder="1" applyAlignment="1">
      <alignment vertical="center" shrinkToFit="1"/>
    </xf>
    <xf numFmtId="38" fontId="7" fillId="0" borderId="21" xfId="1" applyFont="1" applyBorder="1" applyAlignment="1">
      <alignment vertical="center" shrinkToFit="1"/>
    </xf>
    <xf numFmtId="0" fontId="14" fillId="0" borderId="31" xfId="0" applyFont="1" applyBorder="1" applyAlignment="1">
      <alignment horizontal="center" vertical="center" wrapText="1"/>
    </xf>
    <xf numFmtId="0" fontId="14" fillId="0" borderId="57" xfId="0" applyFont="1" applyBorder="1" applyAlignment="1">
      <alignment vertical="center" wrapText="1"/>
    </xf>
    <xf numFmtId="0" fontId="0" fillId="0" borderId="58" xfId="0" applyBorder="1" applyAlignment="1">
      <alignment vertical="center"/>
    </xf>
    <xf numFmtId="0" fontId="14" fillId="0" borderId="31" xfId="0" applyFont="1" applyBorder="1" applyAlignment="1">
      <alignment horizontal="center" vertical="center" wrapText="1" shrinkToFit="1"/>
    </xf>
    <xf numFmtId="0" fontId="0" fillId="0" borderId="57" xfId="0" applyBorder="1" applyAlignment="1">
      <alignment vertical="center" wrapText="1"/>
    </xf>
    <xf numFmtId="0" fontId="0" fillId="0" borderId="59" xfId="0" applyBorder="1" applyAlignment="1">
      <alignment vertical="center" shrinkToFit="1"/>
    </xf>
    <xf numFmtId="0" fontId="0" fillId="0" borderId="60" xfId="0" applyBorder="1" applyAlignment="1">
      <alignment vertical="center" shrinkToFit="1"/>
    </xf>
    <xf numFmtId="0" fontId="0" fillId="0" borderId="31" xfId="0" applyBorder="1" applyAlignment="1">
      <alignment horizontal="center" vertical="center" wrapText="1" shrinkToFit="1"/>
    </xf>
    <xf numFmtId="0" fontId="0" fillId="0" borderId="31"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31" xfId="0" applyBorder="1" applyAlignment="1" applyProtection="1">
      <alignment horizontal="center" vertical="center" wrapText="1" shrinkToFit="1"/>
      <protection locked="0"/>
    </xf>
    <xf numFmtId="0" fontId="14" fillId="0" borderId="32" xfId="0" applyFont="1" applyBorder="1" applyAlignment="1">
      <alignment horizontal="center" vertical="center"/>
    </xf>
    <xf numFmtId="0" fontId="0" fillId="0" borderId="33"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8" xfId="0" applyBorder="1" applyAlignment="1">
      <alignmen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lignment horizontal="center" vertical="center" shrinkToFit="1"/>
    </xf>
    <xf numFmtId="0" fontId="0" fillId="0" borderId="43" xfId="0" applyBorder="1" applyAlignment="1">
      <alignment vertical="center"/>
    </xf>
    <xf numFmtId="0" fontId="0" fillId="0" borderId="20" xfId="0" applyBorder="1" applyAlignment="1">
      <alignment vertical="center"/>
    </xf>
    <xf numFmtId="0" fontId="0" fillId="0" borderId="31" xfId="0" applyBorder="1" applyAlignment="1">
      <alignment horizontal="center" vertical="center" shrinkToFit="1"/>
    </xf>
    <xf numFmtId="0" fontId="0" fillId="0" borderId="57" xfId="0" applyBorder="1" applyAlignment="1">
      <alignment vertical="center" shrinkToFit="1"/>
    </xf>
    <xf numFmtId="0" fontId="11" fillId="0" borderId="31" xfId="0" applyFont="1" applyBorder="1" applyAlignment="1">
      <alignment horizontal="center" vertical="center" wrapText="1" shrinkToFit="1"/>
    </xf>
    <xf numFmtId="0" fontId="11" fillId="0" borderId="57" xfId="0" applyFont="1" applyBorder="1" applyAlignment="1">
      <alignment vertical="center" wrapText="1"/>
    </xf>
    <xf numFmtId="0" fontId="14" fillId="0" borderId="45" xfId="0" applyFont="1" applyBorder="1" applyAlignment="1">
      <alignment horizontal="center" vertical="center" wrapText="1" shrinkToFit="1"/>
    </xf>
    <xf numFmtId="0" fontId="0" fillId="0" borderId="45" xfId="0" applyBorder="1" applyAlignment="1">
      <alignment vertical="center"/>
    </xf>
    <xf numFmtId="0" fontId="8" fillId="0" borderId="31" xfId="0" applyFont="1" applyBorder="1" applyAlignment="1">
      <alignment horizontal="center" vertical="center" shrinkToFit="1"/>
    </xf>
    <xf numFmtId="0" fontId="14" fillId="0" borderId="1" xfId="0" applyFont="1" applyBorder="1" applyAlignment="1">
      <alignment horizontal="right" vertical="center" shrinkToFit="1"/>
    </xf>
    <xf numFmtId="0" fontId="14" fillId="0" borderId="0" xfId="0" applyFont="1" applyAlignment="1">
      <alignment horizontal="right" vertical="center" shrinkToFit="1"/>
    </xf>
    <xf numFmtId="38" fontId="7" fillId="0" borderId="15" xfId="1" applyFont="1" applyBorder="1" applyAlignment="1">
      <alignment vertical="center" shrinkToFit="1"/>
    </xf>
    <xf numFmtId="38" fontId="7" fillId="0" borderId="8" xfId="1" applyFont="1" applyBorder="1" applyAlignment="1">
      <alignment vertical="center" shrinkToFit="1"/>
    </xf>
    <xf numFmtId="38" fontId="7" fillId="0" borderId="22" xfId="1" applyFont="1" applyBorder="1" applyAlignment="1">
      <alignment vertical="center" shrinkToFit="1"/>
    </xf>
    <xf numFmtId="0" fontId="0" fillId="0" borderId="19" xfId="0" applyBorder="1" applyAlignment="1">
      <alignment vertical="center" shrinkToFit="1"/>
    </xf>
    <xf numFmtId="0" fontId="0" fillId="0" borderId="42" xfId="0" applyBorder="1" applyAlignment="1">
      <alignment vertical="center" shrinkToFit="1"/>
    </xf>
    <xf numFmtId="0" fontId="0" fillId="0" borderId="27" xfId="0" applyBorder="1" applyAlignment="1">
      <alignment vertical="center" shrinkToFit="1"/>
    </xf>
    <xf numFmtId="0" fontId="0" fillId="0" borderId="55" xfId="0" applyBorder="1" applyAlignment="1">
      <alignment vertical="center" shrinkToFit="1"/>
    </xf>
    <xf numFmtId="0" fontId="0" fillId="0" borderId="47" xfId="0" applyBorder="1" applyAlignment="1">
      <alignment horizontal="center" vertical="center" shrinkToFit="1"/>
    </xf>
    <xf numFmtId="0" fontId="14" fillId="0" borderId="56" xfId="0" applyFont="1" applyBorder="1" applyAlignment="1">
      <alignment horizontal="center" vertical="center" textRotation="255" wrapText="1"/>
    </xf>
    <xf numFmtId="0" fontId="14" fillId="0" borderId="29" xfId="0" applyFont="1" applyBorder="1" applyAlignment="1">
      <alignment horizontal="center" vertical="center" textRotation="255" wrapText="1"/>
    </xf>
    <xf numFmtId="0" fontId="0" fillId="0" borderId="34" xfId="0" applyBorder="1" applyAlignment="1">
      <alignment vertical="center" shrinkToFit="1"/>
    </xf>
    <xf numFmtId="0" fontId="0" fillId="0" borderId="35" xfId="0" applyBorder="1" applyAlignment="1">
      <alignment vertical="center" shrinkToFit="1"/>
    </xf>
    <xf numFmtId="0" fontId="0" fillId="0" borderId="45" xfId="0" applyBorder="1" applyAlignment="1">
      <alignment horizontal="center" vertical="center" textRotation="255" shrinkToFit="1"/>
    </xf>
    <xf numFmtId="0" fontId="0" fillId="0" borderId="30" xfId="0" applyBorder="1" applyAlignment="1">
      <alignment horizontal="center" vertical="center" textRotation="255" shrinkToFit="1"/>
    </xf>
    <xf numFmtId="0" fontId="23" fillId="0" borderId="34" xfId="0" applyFont="1" applyBorder="1" applyAlignment="1">
      <alignment horizontal="center" vertical="center" shrinkToFit="1"/>
    </xf>
    <xf numFmtId="0" fontId="23" fillId="0" borderId="53"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55" xfId="0" applyFont="1" applyBorder="1" applyAlignment="1">
      <alignment horizontal="center" vertical="center" shrinkToFit="1"/>
    </xf>
    <xf numFmtId="38" fontId="7" fillId="0" borderId="18" xfId="1" applyFont="1" applyBorder="1" applyAlignment="1">
      <alignment vertical="center" shrinkToFit="1"/>
    </xf>
    <xf numFmtId="38" fontId="7" fillId="0" borderId="19" xfId="1" applyFont="1" applyBorder="1" applyAlignment="1">
      <alignment vertical="center" shrinkToFit="1"/>
    </xf>
    <xf numFmtId="38" fontId="7" fillId="0" borderId="37" xfId="1" applyFont="1" applyBorder="1" applyAlignment="1">
      <alignment vertical="center" shrinkToFit="1"/>
    </xf>
    <xf numFmtId="0" fontId="23" fillId="8" borderId="4"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0" fillId="0" borderId="54" xfId="0" applyBorder="1" applyAlignment="1">
      <alignment horizontal="center" vertical="center" shrinkToFit="1"/>
    </xf>
    <xf numFmtId="0" fontId="0" fillId="0" borderId="7" xfId="0" applyBorder="1" applyAlignment="1">
      <alignment vertical="center" shrinkToFit="1"/>
    </xf>
    <xf numFmtId="0" fontId="0" fillId="0" borderId="2" xfId="0" applyFill="1" applyBorder="1" applyAlignment="1">
      <alignment vertical="center"/>
    </xf>
    <xf numFmtId="0" fontId="0" fillId="0" borderId="0" xfId="0" applyFill="1" applyBorder="1" applyAlignment="1">
      <alignment vertical="center"/>
    </xf>
    <xf numFmtId="0" fontId="0" fillId="0" borderId="3" xfId="0" applyFill="1" applyBorder="1" applyAlignment="1">
      <alignment vertical="center"/>
    </xf>
    <xf numFmtId="0" fontId="23" fillId="8" borderId="15" xfId="0" applyFont="1" applyFill="1" applyBorder="1" applyAlignment="1" applyProtection="1">
      <alignment horizontal="center" vertical="center" shrinkToFit="1"/>
      <protection locked="0"/>
    </xf>
    <xf numFmtId="0" fontId="23" fillId="8" borderId="22" xfId="0" applyFont="1" applyFill="1" applyBorder="1" applyAlignment="1" applyProtection="1">
      <alignment horizontal="center" vertical="center" shrinkToFit="1"/>
      <protection locked="0"/>
    </xf>
    <xf numFmtId="0" fontId="0" fillId="0" borderId="63" xfId="0" applyBorder="1" applyAlignment="1">
      <alignment horizontal="center" vertical="center" shrinkToFit="1"/>
    </xf>
    <xf numFmtId="0" fontId="20" fillId="2" borderId="64" xfId="0" applyFont="1" applyFill="1" applyBorder="1" applyAlignment="1" applyProtection="1">
      <alignment horizontal="center" vertical="center" wrapText="1"/>
      <protection locked="0"/>
    </xf>
    <xf numFmtId="0" fontId="20" fillId="2" borderId="65" xfId="0" applyFont="1" applyFill="1" applyBorder="1" applyAlignment="1" applyProtection="1">
      <alignment horizontal="center" vertical="center" wrapText="1"/>
      <protection locked="0"/>
    </xf>
    <xf numFmtId="0" fontId="20" fillId="2" borderId="66"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0" fillId="0" borderId="61" xfId="0" applyBorder="1" applyAlignment="1">
      <alignment vertical="center" shrinkToFit="1"/>
    </xf>
    <xf numFmtId="0" fontId="0" fillId="0" borderId="10" xfId="0" applyBorder="1" applyAlignment="1">
      <alignment vertical="center" shrinkToFit="1"/>
    </xf>
    <xf numFmtId="0" fontId="0" fillId="2" borderId="30" xfId="0" applyFill="1" applyBorder="1" applyAlignment="1" applyProtection="1">
      <alignment vertical="center" shrinkToFit="1"/>
      <protection locked="0"/>
    </xf>
    <xf numFmtId="0" fontId="0" fillId="2" borderId="62" xfId="0" applyFill="1" applyBorder="1" applyAlignment="1" applyProtection="1">
      <alignment vertical="center" shrinkToFit="1"/>
      <protection locked="0"/>
    </xf>
    <xf numFmtId="0" fontId="0" fillId="0" borderId="2" xfId="0" applyBorder="1" applyAlignment="1">
      <alignment horizontal="left" vertical="center" shrinkToFit="1"/>
    </xf>
    <xf numFmtId="0" fontId="0" fillId="0" borderId="49" xfId="0" applyBorder="1" applyAlignment="1">
      <alignment vertical="center" shrinkToFit="1"/>
    </xf>
    <xf numFmtId="0" fontId="0" fillId="2" borderId="31"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0" fillId="0" borderId="33" xfId="0" applyBorder="1" applyAlignment="1">
      <alignment horizontal="center" vertical="center" shrinkToFit="1"/>
    </xf>
    <xf numFmtId="0" fontId="0" fillId="0" borderId="48" xfId="0" applyFill="1" applyBorder="1" applyAlignment="1">
      <alignment horizontal="center" vertical="center" shrinkToFit="1"/>
    </xf>
    <xf numFmtId="0" fontId="20" fillId="2" borderId="35" xfId="0" applyFont="1" applyFill="1" applyBorder="1" applyAlignment="1" applyProtection="1">
      <alignment horizontal="left" vertical="center" wrapText="1"/>
      <protection locked="0"/>
    </xf>
    <xf numFmtId="0" fontId="20" fillId="2" borderId="53" xfId="0" applyFont="1" applyFill="1" applyBorder="1" applyAlignment="1" applyProtection="1">
      <alignment horizontal="left" vertical="center" wrapText="1"/>
      <protection locked="0"/>
    </xf>
    <xf numFmtId="0" fontId="0" fillId="3" borderId="47" xfId="0" applyFill="1" applyBorder="1" applyAlignment="1" applyProtection="1">
      <alignment vertical="center" shrinkToFit="1"/>
      <protection locked="0"/>
    </xf>
    <xf numFmtId="0" fontId="0" fillId="3" borderId="15" xfId="0" applyFill="1" applyBorder="1" applyAlignment="1">
      <alignment vertical="center" shrinkToFit="1"/>
    </xf>
    <xf numFmtId="0" fontId="0" fillId="8" borderId="52" xfId="0" applyFill="1" applyBorder="1" applyAlignment="1" applyProtection="1">
      <alignment horizontal="center" vertical="center" shrinkToFit="1"/>
      <protection locked="0"/>
    </xf>
    <xf numFmtId="0" fontId="0" fillId="8" borderId="26" xfId="0" applyFill="1" applyBorder="1" applyAlignment="1" applyProtection="1">
      <alignment horizontal="center" vertical="center" shrinkToFit="1"/>
      <protection locked="0"/>
    </xf>
    <xf numFmtId="0" fontId="0" fillId="2" borderId="35"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53" xfId="0" applyBorder="1" applyAlignment="1">
      <alignment horizontal="center" vertical="center" shrinkToFit="1"/>
    </xf>
    <xf numFmtId="0" fontId="0" fillId="0" borderId="55" xfId="0" applyBorder="1" applyAlignment="1">
      <alignment horizontal="center" vertical="center" shrinkToFit="1"/>
    </xf>
    <xf numFmtId="0" fontId="0" fillId="3" borderId="52" xfId="0" applyFill="1" applyBorder="1" applyAlignment="1">
      <alignment horizontal="center" vertical="center" shrinkToFit="1"/>
    </xf>
    <xf numFmtId="0" fontId="0" fillId="3" borderId="53" xfId="0" applyFill="1" applyBorder="1" applyAlignment="1">
      <alignment horizontal="center" vertical="center" shrinkToFit="1"/>
    </xf>
    <xf numFmtId="0" fontId="0" fillId="3" borderId="26" xfId="0" applyFill="1" applyBorder="1" applyAlignment="1">
      <alignment horizontal="center" vertical="center" shrinkToFit="1"/>
    </xf>
    <xf numFmtId="0" fontId="0" fillId="3" borderId="55" xfId="0" applyFill="1" applyBorder="1" applyAlignment="1">
      <alignment horizontal="center" vertical="center" shrinkToFit="1"/>
    </xf>
    <xf numFmtId="0" fontId="20" fillId="2" borderId="4" xfId="0" applyFont="1" applyFill="1" applyBorder="1" applyAlignment="1" applyProtection="1">
      <alignment vertical="center" wrapText="1"/>
      <protection locked="0"/>
    </xf>
    <xf numFmtId="0" fontId="20" fillId="2" borderId="32" xfId="0" applyFont="1" applyFill="1" applyBorder="1" applyAlignment="1" applyProtection="1">
      <alignmen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0" fillId="3" borderId="15" xfId="0" applyFill="1" applyBorder="1" applyAlignment="1" applyProtection="1">
      <alignment vertical="center" shrinkToFit="1"/>
      <protection locked="0"/>
    </xf>
    <xf numFmtId="0" fontId="0" fillId="3" borderId="17" xfId="0" applyFill="1" applyBorder="1" applyAlignment="1">
      <alignment vertical="center" shrinkToFit="1"/>
    </xf>
    <xf numFmtId="0" fontId="0" fillId="0" borderId="9" xfId="0" applyBorder="1" applyAlignment="1">
      <alignment vertical="center" shrinkToFit="1"/>
    </xf>
    <xf numFmtId="0" fontId="0" fillId="0" borderId="53" xfId="0" applyBorder="1" applyAlignment="1">
      <alignment vertical="center" shrinkToFit="1"/>
    </xf>
    <xf numFmtId="0" fontId="0" fillId="0" borderId="43" xfId="0" applyBorder="1" applyAlignment="1">
      <alignment vertical="center" shrinkToFit="1"/>
    </xf>
    <xf numFmtId="0" fontId="0" fillId="0" borderId="21" xfId="0" applyBorder="1" applyAlignment="1">
      <alignment vertical="center" shrinkToFit="1"/>
    </xf>
    <xf numFmtId="0" fontId="20" fillId="2" borderId="31" xfId="0" applyFont="1" applyFill="1" applyBorder="1" applyAlignment="1" applyProtection="1">
      <alignment vertical="center" wrapText="1"/>
      <protection locked="0"/>
    </xf>
    <xf numFmtId="0" fontId="20" fillId="2" borderId="57" xfId="0" applyFont="1" applyFill="1" applyBorder="1" applyAlignment="1" applyProtection="1">
      <alignment vertical="center" wrapText="1"/>
      <protection locked="0"/>
    </xf>
    <xf numFmtId="0" fontId="0" fillId="0" borderId="31" xfId="0" applyBorder="1" applyAlignment="1">
      <alignment vertical="center" shrinkToFit="1"/>
    </xf>
    <xf numFmtId="0" fontId="9" fillId="0" borderId="0" xfId="0" applyFont="1" applyFill="1" applyAlignment="1">
      <alignment horizontal="right" vertical="center" shrinkToFit="1"/>
    </xf>
    <xf numFmtId="0" fontId="0" fillId="0" borderId="0" xfId="0" applyFill="1" applyAlignment="1">
      <alignment horizontal="right" vertical="center" shrinkToFit="1"/>
    </xf>
    <xf numFmtId="0" fontId="0" fillId="0" borderId="0" xfId="0" applyFill="1" applyBorder="1" applyAlignment="1">
      <alignment horizontal="right" vertical="center" shrinkToFit="1"/>
    </xf>
    <xf numFmtId="0" fontId="0" fillId="0" borderId="0" xfId="0" applyAlignment="1">
      <alignment vertical="center" wrapText="1" shrinkToFit="1"/>
    </xf>
    <xf numFmtId="0" fontId="16" fillId="0" borderId="0" xfId="0" applyFont="1" applyAlignment="1" applyProtection="1">
      <alignment vertical="center" wrapText="1"/>
      <protection locked="0"/>
    </xf>
    <xf numFmtId="0" fontId="0" fillId="0" borderId="0" xfId="0" applyAlignment="1">
      <alignment horizontal="center" vertical="center" shrinkToFit="1"/>
    </xf>
    <xf numFmtId="49" fontId="0" fillId="0" borderId="0" xfId="0" applyNumberFormat="1" applyAlignment="1" applyProtection="1">
      <alignment horizontal="center" vertical="center" shrinkToFit="1"/>
      <protection locked="0"/>
    </xf>
    <xf numFmtId="0" fontId="0" fillId="0" borderId="56" xfId="0" applyBorder="1" applyAlignment="1">
      <alignment vertical="center" shrinkToFit="1"/>
    </xf>
    <xf numFmtId="0" fontId="0" fillId="0" borderId="29" xfId="0" applyBorder="1" applyAlignment="1">
      <alignment vertical="center" shrinkToFit="1"/>
    </xf>
    <xf numFmtId="0" fontId="0" fillId="0" borderId="12" xfId="0" applyBorder="1" applyAlignment="1">
      <alignment vertical="center" shrinkToFit="1"/>
    </xf>
    <xf numFmtId="0" fontId="0" fillId="8" borderId="31" xfId="0" applyFill="1" applyBorder="1" applyAlignment="1" applyProtection="1">
      <alignment vertical="center" shrinkToFit="1"/>
      <protection locked="0"/>
    </xf>
    <xf numFmtId="0" fontId="0" fillId="0" borderId="52" xfId="0" applyBorder="1" applyAlignment="1">
      <alignment vertical="center" shrinkToFit="1"/>
    </xf>
    <xf numFmtId="0" fontId="18" fillId="2" borderId="47" xfId="0" applyFont="1" applyFill="1" applyBorder="1" applyAlignment="1" applyProtection="1">
      <alignment horizontal="left" vertical="center" shrinkToFit="1"/>
      <protection locked="0"/>
    </xf>
    <xf numFmtId="0" fontId="18" fillId="2" borderId="46" xfId="0" applyFont="1" applyFill="1" applyBorder="1" applyAlignment="1" applyProtection="1">
      <alignment horizontal="left" vertical="center" shrinkToFit="1"/>
      <protection locked="0"/>
    </xf>
    <xf numFmtId="0" fontId="18" fillId="2" borderId="49" xfId="0" applyFont="1" applyFill="1" applyBorder="1" applyAlignment="1" applyProtection="1">
      <alignment horizontal="left" vertical="center" shrinkToFit="1"/>
      <protection locked="0"/>
    </xf>
    <xf numFmtId="0" fontId="0" fillId="3" borderId="34" xfId="0" applyFill="1" applyBorder="1" applyAlignment="1">
      <alignment horizontal="center" vertical="center" shrinkToFit="1"/>
    </xf>
    <xf numFmtId="0" fontId="0" fillId="3" borderId="27" xfId="0" applyFill="1" applyBorder="1" applyAlignment="1">
      <alignment horizontal="center"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0" fillId="8" borderId="14" xfId="0" applyFill="1" applyBorder="1" applyAlignment="1" applyProtection="1">
      <alignment horizontal="center" vertical="center" shrinkToFit="1"/>
      <protection locked="0"/>
    </xf>
    <xf numFmtId="0" fontId="0" fillId="8" borderId="10" xfId="0" applyFill="1" applyBorder="1" applyAlignment="1">
      <alignment horizontal="center" vertical="center" shrinkToFit="1"/>
    </xf>
    <xf numFmtId="0" fontId="0" fillId="8" borderId="13" xfId="0" applyFill="1" applyBorder="1" applyAlignment="1">
      <alignment horizontal="center" vertical="center" shrinkToFit="1"/>
    </xf>
    <xf numFmtId="0" fontId="0" fillId="2" borderId="10" xfId="0" applyFill="1" applyBorder="1" applyAlignment="1" applyProtection="1">
      <alignment horizontal="left" vertical="center" shrinkToFit="1"/>
      <protection locked="0"/>
    </xf>
    <xf numFmtId="0" fontId="0" fillId="8" borderId="12" xfId="0" applyFill="1" applyBorder="1" applyAlignment="1" applyProtection="1">
      <alignment horizontal="center" vertical="center" shrinkToFit="1"/>
      <protection locked="0"/>
    </xf>
    <xf numFmtId="0" fontId="0" fillId="8" borderId="51" xfId="0" applyFill="1" applyBorder="1" applyAlignment="1" applyProtection="1">
      <alignment horizontal="center" vertical="center" shrinkToFit="1"/>
      <protection locked="0"/>
    </xf>
    <xf numFmtId="0" fontId="0" fillId="0" borderId="31" xfId="0" applyFont="1" applyBorder="1" applyAlignment="1">
      <alignment horizontal="center" vertical="center" shrinkToFit="1"/>
    </xf>
    <xf numFmtId="0" fontId="0" fillId="0" borderId="50" xfId="0" applyFont="1" applyBorder="1" applyAlignment="1">
      <alignment horizontal="center" vertical="center" shrinkToFit="1"/>
    </xf>
    <xf numFmtId="0" fontId="16" fillId="0" borderId="15" xfId="0" applyFont="1" applyBorder="1" applyAlignment="1">
      <alignment horizontal="center" vertical="center" shrinkToFit="1"/>
    </xf>
    <xf numFmtId="0" fontId="0" fillId="0" borderId="8" xfId="0" applyFill="1" applyBorder="1" applyAlignment="1">
      <alignment horizontal="center" vertical="center" shrinkToFit="1"/>
    </xf>
    <xf numFmtId="0" fontId="0" fillId="0" borderId="15" xfId="0" applyBorder="1" applyAlignment="1">
      <alignment horizontal="center" vertical="center"/>
    </xf>
    <xf numFmtId="0" fontId="0" fillId="0" borderId="22" xfId="0" applyBorder="1" applyAlignment="1">
      <alignment horizontal="center" vertical="center"/>
    </xf>
    <xf numFmtId="0" fontId="11" fillId="0" borderId="0" xfId="0" applyFont="1" applyFill="1" applyBorder="1" applyAlignment="1">
      <alignment horizontal="center" vertical="top" textRotation="255"/>
    </xf>
    <xf numFmtId="0" fontId="16" fillId="0" borderId="0" xfId="0" applyFont="1" applyFill="1" applyBorder="1" applyAlignment="1">
      <alignment horizontal="center" vertical="top" textRotation="255"/>
    </xf>
    <xf numFmtId="0" fontId="14" fillId="0" borderId="0" xfId="0" applyFont="1" applyFill="1" applyBorder="1" applyAlignment="1">
      <alignment horizontal="center" vertical="top" textRotation="255"/>
    </xf>
    <xf numFmtId="0" fontId="0" fillId="0" borderId="2" xfId="0" applyFill="1" applyBorder="1" applyAlignment="1">
      <alignment vertical="center" shrinkToFit="1"/>
    </xf>
    <xf numFmtId="0" fontId="16" fillId="0" borderId="32" xfId="0" applyFont="1" applyFill="1" applyBorder="1" applyAlignment="1">
      <alignment horizontal="center" vertical="center" textRotation="255"/>
    </xf>
    <xf numFmtId="0" fontId="16" fillId="0" borderId="57" xfId="0" applyFont="1" applyFill="1" applyBorder="1" applyAlignment="1">
      <alignment horizontal="center" vertical="center" textRotation="255"/>
    </xf>
    <xf numFmtId="0" fontId="16" fillId="0" borderId="58" xfId="0" applyFont="1" applyFill="1" applyBorder="1" applyAlignment="1">
      <alignment horizontal="center" vertical="center" textRotation="255"/>
    </xf>
    <xf numFmtId="0" fontId="0" fillId="2" borderId="22" xfId="0" applyFill="1" applyBorder="1" applyAlignment="1" applyProtection="1">
      <alignment vertical="center" shrinkToFit="1"/>
      <protection locked="0"/>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33" xfId="0" applyBorder="1" applyAlignment="1">
      <alignment horizontal="left" vertical="center" shrinkToFit="1"/>
    </xf>
    <xf numFmtId="0" fontId="0" fillId="0" borderId="27"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2" xfId="0" applyFill="1" applyBorder="1" applyAlignment="1">
      <alignment horizontal="left" vertical="center" shrinkToFit="1"/>
    </xf>
    <xf numFmtId="0" fontId="0" fillId="0" borderId="0" xfId="0" applyFill="1" applyBorder="1" applyAlignment="1">
      <alignment horizontal="left" vertical="center" shrinkToFit="1"/>
    </xf>
    <xf numFmtId="0" fontId="0" fillId="2" borderId="17" xfId="0" applyFill="1" applyBorder="1" applyAlignment="1" applyProtection="1">
      <alignment horizontal="left" vertical="top" wrapText="1" shrinkToFit="1"/>
      <protection locked="0"/>
    </xf>
    <xf numFmtId="0" fontId="0" fillId="2" borderId="18" xfId="0" applyFill="1" applyBorder="1" applyAlignment="1" applyProtection="1">
      <alignment horizontal="left" vertical="top" wrapText="1" shrinkToFit="1"/>
      <protection locked="0"/>
    </xf>
    <xf numFmtId="0" fontId="0" fillId="2" borderId="19" xfId="0" applyFill="1" applyBorder="1" applyAlignment="1" applyProtection="1">
      <alignment horizontal="left" vertical="top" wrapText="1" shrinkToFit="1"/>
      <protection locked="0"/>
    </xf>
    <xf numFmtId="0" fontId="0" fillId="2" borderId="1" xfId="0" applyFill="1" applyBorder="1" applyAlignment="1" applyProtection="1">
      <alignment horizontal="left" vertical="top" wrapText="1" shrinkToFit="1"/>
      <protection locked="0"/>
    </xf>
    <xf numFmtId="0" fontId="0" fillId="2" borderId="0" xfId="0" applyFill="1" applyBorder="1" applyAlignment="1" applyProtection="1">
      <alignment horizontal="left" vertical="top" wrapText="1" shrinkToFit="1"/>
      <protection locked="0"/>
    </xf>
    <xf numFmtId="0" fontId="0" fillId="2" borderId="25" xfId="0" applyFill="1" applyBorder="1" applyAlignment="1" applyProtection="1">
      <alignment horizontal="left" vertical="top" wrapText="1" shrinkToFit="1"/>
      <protection locked="0"/>
    </xf>
    <xf numFmtId="0" fontId="0" fillId="2" borderId="37" xfId="0" applyFill="1" applyBorder="1" applyAlignment="1" applyProtection="1">
      <alignment horizontal="left" vertical="top" wrapText="1" shrinkToFit="1"/>
      <protection locked="0"/>
    </xf>
    <xf numFmtId="0" fontId="0" fillId="2" borderId="20" xfId="0" applyFill="1" applyBorder="1" applyAlignment="1" applyProtection="1">
      <alignment horizontal="left" vertical="top" wrapText="1" shrinkToFit="1"/>
      <protection locked="0"/>
    </xf>
    <xf numFmtId="0" fontId="0" fillId="2" borderId="21" xfId="0" applyFill="1" applyBorder="1" applyAlignment="1" applyProtection="1">
      <alignment horizontal="left" vertical="top" wrapText="1" shrinkToFit="1"/>
      <protection locked="0"/>
    </xf>
    <xf numFmtId="0" fontId="0" fillId="0" borderId="2" xfId="0" applyBorder="1" applyAlignment="1">
      <alignment vertical="center" shrinkToFit="1"/>
    </xf>
    <xf numFmtId="0" fontId="0" fillId="4" borderId="54" xfId="0"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17" fillId="4" borderId="4" xfId="0" applyFont="1" applyFill="1" applyBorder="1" applyAlignment="1" applyProtection="1">
      <alignment horizontal="left" vertical="center" wrapText="1"/>
      <protection locked="0"/>
    </xf>
    <xf numFmtId="0" fontId="19" fillId="7" borderId="0" xfId="0" applyFont="1" applyFill="1" applyAlignment="1">
      <alignment vertical="center" shrinkToFit="1"/>
    </xf>
    <xf numFmtId="0" fontId="8" fillId="7" borderId="0" xfId="0" applyFont="1" applyFill="1" applyAlignment="1">
      <alignment vertical="center" shrinkToFit="1"/>
    </xf>
  </cellXfs>
  <cellStyles count="2">
    <cellStyle name="桁区切り" xfId="1" builtinId="6"/>
    <cellStyle name="標準" xfId="0" builtinId="0"/>
  </cellStyles>
  <dxfs count="26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rgb="FF006100"/>
      </font>
      <fill>
        <patternFill>
          <bgColor rgb="FFC6EFCE"/>
        </patternFill>
      </fill>
    </dxf>
    <dxf>
      <font>
        <color rgb="FF9C0006"/>
      </font>
      <fill>
        <patternFill>
          <bgColor rgb="FFFFC7CE"/>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theme="5" tint="0.79998168889431442"/>
        </patternFill>
      </fill>
    </dxf>
    <dxf>
      <fill>
        <patternFill patternType="none">
          <bgColor indexed="65"/>
        </patternFill>
      </fill>
    </dxf>
    <dxf>
      <fill>
        <patternFill patternType="solid">
          <bgColor theme="5" tint="0.79998168889431442"/>
        </patternFill>
      </fill>
    </dxf>
    <dxf>
      <fill>
        <patternFill patternType="none">
          <bgColor indexed="65"/>
        </patternFill>
      </fill>
    </dxf>
    <dxf>
      <fill>
        <patternFill patternType="solid">
          <bgColor theme="5" tint="0.79998168889431442"/>
        </patternFill>
      </fill>
    </dxf>
    <dxf>
      <fill>
        <patternFill patternType="none">
          <bgColor indexed="65"/>
        </patternFill>
      </fill>
    </dxf>
    <dxf>
      <fill>
        <patternFill patternType="solid">
          <bgColor theme="5" tint="0.79998168889431442"/>
        </patternFill>
      </fill>
    </dxf>
    <dxf>
      <fill>
        <patternFill patternType="none">
          <bgColor indexed="65"/>
        </patternFill>
      </fill>
    </dxf>
    <dxf>
      <fill>
        <patternFill patternType="solid">
          <bgColor theme="5" tint="0.79998168889431442"/>
        </patternFill>
      </fill>
    </dxf>
    <dxf>
      <fill>
        <patternFill patternType="none">
          <bgColor indexed="65"/>
        </patternFill>
      </fill>
    </dxf>
    <dxf>
      <fill>
        <patternFill patternType="solid">
          <bgColor theme="5" tint="0.7999816888943144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6"/>
  <sheetViews>
    <sheetView tabSelected="1" view="pageBreakPreview" zoomScale="80" zoomScaleNormal="100" zoomScaleSheetLayoutView="80" workbookViewId="0">
      <selection activeCell="B1" sqref="B1"/>
    </sheetView>
  </sheetViews>
  <sheetFormatPr defaultColWidth="4.75" defaultRowHeight="14" x14ac:dyDescent="0.2"/>
  <cols>
    <col min="1" max="1" width="0.25" customWidth="1"/>
    <col min="5" max="5" width="6.75" bestFit="1" customWidth="1"/>
    <col min="32" max="32" width="19.83203125" customWidth="1"/>
    <col min="48" max="48" width="0.25" customWidth="1"/>
    <col min="51" max="58" width="4.75" hidden="1" customWidth="1"/>
    <col min="59" max="59" width="8.83203125" hidden="1" customWidth="1"/>
    <col min="60" max="60" width="6.33203125" hidden="1" customWidth="1"/>
    <col min="61" max="70" width="4.75" hidden="1" customWidth="1"/>
    <col min="71" max="83" width="4.75" customWidth="1"/>
  </cols>
  <sheetData>
    <row r="1" spans="1:69" ht="42" customHeight="1" thickBot="1" x14ac:dyDescent="0.25">
      <c r="E1" s="114"/>
      <c r="Q1" s="5" t="s">
        <v>147</v>
      </c>
      <c r="R1" s="5"/>
      <c r="S1" s="5" t="s">
        <v>148</v>
      </c>
      <c r="T1" s="5"/>
      <c r="U1" s="5" t="s">
        <v>149</v>
      </c>
      <c r="V1" s="5"/>
      <c r="W1" s="5" t="s">
        <v>150</v>
      </c>
      <c r="X1" s="5"/>
      <c r="Y1" s="5" t="s">
        <v>151</v>
      </c>
      <c r="Z1" s="5"/>
      <c r="AA1" s="5" t="s">
        <v>152</v>
      </c>
      <c r="AB1" s="5"/>
      <c r="AC1" s="5" t="s">
        <v>153</v>
      </c>
      <c r="AD1" s="5"/>
      <c r="AE1" s="5" t="s">
        <v>154</v>
      </c>
      <c r="AF1" s="5"/>
      <c r="AL1" s="461" t="s">
        <v>221</v>
      </c>
      <c r="AM1" s="462"/>
      <c r="AN1" s="462"/>
      <c r="AO1" s="462"/>
      <c r="AP1" s="462"/>
      <c r="AQ1" s="462"/>
      <c r="AR1" s="462"/>
      <c r="AS1" s="462"/>
      <c r="AT1" s="462"/>
      <c r="AU1" s="463"/>
      <c r="AV1" s="7"/>
    </row>
    <row r="2" spans="1:69" ht="30.65" customHeight="1" x14ac:dyDescent="0.2">
      <c r="B2" s="464" t="s">
        <v>207</v>
      </c>
      <c r="C2" s="223"/>
      <c r="D2" s="465"/>
      <c r="E2" s="466" t="s">
        <v>163</v>
      </c>
      <c r="F2" s="467"/>
      <c r="G2" s="468" t="s">
        <v>0</v>
      </c>
      <c r="H2" s="460"/>
      <c r="I2" s="471"/>
      <c r="J2" s="471"/>
      <c r="K2" s="471"/>
      <c r="L2" s="471"/>
      <c r="M2" s="471"/>
      <c r="N2" s="472" t="s">
        <v>1</v>
      </c>
      <c r="O2" s="455"/>
      <c r="P2" s="473"/>
      <c r="Q2" s="474"/>
      <c r="R2" s="474"/>
      <c r="S2" s="474"/>
      <c r="T2" s="474"/>
      <c r="U2" s="474"/>
      <c r="V2" s="474"/>
      <c r="W2" s="474"/>
      <c r="X2" s="474"/>
      <c r="Y2" s="474"/>
      <c r="Z2" s="474"/>
      <c r="AA2" s="474"/>
      <c r="AB2" s="474"/>
      <c r="AC2" s="475"/>
      <c r="AD2" s="476" t="s">
        <v>123</v>
      </c>
      <c r="AE2" s="445"/>
      <c r="AF2" s="437"/>
      <c r="AG2" s="439"/>
      <c r="AH2" s="372" t="s">
        <v>47</v>
      </c>
      <c r="AI2" s="439"/>
      <c r="AJ2" s="442" t="s">
        <v>72</v>
      </c>
      <c r="AK2" s="444" t="s">
        <v>126</v>
      </c>
      <c r="AL2" s="445"/>
      <c r="AM2" s="437"/>
      <c r="AN2" s="439"/>
      <c r="AO2" s="372" t="s">
        <v>47</v>
      </c>
      <c r="AP2" s="439"/>
      <c r="AQ2" s="372" t="s">
        <v>72</v>
      </c>
      <c r="AR2" s="486" t="s">
        <v>169</v>
      </c>
      <c r="AS2" s="486"/>
      <c r="AT2" s="486"/>
      <c r="AU2" s="487"/>
      <c r="AV2" s="3"/>
      <c r="BA2" s="47">
        <f>$P$2</f>
        <v>0</v>
      </c>
      <c r="BL2" s="55" t="s">
        <v>196</v>
      </c>
    </row>
    <row r="3" spans="1:69" ht="19.899999999999999" customHeight="1" thickBot="1" x14ac:dyDescent="0.25">
      <c r="B3" s="223"/>
      <c r="C3" s="223"/>
      <c r="D3" s="465"/>
      <c r="E3" s="223"/>
      <c r="F3" s="467"/>
      <c r="G3" s="469"/>
      <c r="H3" s="470"/>
      <c r="I3" s="478" t="s">
        <v>124</v>
      </c>
      <c r="J3" s="479"/>
      <c r="K3" s="480"/>
      <c r="L3" s="481"/>
      <c r="M3" s="482"/>
      <c r="N3" s="478" t="s">
        <v>2</v>
      </c>
      <c r="O3" s="479"/>
      <c r="P3" s="62" t="s">
        <v>53</v>
      </c>
      <c r="Q3" s="483"/>
      <c r="R3" s="483"/>
      <c r="S3" s="483"/>
      <c r="T3" s="483"/>
      <c r="U3" s="483"/>
      <c r="V3" s="483"/>
      <c r="W3" s="483"/>
      <c r="X3" s="483"/>
      <c r="Y3" s="483"/>
      <c r="Z3" s="483"/>
      <c r="AA3" s="483"/>
      <c r="AB3" s="483"/>
      <c r="AC3" s="63" t="s">
        <v>68</v>
      </c>
      <c r="AD3" s="477"/>
      <c r="AE3" s="447"/>
      <c r="AF3" s="438"/>
      <c r="AG3" s="440"/>
      <c r="AH3" s="441"/>
      <c r="AI3" s="440"/>
      <c r="AJ3" s="443"/>
      <c r="AK3" s="446"/>
      <c r="AL3" s="447"/>
      <c r="AM3" s="438"/>
      <c r="AN3" s="440"/>
      <c r="AO3" s="441"/>
      <c r="AP3" s="440"/>
      <c r="AQ3" s="374"/>
      <c r="AR3" s="484"/>
      <c r="AS3" s="484"/>
      <c r="AT3" s="484"/>
      <c r="AU3" s="485"/>
      <c r="AV3" s="3"/>
      <c r="BA3">
        <f>I2</f>
        <v>0</v>
      </c>
      <c r="BL3" s="84" t="s">
        <v>194</v>
      </c>
      <c r="BM3" s="84" t="s">
        <v>195</v>
      </c>
      <c r="BN3" s="84"/>
      <c r="BO3" s="84"/>
    </row>
    <row r="4" spans="1:69" ht="19.899999999999999" customHeight="1" x14ac:dyDescent="0.2">
      <c r="A4" s="4"/>
      <c r="B4" s="396" t="s">
        <v>3</v>
      </c>
      <c r="C4" s="455"/>
      <c r="D4" s="458"/>
      <c r="E4" s="458"/>
      <c r="F4" s="458"/>
      <c r="G4" s="458"/>
      <c r="H4" s="458"/>
      <c r="I4" s="460" t="s">
        <v>5</v>
      </c>
      <c r="J4" s="460"/>
      <c r="K4" s="76" t="s">
        <v>201</v>
      </c>
      <c r="L4" s="433"/>
      <c r="M4" s="433"/>
      <c r="N4" s="433"/>
      <c r="O4" s="433"/>
      <c r="P4" s="433"/>
      <c r="Q4" s="433"/>
      <c r="R4" s="434"/>
      <c r="S4" s="435" t="s">
        <v>7</v>
      </c>
      <c r="T4" s="208"/>
      <c r="U4" s="205"/>
      <c r="V4" s="205"/>
      <c r="W4" s="428"/>
      <c r="X4" s="396" t="s">
        <v>116</v>
      </c>
      <c r="Y4" s="397"/>
      <c r="Z4" s="429"/>
      <c r="AA4" s="429"/>
      <c r="AB4" s="430"/>
      <c r="AC4" s="93" t="s">
        <v>118</v>
      </c>
      <c r="AD4" s="94" t="s">
        <v>17</v>
      </c>
      <c r="AE4" s="94" t="s">
        <v>18</v>
      </c>
      <c r="AF4" s="377" t="s">
        <v>15</v>
      </c>
      <c r="AG4" s="377"/>
      <c r="AH4" s="94" t="s">
        <v>118</v>
      </c>
      <c r="AI4" s="94" t="s">
        <v>17</v>
      </c>
      <c r="AJ4" s="94" t="s">
        <v>18</v>
      </c>
      <c r="AK4" s="372" t="s">
        <v>15</v>
      </c>
      <c r="AL4" s="431"/>
      <c r="AM4" s="432" t="s">
        <v>168</v>
      </c>
      <c r="AN4" s="265"/>
      <c r="AO4" s="265"/>
      <c r="AP4" s="265"/>
      <c r="AQ4" s="265"/>
      <c r="AR4" s="265"/>
      <c r="AS4" s="265"/>
      <c r="AT4" s="265"/>
      <c r="AU4" s="266"/>
      <c r="AV4" s="3"/>
      <c r="AZ4" s="49"/>
      <c r="BA4" s="316" t="str">
        <f>X7</f>
        <v>役職</v>
      </c>
      <c r="BB4" s="316"/>
      <c r="BC4" s="316" t="str">
        <f>Z7</f>
        <v>常勤・非常勤</v>
      </c>
      <c r="BD4" s="316"/>
      <c r="BE4" s="316" t="str">
        <f>AF7</f>
        <v>年収（報酬・諸手当含）</v>
      </c>
      <c r="BF4" s="316"/>
      <c r="BG4" s="316"/>
      <c r="BH4" s="389"/>
      <c r="BI4" t="s">
        <v>175</v>
      </c>
      <c r="BL4" s="84">
        <f>IF($AS$6="策定済み",1,0)</f>
        <v>0</v>
      </c>
      <c r="BM4" s="84">
        <f>IF($AS$6="未策定",1,0)</f>
        <v>0</v>
      </c>
      <c r="BN4" s="84"/>
      <c r="BO4" s="84"/>
    </row>
    <row r="5" spans="1:69" ht="19.899999999999999" customHeight="1" thickBot="1" x14ac:dyDescent="0.25">
      <c r="A5" s="4"/>
      <c r="B5" s="456"/>
      <c r="C5" s="457"/>
      <c r="D5" s="459"/>
      <c r="E5" s="459"/>
      <c r="F5" s="459"/>
      <c r="G5" s="459"/>
      <c r="H5" s="459"/>
      <c r="I5" s="378"/>
      <c r="J5" s="378"/>
      <c r="K5" s="77"/>
      <c r="L5" s="421"/>
      <c r="M5" s="421"/>
      <c r="N5" s="421"/>
      <c r="O5" s="421"/>
      <c r="P5" s="421"/>
      <c r="Q5" s="421"/>
      <c r="R5" s="422"/>
      <c r="S5" s="436"/>
      <c r="T5" s="193"/>
      <c r="U5" s="193"/>
      <c r="V5" s="193"/>
      <c r="W5" s="411"/>
      <c r="X5" s="423" t="s">
        <v>117</v>
      </c>
      <c r="Y5" s="424"/>
      <c r="Z5" s="425"/>
      <c r="AA5" s="425"/>
      <c r="AB5" s="426"/>
      <c r="AC5" s="40" t="s">
        <v>119</v>
      </c>
      <c r="AD5" s="92"/>
      <c r="AE5" s="92"/>
      <c r="AF5" s="38" t="str">
        <f>IF(AD5+AE5=0,"",SUM(AD5:AE5))</f>
        <v/>
      </c>
      <c r="AG5" s="16" t="s">
        <v>30</v>
      </c>
      <c r="AH5" s="14" t="s">
        <v>31</v>
      </c>
      <c r="AI5" s="29"/>
      <c r="AJ5" s="92"/>
      <c r="AK5" s="38" t="str">
        <f>IF(AI5+AJ5=0,"",SUM(AI5:AJ5))</f>
        <v/>
      </c>
      <c r="AL5" s="13" t="s">
        <v>30</v>
      </c>
      <c r="AM5" s="427" t="s">
        <v>200</v>
      </c>
      <c r="AN5" s="243"/>
      <c r="AO5" s="243"/>
      <c r="AP5" s="243"/>
      <c r="AQ5" s="243"/>
      <c r="AR5" s="243"/>
      <c r="AS5" s="243"/>
      <c r="AT5" s="243"/>
      <c r="AU5" s="248"/>
      <c r="AV5" s="3"/>
      <c r="AZ5" s="2">
        <v>1</v>
      </c>
      <c r="BA5" s="243">
        <f>X8</f>
        <v>0</v>
      </c>
      <c r="BB5" s="243"/>
      <c r="BC5" s="243">
        <f>Z8</f>
        <v>0</v>
      </c>
      <c r="BD5" s="243"/>
      <c r="BE5" s="352">
        <f>AF8</f>
        <v>0</v>
      </c>
      <c r="BF5" s="352"/>
      <c r="BG5" s="352"/>
      <c r="BH5" s="353"/>
      <c r="BI5" s="48" t="s">
        <v>173</v>
      </c>
      <c r="BJ5" s="48"/>
      <c r="BK5" s="50"/>
      <c r="BL5" s="84" t="str">
        <f>IF(BC5="常勤",BE5,"")</f>
        <v/>
      </c>
      <c r="BM5" t="str">
        <f>G18</f>
        <v>施設長の状況</v>
      </c>
    </row>
    <row r="6" spans="1:69" ht="19.899999999999999" customHeight="1" x14ac:dyDescent="0.2">
      <c r="A6" s="4"/>
      <c r="B6" s="390" t="s">
        <v>4</v>
      </c>
      <c r="C6" s="389"/>
      <c r="D6" s="448"/>
      <c r="E6" s="448"/>
      <c r="F6" s="448"/>
      <c r="G6" s="448"/>
      <c r="H6" s="448"/>
      <c r="I6" s="263" t="s">
        <v>6</v>
      </c>
      <c r="J6" s="263"/>
      <c r="K6" s="78" t="s">
        <v>201</v>
      </c>
      <c r="L6" s="450"/>
      <c r="M6" s="450"/>
      <c r="N6" s="450"/>
      <c r="O6" s="450"/>
      <c r="P6" s="450"/>
      <c r="Q6" s="450"/>
      <c r="R6" s="451"/>
      <c r="S6" s="452" t="s">
        <v>7</v>
      </c>
      <c r="T6" s="198"/>
      <c r="U6" s="193"/>
      <c r="V6" s="193"/>
      <c r="W6" s="411"/>
      <c r="X6" s="396" t="s">
        <v>120</v>
      </c>
      <c r="Y6" s="397"/>
      <c r="Z6" s="6" t="s">
        <v>121</v>
      </c>
      <c r="AA6" s="95"/>
      <c r="AB6" s="6" t="s">
        <v>122</v>
      </c>
      <c r="AC6" s="95"/>
      <c r="AD6" s="304" t="s">
        <v>223</v>
      </c>
      <c r="AE6" s="304"/>
      <c r="AF6" s="304"/>
      <c r="AG6" s="304"/>
      <c r="AH6" s="304"/>
      <c r="AI6" s="304"/>
      <c r="AJ6" s="31"/>
      <c r="AK6" s="7" t="s">
        <v>88</v>
      </c>
      <c r="AL6" s="4"/>
      <c r="AM6" s="7"/>
      <c r="AN6" s="7"/>
      <c r="AO6" s="7"/>
      <c r="AP6" s="7"/>
      <c r="AQ6" s="7"/>
      <c r="AR6" s="7"/>
      <c r="AS6" s="415"/>
      <c r="AT6" s="416"/>
      <c r="AU6" s="4"/>
      <c r="AV6" s="3"/>
      <c r="AZ6" s="2">
        <v>2</v>
      </c>
      <c r="BA6" s="243">
        <f t="shared" ref="BA6:BA14" si="0">X9</f>
        <v>0</v>
      </c>
      <c r="BB6" s="243"/>
      <c r="BC6" s="243">
        <f t="shared" ref="BC6:BC14" si="1">Z9</f>
        <v>0</v>
      </c>
      <c r="BD6" s="243"/>
      <c r="BE6" s="352">
        <f t="shared" ref="BE6:BE14" si="2">AF9</f>
        <v>0</v>
      </c>
      <c r="BF6" s="352"/>
      <c r="BG6" s="352"/>
      <c r="BH6" s="353"/>
      <c r="BI6" s="354">
        <f>MAX(BE5:BH14)</f>
        <v>0</v>
      </c>
      <c r="BJ6" s="354"/>
      <c r="BK6" s="355"/>
      <c r="BL6" s="84" t="str">
        <f t="shared" ref="BL6:BL14" si="3">IF(BC6="常勤",BE6,"")</f>
        <v/>
      </c>
      <c r="BM6" t="str">
        <f>G19</f>
        <v>年収（給料、諸手当含）</v>
      </c>
    </row>
    <row r="7" spans="1:69" ht="19.899999999999999" customHeight="1" thickBot="1" x14ac:dyDescent="0.25">
      <c r="A7" s="4"/>
      <c r="B7" s="391"/>
      <c r="C7" s="392"/>
      <c r="D7" s="449"/>
      <c r="E7" s="449"/>
      <c r="F7" s="449"/>
      <c r="G7" s="449"/>
      <c r="H7" s="449"/>
      <c r="I7" s="283"/>
      <c r="J7" s="283"/>
      <c r="K7" s="100"/>
      <c r="L7" s="408"/>
      <c r="M7" s="408"/>
      <c r="N7" s="408"/>
      <c r="O7" s="408"/>
      <c r="P7" s="408"/>
      <c r="Q7" s="408"/>
      <c r="R7" s="409"/>
      <c r="S7" s="453"/>
      <c r="T7" s="316"/>
      <c r="U7" s="316"/>
      <c r="V7" s="316"/>
      <c r="W7" s="454"/>
      <c r="X7" s="410" t="s">
        <v>89</v>
      </c>
      <c r="Y7" s="241"/>
      <c r="Z7" s="239" t="s">
        <v>90</v>
      </c>
      <c r="AA7" s="239"/>
      <c r="AB7" s="239" t="s">
        <v>91</v>
      </c>
      <c r="AC7" s="239"/>
      <c r="AD7" s="239" t="s">
        <v>92</v>
      </c>
      <c r="AE7" s="239"/>
      <c r="AF7" s="241" t="s">
        <v>93</v>
      </c>
      <c r="AG7" s="241"/>
      <c r="AH7" s="241"/>
      <c r="AI7" s="241"/>
      <c r="AJ7" s="240" t="s">
        <v>94</v>
      </c>
      <c r="AK7" s="241"/>
      <c r="AL7" s="411"/>
      <c r="AM7" s="101" t="s">
        <v>212</v>
      </c>
      <c r="AN7" s="101"/>
      <c r="AO7" s="101"/>
      <c r="AP7" s="101"/>
      <c r="AQ7" s="101"/>
      <c r="AR7" s="101"/>
      <c r="AS7" s="407"/>
      <c r="AT7" s="407"/>
      <c r="AU7" s="4"/>
      <c r="AV7" s="3"/>
      <c r="AZ7" s="2">
        <v>3</v>
      </c>
      <c r="BA7" s="243">
        <f t="shared" si="0"/>
        <v>0</v>
      </c>
      <c r="BB7" s="243"/>
      <c r="BC7" s="243">
        <f t="shared" si="1"/>
        <v>0</v>
      </c>
      <c r="BD7" s="243"/>
      <c r="BE7" s="352">
        <f t="shared" si="2"/>
        <v>0</v>
      </c>
      <c r="BF7" s="352"/>
      <c r="BG7" s="352"/>
      <c r="BH7" s="353"/>
      <c r="BI7" s="404" t="s">
        <v>174</v>
      </c>
      <c r="BJ7" s="404"/>
      <c r="BK7" s="405"/>
      <c r="BL7" s="84" t="str">
        <f t="shared" si="3"/>
        <v/>
      </c>
      <c r="BM7" t="str">
        <f>G20</f>
        <v>R４</v>
      </c>
      <c r="BN7" s="386">
        <f>H20</f>
        <v>0</v>
      </c>
      <c r="BO7" s="387"/>
      <c r="BP7" s="388"/>
      <c r="BQ7" t="str">
        <f>K20</f>
        <v>円</v>
      </c>
    </row>
    <row r="8" spans="1:69" ht="19.899999999999999" customHeight="1" thickBot="1" x14ac:dyDescent="0.25">
      <c r="A8" s="4"/>
      <c r="B8" s="400" t="s">
        <v>214</v>
      </c>
      <c r="C8" s="401"/>
      <c r="D8" s="418"/>
      <c r="E8" s="419"/>
      <c r="F8" s="419"/>
      <c r="G8" s="419"/>
      <c r="H8" s="419"/>
      <c r="I8" s="419"/>
      <c r="J8" s="419"/>
      <c r="K8" s="419"/>
      <c r="L8" s="419"/>
      <c r="M8" s="419"/>
      <c r="N8" s="419"/>
      <c r="O8" s="419"/>
      <c r="P8" s="419"/>
      <c r="Q8" s="419"/>
      <c r="R8" s="419"/>
      <c r="S8" s="419"/>
      <c r="T8" s="419"/>
      <c r="U8" s="419"/>
      <c r="V8" s="419"/>
      <c r="W8" s="420"/>
      <c r="X8" s="331"/>
      <c r="Y8" s="332"/>
      <c r="Z8" s="253"/>
      <c r="AA8" s="253"/>
      <c r="AB8" s="255"/>
      <c r="AC8" s="255"/>
      <c r="AD8" s="333"/>
      <c r="AE8" s="333"/>
      <c r="AF8" s="334"/>
      <c r="AG8" s="334"/>
      <c r="AH8" s="334"/>
      <c r="AI8" s="10" t="s">
        <v>45</v>
      </c>
      <c r="AJ8" s="197"/>
      <c r="AK8" s="198"/>
      <c r="AL8" s="342"/>
      <c r="AM8" s="101" t="s">
        <v>213</v>
      </c>
      <c r="AN8" s="101"/>
      <c r="AO8" s="101"/>
      <c r="AP8" s="101"/>
      <c r="AQ8" s="101"/>
      <c r="AR8" s="101"/>
      <c r="AS8" s="407"/>
      <c r="AT8" s="407"/>
      <c r="AU8" s="4"/>
      <c r="AV8" s="3"/>
      <c r="AZ8" s="2">
        <v>4</v>
      </c>
      <c r="BA8" s="243">
        <f t="shared" si="0"/>
        <v>0</v>
      </c>
      <c r="BB8" s="243"/>
      <c r="BC8" s="243">
        <f t="shared" si="1"/>
        <v>0</v>
      </c>
      <c r="BD8" s="243"/>
      <c r="BE8" s="352">
        <f t="shared" si="2"/>
        <v>0</v>
      </c>
      <c r="BF8" s="352"/>
      <c r="BG8" s="352"/>
      <c r="BH8" s="353"/>
      <c r="BI8" s="354" t="str">
        <f>IF(BD15=0,"",SUM(BL5:BL14)/BD15)</f>
        <v/>
      </c>
      <c r="BJ8" s="354"/>
      <c r="BK8" s="355"/>
      <c r="BL8" s="84" t="str">
        <f t="shared" si="3"/>
        <v/>
      </c>
      <c r="BM8" t="str">
        <f>G21</f>
        <v>R５</v>
      </c>
      <c r="BN8" s="386">
        <f>H21</f>
        <v>0</v>
      </c>
      <c r="BO8" s="387"/>
      <c r="BP8" s="388"/>
      <c r="BQ8" t="str">
        <f>K21</f>
        <v>円</v>
      </c>
    </row>
    <row r="9" spans="1:69" ht="19.899999999999999" customHeight="1" x14ac:dyDescent="0.2">
      <c r="A9" s="4"/>
      <c r="B9" s="396" t="s">
        <v>8</v>
      </c>
      <c r="C9" s="397"/>
      <c r="D9" s="398" t="s">
        <v>17</v>
      </c>
      <c r="E9" s="272" t="s">
        <v>10</v>
      </c>
      <c r="F9" s="272"/>
      <c r="G9" s="272" t="s">
        <v>11</v>
      </c>
      <c r="H9" s="272"/>
      <c r="I9" s="272" t="s">
        <v>12</v>
      </c>
      <c r="J9" s="272"/>
      <c r="K9" s="272" t="s">
        <v>13</v>
      </c>
      <c r="L9" s="272"/>
      <c r="M9" s="272" t="s">
        <v>14</v>
      </c>
      <c r="N9" s="272"/>
      <c r="O9" s="272" t="s">
        <v>15</v>
      </c>
      <c r="P9" s="393"/>
      <c r="Q9" s="394" t="s">
        <v>185</v>
      </c>
      <c r="R9" s="272" t="s">
        <v>13</v>
      </c>
      <c r="S9" s="272"/>
      <c r="T9" s="272" t="s">
        <v>14</v>
      </c>
      <c r="U9" s="272"/>
      <c r="V9" s="272" t="s">
        <v>15</v>
      </c>
      <c r="W9" s="417"/>
      <c r="X9" s="331"/>
      <c r="Y9" s="332"/>
      <c r="Z9" s="253"/>
      <c r="AA9" s="253"/>
      <c r="AB9" s="255"/>
      <c r="AC9" s="255"/>
      <c r="AD9" s="333"/>
      <c r="AE9" s="333"/>
      <c r="AF9" s="334"/>
      <c r="AG9" s="334"/>
      <c r="AH9" s="334"/>
      <c r="AI9" s="10" t="s">
        <v>45</v>
      </c>
      <c r="AJ9" s="197"/>
      <c r="AK9" s="198"/>
      <c r="AL9" s="342"/>
      <c r="AM9" s="412" t="s">
        <v>238</v>
      </c>
      <c r="AN9" s="413"/>
      <c r="AO9" s="413"/>
      <c r="AP9" s="413"/>
      <c r="AQ9" s="413"/>
      <c r="AR9" s="413"/>
      <c r="AS9" s="413"/>
      <c r="AT9" s="413"/>
      <c r="AU9" s="414"/>
      <c r="AV9" s="3"/>
      <c r="AZ9" s="2">
        <v>5</v>
      </c>
      <c r="BA9" s="243">
        <f t="shared" si="0"/>
        <v>0</v>
      </c>
      <c r="BB9" s="243"/>
      <c r="BC9" s="243">
        <f t="shared" si="1"/>
        <v>0</v>
      </c>
      <c r="BD9" s="243"/>
      <c r="BE9" s="352">
        <f t="shared" si="2"/>
        <v>0</v>
      </c>
      <c r="BF9" s="352"/>
      <c r="BG9" s="352"/>
      <c r="BH9" s="353"/>
      <c r="BI9" s="335" t="s">
        <v>182</v>
      </c>
      <c r="BJ9" s="316"/>
      <c r="BK9" s="389"/>
      <c r="BL9" s="84" t="str">
        <f t="shared" si="3"/>
        <v/>
      </c>
      <c r="BM9" t="s">
        <v>174</v>
      </c>
      <c r="BN9" s="386">
        <f>(BN7+BN8)/2</f>
        <v>0</v>
      </c>
      <c r="BO9" s="387"/>
      <c r="BP9" s="388"/>
      <c r="BQ9" t="s">
        <v>45</v>
      </c>
    </row>
    <row r="10" spans="1:69" ht="19.899999999999999" customHeight="1" thickBot="1" x14ac:dyDescent="0.25">
      <c r="A10" s="4"/>
      <c r="B10" s="402" t="s">
        <v>9</v>
      </c>
      <c r="C10" s="403"/>
      <c r="D10" s="399"/>
      <c r="E10" s="38"/>
      <c r="F10" s="16" t="s">
        <v>16</v>
      </c>
      <c r="G10" s="38"/>
      <c r="H10" s="16" t="s">
        <v>16</v>
      </c>
      <c r="I10" s="38"/>
      <c r="J10" s="16" t="s">
        <v>16</v>
      </c>
      <c r="K10" s="38"/>
      <c r="L10" s="16" t="s">
        <v>16</v>
      </c>
      <c r="M10" s="38"/>
      <c r="N10" s="16" t="s">
        <v>16</v>
      </c>
      <c r="O10" s="39">
        <f>E10+G10+I10+K10+M10</f>
        <v>0</v>
      </c>
      <c r="P10" s="12" t="s">
        <v>16</v>
      </c>
      <c r="Q10" s="395"/>
      <c r="R10" s="38"/>
      <c r="S10" s="16" t="s">
        <v>16</v>
      </c>
      <c r="T10" s="38"/>
      <c r="U10" s="16" t="s">
        <v>16</v>
      </c>
      <c r="V10" s="39">
        <f>R10+T10</f>
        <v>0</v>
      </c>
      <c r="W10" s="13" t="s">
        <v>16</v>
      </c>
      <c r="X10" s="331"/>
      <c r="Y10" s="332"/>
      <c r="Z10" s="253"/>
      <c r="AA10" s="253"/>
      <c r="AB10" s="255"/>
      <c r="AC10" s="255"/>
      <c r="AD10" s="333"/>
      <c r="AE10" s="333"/>
      <c r="AF10" s="334"/>
      <c r="AG10" s="334"/>
      <c r="AH10" s="334"/>
      <c r="AI10" s="10" t="s">
        <v>45</v>
      </c>
      <c r="AJ10" s="197"/>
      <c r="AK10" s="198"/>
      <c r="AL10" s="342"/>
      <c r="AM10" s="7"/>
      <c r="AN10" s="192" t="s">
        <v>127</v>
      </c>
      <c r="AO10" s="193"/>
      <c r="AP10" s="193"/>
      <c r="AQ10" s="193"/>
      <c r="AR10" s="10"/>
      <c r="AS10" s="30"/>
      <c r="AT10" s="22" t="s">
        <v>88</v>
      </c>
      <c r="AU10" s="18"/>
      <c r="AV10" s="3"/>
      <c r="AZ10" s="2">
        <v>6</v>
      </c>
      <c r="BA10" s="243">
        <f t="shared" si="0"/>
        <v>0</v>
      </c>
      <c r="BB10" s="243"/>
      <c r="BC10" s="243">
        <f t="shared" si="1"/>
        <v>0</v>
      </c>
      <c r="BD10" s="243"/>
      <c r="BE10" s="352">
        <f t="shared" si="2"/>
        <v>0</v>
      </c>
      <c r="BF10" s="352"/>
      <c r="BG10" s="352"/>
      <c r="BH10" s="353"/>
      <c r="BI10" s="406">
        <f>SUM(BL5:BL14)</f>
        <v>0</v>
      </c>
      <c r="BJ10" s="354"/>
      <c r="BK10" s="355"/>
      <c r="BL10" s="84" t="str">
        <f t="shared" si="3"/>
        <v/>
      </c>
      <c r="BN10">
        <f>IF(H21&gt;12000000,1,0)</f>
        <v>0</v>
      </c>
      <c r="BO10" t="s">
        <v>190</v>
      </c>
    </row>
    <row r="11" spans="1:69" ht="19.899999999999999" customHeight="1" x14ac:dyDescent="0.2">
      <c r="A11" s="4"/>
      <c r="B11" s="371" t="s">
        <v>19</v>
      </c>
      <c r="C11" s="372"/>
      <c r="D11" s="372"/>
      <c r="E11" s="377" t="s">
        <v>20</v>
      </c>
      <c r="F11" s="377"/>
      <c r="G11" s="379" t="s">
        <v>21</v>
      </c>
      <c r="H11" s="379" t="s">
        <v>22</v>
      </c>
      <c r="I11" s="379" t="s">
        <v>23</v>
      </c>
      <c r="J11" s="381" t="s">
        <v>24</v>
      </c>
      <c r="K11" s="382"/>
      <c r="L11" s="383" t="s">
        <v>179</v>
      </c>
      <c r="M11" s="356" t="s">
        <v>34</v>
      </c>
      <c r="N11" s="359" t="s">
        <v>25</v>
      </c>
      <c r="O11" s="359" t="s">
        <v>26</v>
      </c>
      <c r="P11" s="356" t="s">
        <v>27</v>
      </c>
      <c r="Q11" s="363" t="s">
        <v>28</v>
      </c>
      <c r="R11" s="363" t="s">
        <v>29</v>
      </c>
      <c r="S11" s="364"/>
      <c r="T11" s="366"/>
      <c r="U11" s="364"/>
      <c r="V11" s="366"/>
      <c r="W11" s="368"/>
      <c r="X11" s="331"/>
      <c r="Y11" s="332"/>
      <c r="Z11" s="253"/>
      <c r="AA11" s="253"/>
      <c r="AB11" s="255"/>
      <c r="AC11" s="255"/>
      <c r="AD11" s="333"/>
      <c r="AE11" s="333"/>
      <c r="AF11" s="334"/>
      <c r="AG11" s="334"/>
      <c r="AH11" s="334"/>
      <c r="AI11" s="10" t="s">
        <v>45</v>
      </c>
      <c r="AJ11" s="197"/>
      <c r="AK11" s="198"/>
      <c r="AL11" s="342"/>
      <c r="AM11" s="7"/>
      <c r="AN11" s="192" t="s">
        <v>128</v>
      </c>
      <c r="AO11" s="193"/>
      <c r="AP11" s="193"/>
      <c r="AQ11" s="193"/>
      <c r="AR11" s="10"/>
      <c r="AS11" s="30"/>
      <c r="AT11" s="22" t="s">
        <v>88</v>
      </c>
      <c r="AU11" s="18"/>
      <c r="AV11" s="3"/>
      <c r="AZ11" s="2">
        <v>7</v>
      </c>
      <c r="BA11" s="243">
        <f t="shared" si="0"/>
        <v>0</v>
      </c>
      <c r="BB11" s="243"/>
      <c r="BC11" s="243">
        <f t="shared" si="1"/>
        <v>0</v>
      </c>
      <c r="BD11" s="243"/>
      <c r="BE11" s="352">
        <f t="shared" si="2"/>
        <v>0</v>
      </c>
      <c r="BF11" s="352"/>
      <c r="BG11" s="352"/>
      <c r="BH11" s="353"/>
      <c r="BI11" s="223">
        <f>COUNTIF(BC5:BD14,"常勤")</f>
        <v>0</v>
      </c>
      <c r="BJ11" s="223"/>
      <c r="BK11" s="223"/>
      <c r="BL11" s="84" t="str">
        <f t="shared" si="3"/>
        <v/>
      </c>
      <c r="BN11" s="54">
        <f>IF(BN10=1,H21/U21/1000,0)</f>
        <v>0</v>
      </c>
      <c r="BO11" t="s">
        <v>191</v>
      </c>
    </row>
    <row r="12" spans="1:69" ht="19.899999999999999" customHeight="1" x14ac:dyDescent="0.2">
      <c r="A12" s="4"/>
      <c r="B12" s="373"/>
      <c r="C12" s="374"/>
      <c r="D12" s="374"/>
      <c r="E12" s="378"/>
      <c r="F12" s="378"/>
      <c r="G12" s="380"/>
      <c r="H12" s="380"/>
      <c r="I12" s="380"/>
      <c r="J12" s="367" t="s">
        <v>35</v>
      </c>
      <c r="K12" s="367" t="s">
        <v>36</v>
      </c>
      <c r="L12" s="378"/>
      <c r="M12" s="357"/>
      <c r="N12" s="360"/>
      <c r="O12" s="360"/>
      <c r="P12" s="357"/>
      <c r="Q12" s="360"/>
      <c r="R12" s="360"/>
      <c r="S12" s="365"/>
      <c r="T12" s="365"/>
      <c r="U12" s="365"/>
      <c r="V12" s="365"/>
      <c r="W12" s="369"/>
      <c r="X12" s="331"/>
      <c r="Y12" s="332"/>
      <c r="Z12" s="253"/>
      <c r="AA12" s="253"/>
      <c r="AB12" s="255"/>
      <c r="AC12" s="255"/>
      <c r="AD12" s="333"/>
      <c r="AE12" s="333"/>
      <c r="AF12" s="334"/>
      <c r="AG12" s="334"/>
      <c r="AH12" s="334"/>
      <c r="AI12" s="10" t="s">
        <v>45</v>
      </c>
      <c r="AJ12" s="197"/>
      <c r="AK12" s="198"/>
      <c r="AL12" s="342"/>
      <c r="AM12" s="7"/>
      <c r="AN12" s="192" t="s">
        <v>129</v>
      </c>
      <c r="AO12" s="193"/>
      <c r="AP12" s="193"/>
      <c r="AQ12" s="193"/>
      <c r="AR12" s="15" t="s">
        <v>53</v>
      </c>
      <c r="AS12" s="30"/>
      <c r="AT12" s="22" t="s">
        <v>125</v>
      </c>
      <c r="AU12" s="18"/>
      <c r="AV12" s="3"/>
      <c r="AZ12" s="2">
        <v>8</v>
      </c>
      <c r="BA12" s="243">
        <f t="shared" si="0"/>
        <v>0</v>
      </c>
      <c r="BB12" s="243"/>
      <c r="BC12" s="243">
        <f t="shared" si="1"/>
        <v>0</v>
      </c>
      <c r="BD12" s="243"/>
      <c r="BE12" s="352">
        <f t="shared" si="2"/>
        <v>0</v>
      </c>
      <c r="BF12" s="352"/>
      <c r="BG12" s="352"/>
      <c r="BH12" s="353"/>
      <c r="BI12" s="384" t="s">
        <v>30</v>
      </c>
      <c r="BJ12" s="385"/>
      <c r="BK12" s="385"/>
      <c r="BL12" s="84" t="str">
        <f t="shared" si="3"/>
        <v/>
      </c>
      <c r="BN12">
        <f>IF(BN11&gt;3,1,0)</f>
        <v>0</v>
      </c>
      <c r="BO12" t="s">
        <v>192</v>
      </c>
    </row>
    <row r="13" spans="1:69" ht="19.899999999999999" customHeight="1" x14ac:dyDescent="0.2">
      <c r="A13" s="4"/>
      <c r="B13" s="375"/>
      <c r="C13" s="376"/>
      <c r="D13" s="376"/>
      <c r="E13" s="358"/>
      <c r="F13" s="358"/>
      <c r="G13" s="358"/>
      <c r="H13" s="358"/>
      <c r="I13" s="358"/>
      <c r="J13" s="358"/>
      <c r="K13" s="358"/>
      <c r="L13" s="358"/>
      <c r="M13" s="358"/>
      <c r="N13" s="358"/>
      <c r="O13" s="358"/>
      <c r="P13" s="358"/>
      <c r="Q13" s="358"/>
      <c r="R13" s="358"/>
      <c r="S13" s="358"/>
      <c r="T13" s="358"/>
      <c r="U13" s="358"/>
      <c r="V13" s="358"/>
      <c r="W13" s="370"/>
      <c r="X13" s="331"/>
      <c r="Y13" s="332"/>
      <c r="Z13" s="253"/>
      <c r="AA13" s="253"/>
      <c r="AB13" s="255"/>
      <c r="AC13" s="255"/>
      <c r="AD13" s="333"/>
      <c r="AE13" s="333"/>
      <c r="AF13" s="334"/>
      <c r="AG13" s="334"/>
      <c r="AH13" s="334"/>
      <c r="AI13" s="10" t="s">
        <v>45</v>
      </c>
      <c r="AJ13" s="197"/>
      <c r="AK13" s="198"/>
      <c r="AL13" s="342"/>
      <c r="AM13" s="7"/>
      <c r="AN13" s="7"/>
      <c r="AO13" s="7"/>
      <c r="AP13" s="7"/>
      <c r="AQ13" s="7"/>
      <c r="AR13" s="7"/>
      <c r="AS13" s="7"/>
      <c r="AT13" s="7"/>
      <c r="AU13" s="4"/>
      <c r="AV13" s="3"/>
      <c r="AZ13" s="2">
        <v>9</v>
      </c>
      <c r="BA13" s="243">
        <f t="shared" si="0"/>
        <v>0</v>
      </c>
      <c r="BB13" s="243"/>
      <c r="BC13" s="243">
        <f t="shared" si="1"/>
        <v>0</v>
      </c>
      <c r="BD13" s="243"/>
      <c r="BE13" s="352">
        <f t="shared" si="2"/>
        <v>0</v>
      </c>
      <c r="BF13" s="352"/>
      <c r="BG13" s="352"/>
      <c r="BH13" s="353"/>
      <c r="BI13" s="223"/>
      <c r="BJ13" s="223"/>
      <c r="BK13" s="223"/>
      <c r="BL13" s="84" t="str">
        <f t="shared" si="3"/>
        <v/>
      </c>
      <c r="BN13">
        <f>IF(BN11&gt;4,1,0)</f>
        <v>0</v>
      </c>
      <c r="BO13" t="s">
        <v>193</v>
      </c>
    </row>
    <row r="14" spans="1:69" ht="19.899999999999999" customHeight="1" x14ac:dyDescent="0.2">
      <c r="A14" s="4"/>
      <c r="B14" s="361" t="s">
        <v>31</v>
      </c>
      <c r="C14" s="240" t="s">
        <v>172</v>
      </c>
      <c r="D14" s="242"/>
      <c r="E14" s="83">
        <f>SUM(G14:W14)-L14</f>
        <v>0</v>
      </c>
      <c r="F14" s="80" t="s">
        <v>30</v>
      </c>
      <c r="G14" s="72"/>
      <c r="H14" s="72"/>
      <c r="I14" s="72"/>
      <c r="J14" s="72"/>
      <c r="K14" s="72"/>
      <c r="L14" s="81">
        <f>SUM(J14:K14)</f>
        <v>0</v>
      </c>
      <c r="M14" s="72"/>
      <c r="N14" s="72"/>
      <c r="O14" s="72"/>
      <c r="P14" s="72"/>
      <c r="Q14" s="72"/>
      <c r="R14" s="72"/>
      <c r="S14" s="73"/>
      <c r="T14" s="73"/>
      <c r="U14" s="73"/>
      <c r="V14" s="73"/>
      <c r="W14" s="74"/>
      <c r="X14" s="331"/>
      <c r="Y14" s="332"/>
      <c r="Z14" s="253"/>
      <c r="AA14" s="253"/>
      <c r="AB14" s="255"/>
      <c r="AC14" s="255"/>
      <c r="AD14" s="333"/>
      <c r="AE14" s="333"/>
      <c r="AF14" s="334"/>
      <c r="AG14" s="334"/>
      <c r="AH14" s="334"/>
      <c r="AI14" s="10" t="s">
        <v>45</v>
      </c>
      <c r="AJ14" s="197"/>
      <c r="AK14" s="198"/>
      <c r="AL14" s="342"/>
      <c r="AM14" s="102" t="s">
        <v>239</v>
      </c>
      <c r="AN14" s="102"/>
      <c r="AO14" s="102"/>
      <c r="AP14" s="102"/>
      <c r="AQ14" s="102"/>
      <c r="AR14" s="102"/>
      <c r="AS14" s="102"/>
      <c r="AT14" s="7"/>
      <c r="AU14" s="4"/>
      <c r="AV14" s="3"/>
      <c r="AZ14" s="41">
        <v>10</v>
      </c>
      <c r="BA14" s="309">
        <f t="shared" si="0"/>
        <v>0</v>
      </c>
      <c r="BB14" s="309"/>
      <c r="BC14" s="309">
        <f t="shared" si="1"/>
        <v>0</v>
      </c>
      <c r="BD14" s="309"/>
      <c r="BE14" s="354">
        <f t="shared" si="2"/>
        <v>0</v>
      </c>
      <c r="BF14" s="354"/>
      <c r="BG14" s="354"/>
      <c r="BH14" s="355"/>
      <c r="BI14" s="223"/>
      <c r="BJ14" s="223"/>
      <c r="BK14" s="223"/>
      <c r="BL14" s="84" t="str">
        <f t="shared" si="3"/>
        <v/>
      </c>
    </row>
    <row r="15" spans="1:69" ht="19.899999999999999" customHeight="1" thickBot="1" x14ac:dyDescent="0.25">
      <c r="A15" s="4"/>
      <c r="B15" s="362"/>
      <c r="C15" s="240" t="s">
        <v>32</v>
      </c>
      <c r="D15" s="242"/>
      <c r="E15" s="83">
        <f>SUM(G15:W15)-L15</f>
        <v>0</v>
      </c>
      <c r="F15" s="80" t="s">
        <v>30</v>
      </c>
      <c r="G15" s="72"/>
      <c r="H15" s="72"/>
      <c r="I15" s="72"/>
      <c r="J15" s="75"/>
      <c r="K15" s="75"/>
      <c r="L15" s="82">
        <f>SUM(J15:K15)</f>
        <v>0</v>
      </c>
      <c r="M15" s="72"/>
      <c r="N15" s="72"/>
      <c r="O15" s="72"/>
      <c r="P15" s="72"/>
      <c r="Q15" s="72"/>
      <c r="R15" s="72"/>
      <c r="S15" s="73"/>
      <c r="T15" s="73"/>
      <c r="U15" s="73"/>
      <c r="V15" s="73"/>
      <c r="W15" s="74"/>
      <c r="X15" s="331"/>
      <c r="Y15" s="332"/>
      <c r="Z15" s="253"/>
      <c r="AA15" s="253"/>
      <c r="AB15" s="255"/>
      <c r="AC15" s="255"/>
      <c r="AD15" s="333"/>
      <c r="AE15" s="333"/>
      <c r="AF15" s="334"/>
      <c r="AG15" s="334"/>
      <c r="AH15" s="334"/>
      <c r="AI15" s="10" t="s">
        <v>45</v>
      </c>
      <c r="AJ15" s="197"/>
      <c r="AK15" s="198"/>
      <c r="AL15" s="342"/>
      <c r="AM15" s="7"/>
      <c r="AN15" s="240" t="s">
        <v>130</v>
      </c>
      <c r="AO15" s="241"/>
      <c r="AP15" s="242"/>
      <c r="AQ15" s="240" t="s">
        <v>131</v>
      </c>
      <c r="AR15" s="241"/>
      <c r="AS15" s="241"/>
      <c r="AT15" s="241"/>
      <c r="AU15" s="18"/>
      <c r="AV15" s="3"/>
      <c r="BC15" s="1" t="s">
        <v>175</v>
      </c>
      <c r="BD15">
        <f>COUNTIF(BC5:BD14,"常勤")</f>
        <v>0</v>
      </c>
    </row>
    <row r="16" spans="1:69" ht="19.899999999999999" customHeight="1" x14ac:dyDescent="0.2">
      <c r="A16" s="4"/>
      <c r="B16" s="300" t="s">
        <v>33</v>
      </c>
      <c r="C16" s="275"/>
      <c r="D16" s="275"/>
      <c r="E16" s="336">
        <f>SUM(G16:W16)-L16</f>
        <v>0</v>
      </c>
      <c r="F16" s="338" t="s">
        <v>30</v>
      </c>
      <c r="G16" s="327"/>
      <c r="H16" s="327"/>
      <c r="I16" s="343"/>
      <c r="J16" s="345"/>
      <c r="K16" s="347"/>
      <c r="L16" s="348">
        <f t="shared" ref="L16:L17" si="4">SUM(J16:K16)</f>
        <v>0</v>
      </c>
      <c r="M16" s="350"/>
      <c r="N16" s="327"/>
      <c r="O16" s="327"/>
      <c r="P16" s="327"/>
      <c r="Q16" s="327"/>
      <c r="R16" s="327"/>
      <c r="S16" s="329"/>
      <c r="T16" s="329"/>
      <c r="U16" s="329"/>
      <c r="V16" s="329"/>
      <c r="W16" s="340"/>
      <c r="X16" s="331"/>
      <c r="Y16" s="332"/>
      <c r="Z16" s="253"/>
      <c r="AA16" s="253"/>
      <c r="AB16" s="255"/>
      <c r="AC16" s="255"/>
      <c r="AD16" s="333"/>
      <c r="AE16" s="333"/>
      <c r="AF16" s="334"/>
      <c r="AG16" s="334"/>
      <c r="AH16" s="334"/>
      <c r="AI16" s="10" t="s">
        <v>45</v>
      </c>
      <c r="AJ16" s="197"/>
      <c r="AK16" s="198"/>
      <c r="AL16" s="342"/>
      <c r="AM16" s="7"/>
      <c r="AN16" s="192" t="s">
        <v>133</v>
      </c>
      <c r="AO16" s="193"/>
      <c r="AP16" s="194"/>
      <c r="AQ16" s="17" t="s">
        <v>53</v>
      </c>
      <c r="AR16" s="30"/>
      <c r="AS16" s="193" t="s">
        <v>132</v>
      </c>
      <c r="AT16" s="193"/>
      <c r="AU16" s="18"/>
      <c r="AV16" s="3"/>
      <c r="BA16" s="335" t="str">
        <f>Y27</f>
        <v>認定なし</v>
      </c>
      <c r="BB16" s="316"/>
      <c r="BC16" s="316">
        <f>AA27</f>
        <v>0</v>
      </c>
      <c r="BD16" s="316"/>
      <c r="BE16" s="316"/>
      <c r="BF16" s="50" t="str">
        <f t="shared" ref="BF16:BF24" si="5">AD27</f>
        <v>人</v>
      </c>
      <c r="BH16" t="s">
        <v>119</v>
      </c>
    </row>
    <row r="17" spans="1:80" ht="19.899999999999999" customHeight="1" thickBot="1" x14ac:dyDescent="0.25">
      <c r="A17" s="4"/>
      <c r="B17" s="301"/>
      <c r="C17" s="302"/>
      <c r="D17" s="302"/>
      <c r="E17" s="337"/>
      <c r="F17" s="339"/>
      <c r="G17" s="328"/>
      <c r="H17" s="328"/>
      <c r="I17" s="344"/>
      <c r="J17" s="346"/>
      <c r="K17" s="328"/>
      <c r="L17" s="349">
        <f t="shared" si="4"/>
        <v>0</v>
      </c>
      <c r="M17" s="351"/>
      <c r="N17" s="328"/>
      <c r="O17" s="328"/>
      <c r="P17" s="328"/>
      <c r="Q17" s="328"/>
      <c r="R17" s="328"/>
      <c r="S17" s="330"/>
      <c r="T17" s="330"/>
      <c r="U17" s="330"/>
      <c r="V17" s="330"/>
      <c r="W17" s="341"/>
      <c r="X17" s="331"/>
      <c r="Y17" s="332"/>
      <c r="Z17" s="253"/>
      <c r="AA17" s="253"/>
      <c r="AB17" s="255"/>
      <c r="AC17" s="255"/>
      <c r="AD17" s="333"/>
      <c r="AE17" s="333"/>
      <c r="AF17" s="334"/>
      <c r="AG17" s="334"/>
      <c r="AH17" s="334"/>
      <c r="AI17" s="10" t="s">
        <v>45</v>
      </c>
      <c r="AJ17" s="197"/>
      <c r="AK17" s="198"/>
      <c r="AL17" s="342"/>
      <c r="AM17" s="7"/>
      <c r="AN17" s="192" t="s">
        <v>134</v>
      </c>
      <c r="AO17" s="193"/>
      <c r="AP17" s="194"/>
      <c r="AQ17" s="17" t="s">
        <v>53</v>
      </c>
      <c r="AR17" s="30"/>
      <c r="AS17" s="193" t="s">
        <v>132</v>
      </c>
      <c r="AT17" s="193"/>
      <c r="AU17" s="18"/>
      <c r="AV17" s="3"/>
      <c r="BA17" s="262" t="str">
        <f t="shared" ref="BA17:BA24" si="6">Y28</f>
        <v>要支援１</v>
      </c>
      <c r="BB17" s="243"/>
      <c r="BC17" s="243">
        <f t="shared" ref="BC17:BC24" si="7">AA28</f>
        <v>0</v>
      </c>
      <c r="BD17" s="243"/>
      <c r="BE17" s="243"/>
      <c r="BF17" s="25" t="str">
        <f t="shared" si="5"/>
        <v>人</v>
      </c>
      <c r="BH17" t="s">
        <v>176</v>
      </c>
      <c r="BI17" t="s">
        <v>177</v>
      </c>
      <c r="BJ17" t="s">
        <v>15</v>
      </c>
    </row>
    <row r="18" spans="1:80" ht="19.899999999999999" customHeight="1" x14ac:dyDescent="0.2">
      <c r="A18" s="4"/>
      <c r="B18" s="305" t="s">
        <v>37</v>
      </c>
      <c r="C18" s="110" t="s">
        <v>224</v>
      </c>
      <c r="D18" s="110"/>
      <c r="E18" s="110"/>
      <c r="F18" s="110"/>
      <c r="G18" s="280" t="s">
        <v>42</v>
      </c>
      <c r="H18" s="265"/>
      <c r="I18" s="265"/>
      <c r="J18" s="265"/>
      <c r="K18" s="266"/>
      <c r="L18" s="265" t="s">
        <v>64</v>
      </c>
      <c r="M18" s="265"/>
      <c r="N18" s="265"/>
      <c r="O18" s="265"/>
      <c r="P18" s="265"/>
      <c r="Q18" s="265"/>
      <c r="R18" s="265"/>
      <c r="S18" s="265"/>
      <c r="T18" s="265"/>
      <c r="U18" s="265"/>
      <c r="V18" s="265"/>
      <c r="W18" s="266"/>
      <c r="X18" s="321" t="s">
        <v>95</v>
      </c>
      <c r="Y18" s="322"/>
      <c r="Z18" s="322"/>
      <c r="AA18" s="198"/>
      <c r="AB18" s="193" t="s">
        <v>87</v>
      </c>
      <c r="AC18" s="325" t="s">
        <v>222</v>
      </c>
      <c r="AD18" s="325"/>
      <c r="AE18" s="325"/>
      <c r="AF18" s="325"/>
      <c r="AG18" s="325"/>
      <c r="AH18" s="325"/>
      <c r="AI18" s="325"/>
      <c r="AJ18" s="198"/>
      <c r="AK18" s="193" t="s">
        <v>88</v>
      </c>
      <c r="AL18" s="11"/>
      <c r="AM18" s="7"/>
      <c r="AN18" s="192" t="s">
        <v>135</v>
      </c>
      <c r="AO18" s="193"/>
      <c r="AP18" s="194"/>
      <c r="AQ18" s="17" t="s">
        <v>53</v>
      </c>
      <c r="AR18" s="30"/>
      <c r="AS18" s="193" t="s">
        <v>132</v>
      </c>
      <c r="AT18" s="193"/>
      <c r="AU18" s="18"/>
      <c r="AV18" s="3"/>
      <c r="BA18" s="262" t="str">
        <f t="shared" si="6"/>
        <v>要支援２</v>
      </c>
      <c r="BB18" s="243"/>
      <c r="BC18" s="243">
        <f t="shared" si="7"/>
        <v>0</v>
      </c>
      <c r="BD18" s="243"/>
      <c r="BE18" s="243"/>
      <c r="BF18" s="25" t="str">
        <f t="shared" si="5"/>
        <v>人</v>
      </c>
      <c r="BH18">
        <f>AD5</f>
        <v>0</v>
      </c>
      <c r="BI18">
        <f>AE5</f>
        <v>0</v>
      </c>
      <c r="BJ18" t="str">
        <f>AF5</f>
        <v/>
      </c>
    </row>
    <row r="19" spans="1:80" ht="19.899999999999999" customHeight="1" thickBot="1" x14ac:dyDescent="0.25">
      <c r="A19" s="4"/>
      <c r="B19" s="305"/>
      <c r="C19" s="7" t="s">
        <v>38</v>
      </c>
      <c r="D19" s="31"/>
      <c r="E19" s="7" t="s">
        <v>30</v>
      </c>
      <c r="F19" s="7"/>
      <c r="G19" s="3" t="s">
        <v>43</v>
      </c>
      <c r="H19" s="7"/>
      <c r="I19" s="7"/>
      <c r="J19" s="7"/>
      <c r="K19" s="4"/>
      <c r="L19" s="317" t="s">
        <v>65</v>
      </c>
      <c r="M19" s="318"/>
      <c r="N19" s="318"/>
      <c r="O19" s="318"/>
      <c r="P19" s="318"/>
      <c r="Q19" s="318"/>
      <c r="R19" s="318"/>
      <c r="S19" s="102" t="s">
        <v>216</v>
      </c>
      <c r="T19" s="7"/>
      <c r="U19" s="102" t="s">
        <v>226</v>
      </c>
      <c r="V19" s="7"/>
      <c r="W19" s="7"/>
      <c r="X19" s="323"/>
      <c r="Y19" s="324"/>
      <c r="Z19" s="324"/>
      <c r="AA19" s="210"/>
      <c r="AB19" s="316"/>
      <c r="AC19" s="326"/>
      <c r="AD19" s="326"/>
      <c r="AE19" s="326"/>
      <c r="AF19" s="326"/>
      <c r="AG19" s="326"/>
      <c r="AH19" s="326"/>
      <c r="AI19" s="326"/>
      <c r="AJ19" s="210"/>
      <c r="AK19" s="316"/>
      <c r="AL19" s="4"/>
      <c r="AM19" s="7"/>
      <c r="AN19" s="7"/>
      <c r="AO19" s="7"/>
      <c r="AP19" s="7"/>
      <c r="AQ19" s="7"/>
      <c r="AR19" s="7"/>
      <c r="AS19" s="7"/>
      <c r="AT19" s="7"/>
      <c r="AU19" s="4"/>
      <c r="AV19" s="3"/>
      <c r="BA19" s="262" t="str">
        <f t="shared" si="6"/>
        <v>要介護１</v>
      </c>
      <c r="BB19" s="243"/>
      <c r="BC19" s="243">
        <f t="shared" si="7"/>
        <v>0</v>
      </c>
      <c r="BD19" s="243"/>
      <c r="BE19" s="243"/>
      <c r="BF19" s="25" t="str">
        <f t="shared" si="5"/>
        <v>人</v>
      </c>
      <c r="BH19" t="s">
        <v>31</v>
      </c>
    </row>
    <row r="20" spans="1:80" ht="19.899999999999999" customHeight="1" x14ac:dyDescent="0.2">
      <c r="A20" s="4"/>
      <c r="B20" s="305"/>
      <c r="C20" s="259" t="s">
        <v>165</v>
      </c>
      <c r="D20" s="260"/>
      <c r="E20" s="260"/>
      <c r="F20" s="59">
        <v>0</v>
      </c>
      <c r="G20" s="104" t="s">
        <v>216</v>
      </c>
      <c r="H20" s="307"/>
      <c r="I20" s="307"/>
      <c r="J20" s="307"/>
      <c r="K20" s="4" t="s">
        <v>45</v>
      </c>
      <c r="L20" s="319"/>
      <c r="M20" s="320"/>
      <c r="N20" s="320"/>
      <c r="O20" s="320"/>
      <c r="P20" s="320"/>
      <c r="Q20" s="320"/>
      <c r="R20" s="320"/>
      <c r="S20" s="90"/>
      <c r="T20" s="7" t="s">
        <v>66</v>
      </c>
      <c r="U20" s="90"/>
      <c r="V20" s="7" t="s">
        <v>66</v>
      </c>
      <c r="W20" s="7"/>
      <c r="X20" s="280" t="s">
        <v>198</v>
      </c>
      <c r="Y20" s="265"/>
      <c r="Z20" s="265"/>
      <c r="AA20" s="265"/>
      <c r="AB20" s="265"/>
      <c r="AC20" s="265"/>
      <c r="AD20" s="265"/>
      <c r="AE20" s="265"/>
      <c r="AF20" s="265"/>
      <c r="AG20" s="265"/>
      <c r="AH20" s="265"/>
      <c r="AI20" s="265"/>
      <c r="AJ20" s="265"/>
      <c r="AK20" s="265"/>
      <c r="AL20" s="266"/>
      <c r="AM20" s="102" t="s">
        <v>240</v>
      </c>
      <c r="AN20" s="102"/>
      <c r="AO20" s="102"/>
      <c r="AP20" s="102"/>
      <c r="AQ20" s="102"/>
      <c r="AR20" s="102"/>
      <c r="AS20" s="102"/>
      <c r="AT20" s="7"/>
      <c r="AU20" s="4"/>
      <c r="AV20" s="3"/>
      <c r="BA20" s="262" t="str">
        <f t="shared" si="6"/>
        <v>要介護２</v>
      </c>
      <c r="BB20" s="243"/>
      <c r="BC20" s="243">
        <f t="shared" si="7"/>
        <v>0</v>
      </c>
      <c r="BD20" s="243"/>
      <c r="BE20" s="243"/>
      <c r="BF20" s="25" t="str">
        <f t="shared" si="5"/>
        <v>人</v>
      </c>
      <c r="BH20" t="s">
        <v>176</v>
      </c>
      <c r="BI20" t="s">
        <v>177</v>
      </c>
      <c r="BJ20" t="s">
        <v>15</v>
      </c>
    </row>
    <row r="21" spans="1:80" ht="19.899999999999999" customHeight="1" x14ac:dyDescent="0.2">
      <c r="A21" s="4"/>
      <c r="B21" s="305"/>
      <c r="C21" s="7" t="s">
        <v>40</v>
      </c>
      <c r="D21" s="31"/>
      <c r="E21" s="7" t="s">
        <v>30</v>
      </c>
      <c r="F21" s="7"/>
      <c r="G21" s="104" t="s">
        <v>226</v>
      </c>
      <c r="H21" s="307"/>
      <c r="I21" s="307"/>
      <c r="J21" s="307"/>
      <c r="K21" s="4" t="s">
        <v>45</v>
      </c>
      <c r="L21" s="7"/>
      <c r="M21" s="7" t="s">
        <v>67</v>
      </c>
      <c r="N21" s="7"/>
      <c r="O21" s="7"/>
      <c r="P21" s="7"/>
      <c r="Q21" s="7"/>
      <c r="R21" s="56" t="s">
        <v>53</v>
      </c>
      <c r="S21" s="90"/>
      <c r="T21" s="7" t="s">
        <v>66</v>
      </c>
      <c r="U21" s="90"/>
      <c r="V21" s="7" t="s">
        <v>66</v>
      </c>
      <c r="W21" s="7" t="s">
        <v>68</v>
      </c>
      <c r="X21" s="3"/>
      <c r="Y21" s="7"/>
      <c r="Z21" s="7"/>
      <c r="AA21" s="7"/>
      <c r="AB21" s="7"/>
      <c r="AC21" s="7"/>
      <c r="AD21" s="7"/>
      <c r="AE21" s="7"/>
      <c r="AF21" s="2"/>
      <c r="AG21" s="7"/>
      <c r="AH21" s="7"/>
      <c r="AI21" s="7"/>
      <c r="AJ21" s="7"/>
      <c r="AK21" s="7"/>
      <c r="AL21" s="4"/>
      <c r="AM21" s="7"/>
      <c r="AN21" s="49" t="s">
        <v>136</v>
      </c>
      <c r="AO21" s="48"/>
      <c r="AP21" s="48"/>
      <c r="AQ21" s="48"/>
      <c r="AR21" s="48"/>
      <c r="AS21" s="48"/>
      <c r="AT21" s="50"/>
      <c r="AU21" s="4"/>
      <c r="AV21" s="3"/>
      <c r="BA21" s="262" t="str">
        <f t="shared" si="6"/>
        <v>要介護３</v>
      </c>
      <c r="BB21" s="243"/>
      <c r="BC21" s="243">
        <f t="shared" si="7"/>
        <v>0</v>
      </c>
      <c r="BD21" s="243"/>
      <c r="BE21" s="243"/>
      <c r="BF21" s="25" t="str">
        <f t="shared" si="5"/>
        <v>人</v>
      </c>
      <c r="BH21">
        <f>AI5</f>
        <v>0</v>
      </c>
      <c r="BI21">
        <f>AJ5</f>
        <v>0</v>
      </c>
      <c r="BJ21" t="str">
        <f>AK5</f>
        <v/>
      </c>
      <c r="BQ21" t="s">
        <v>186</v>
      </c>
    </row>
    <row r="22" spans="1:80" ht="19.899999999999999" customHeight="1" x14ac:dyDescent="0.2">
      <c r="A22" s="4"/>
      <c r="B22" s="305"/>
      <c r="C22" s="259" t="s">
        <v>165</v>
      </c>
      <c r="D22" s="260"/>
      <c r="E22" s="260"/>
      <c r="F22" s="59">
        <v>0</v>
      </c>
      <c r="G22" s="60" t="s">
        <v>44</v>
      </c>
      <c r="H22" s="48"/>
      <c r="I22" s="48"/>
      <c r="J22" s="48"/>
      <c r="K22" s="11"/>
      <c r="L22" s="107" t="s">
        <v>227</v>
      </c>
      <c r="M22" s="109"/>
      <c r="N22" s="109"/>
      <c r="O22" s="109"/>
      <c r="P22" s="109"/>
      <c r="Q22" s="109"/>
      <c r="R22" s="109"/>
      <c r="S22" s="109"/>
      <c r="T22" s="109"/>
      <c r="U22" s="48"/>
      <c r="V22" s="48"/>
      <c r="W22" s="11"/>
      <c r="X22" s="104" t="s">
        <v>230</v>
      </c>
      <c r="Y22" s="102"/>
      <c r="Z22" s="102"/>
      <c r="AA22" s="102"/>
      <c r="AB22" s="102"/>
      <c r="AC22" s="102"/>
      <c r="AD22" s="102"/>
      <c r="AE22" s="7"/>
      <c r="AF22" s="303" t="s">
        <v>232</v>
      </c>
      <c r="AG22" s="304"/>
      <c r="AH22" s="304"/>
      <c r="AI22" s="304"/>
      <c r="AJ22" s="304"/>
      <c r="AK22" s="304"/>
      <c r="AL22" s="4"/>
      <c r="AM22" s="7"/>
      <c r="AN22" s="299"/>
      <c r="AO22" s="298"/>
      <c r="AP22" s="19"/>
      <c r="AQ22" s="20" t="s">
        <v>208</v>
      </c>
      <c r="AR22" s="42"/>
      <c r="AS22" s="19" t="s">
        <v>125</v>
      </c>
      <c r="AT22" s="21"/>
      <c r="AU22" s="4"/>
      <c r="AV22" s="3"/>
      <c r="BA22" s="262" t="str">
        <f t="shared" si="6"/>
        <v>要介護４</v>
      </c>
      <c r="BB22" s="243"/>
      <c r="BC22" s="243">
        <f t="shared" si="7"/>
        <v>0</v>
      </c>
      <c r="BD22" s="243"/>
      <c r="BE22" s="243"/>
      <c r="BF22" s="25" t="str">
        <f t="shared" si="5"/>
        <v>人</v>
      </c>
      <c r="BG22" s="85" t="s">
        <v>181</v>
      </c>
      <c r="BH22" s="49" t="s">
        <v>178</v>
      </c>
      <c r="BI22" s="48"/>
      <c r="BJ22" s="50"/>
      <c r="BO22" s="306" t="s">
        <v>187</v>
      </c>
      <c r="BP22" s="223"/>
      <c r="BQ22" s="53" t="e">
        <f>IF($BJ$24&gt;=0.05,1,0)</f>
        <v>#VALUE!</v>
      </c>
    </row>
    <row r="23" spans="1:80" ht="19.899999999999999" customHeight="1" x14ac:dyDescent="0.2">
      <c r="A23" s="4"/>
      <c r="B23" s="305"/>
      <c r="C23" s="7" t="s">
        <v>41</v>
      </c>
      <c r="D23" s="7"/>
      <c r="E23" s="7"/>
      <c r="F23" s="7"/>
      <c r="G23" s="70" t="s">
        <v>205</v>
      </c>
      <c r="H23" s="298"/>
      <c r="I23" s="298"/>
      <c r="J23" s="298"/>
      <c r="K23" s="43" t="s">
        <v>206</v>
      </c>
      <c r="L23" s="7"/>
      <c r="M23" s="56"/>
      <c r="N23" s="7"/>
      <c r="O23" s="7"/>
      <c r="P23" s="7"/>
      <c r="Q23" s="7"/>
      <c r="R23" s="7"/>
      <c r="S23" s="31"/>
      <c r="T23" s="7" t="s">
        <v>69</v>
      </c>
      <c r="U23" s="7"/>
      <c r="V23" s="7"/>
      <c r="W23" s="4"/>
      <c r="X23" s="3"/>
      <c r="Y23" s="192" t="s">
        <v>84</v>
      </c>
      <c r="Z23" s="193"/>
      <c r="AA23" s="193"/>
      <c r="AB23" s="198"/>
      <c r="AC23" s="198"/>
      <c r="AD23" s="10" t="s">
        <v>69</v>
      </c>
      <c r="AE23" s="22"/>
      <c r="AF23" s="2" t="s">
        <v>107</v>
      </c>
      <c r="AG23" s="192" t="s">
        <v>108</v>
      </c>
      <c r="AH23" s="193"/>
      <c r="AI23" s="193"/>
      <c r="AJ23" s="28"/>
      <c r="AK23" s="22" t="s">
        <v>30</v>
      </c>
      <c r="AL23" s="4"/>
      <c r="AM23" s="7"/>
      <c r="AN23" s="49" t="s">
        <v>137</v>
      </c>
      <c r="AO23" s="48"/>
      <c r="AP23" s="48"/>
      <c r="AQ23" s="48"/>
      <c r="AR23" s="48"/>
      <c r="AS23" s="48"/>
      <c r="AT23" s="50"/>
      <c r="AU23" s="4"/>
      <c r="AV23" s="3"/>
      <c r="BA23" s="262" t="str">
        <f t="shared" si="6"/>
        <v>要介護５</v>
      </c>
      <c r="BB23" s="243"/>
      <c r="BC23" s="243">
        <f t="shared" si="7"/>
        <v>0</v>
      </c>
      <c r="BD23" s="243"/>
      <c r="BE23" s="243"/>
      <c r="BF23" s="25" t="str">
        <f t="shared" si="5"/>
        <v>人</v>
      </c>
      <c r="BG23" s="52" t="str">
        <f>IF(BC24=0,"",((BC17+BC18)*0.3+BC19+BC20*2+BC21*3+BC22*4+BC23*5)/BC24)</f>
        <v/>
      </c>
      <c r="BH23" s="2">
        <f>BH18-BH21</f>
        <v>0</v>
      </c>
      <c r="BI23" s="7">
        <f>BI18-BI21</f>
        <v>0</v>
      </c>
      <c r="BJ23" s="86" t="e">
        <f>BJ18-BJ21</f>
        <v>#VALUE!</v>
      </c>
      <c r="BO23" s="306" t="s">
        <v>188</v>
      </c>
      <c r="BP23" s="223"/>
      <c r="BQ23" s="53" t="e">
        <f>IF($BJ$24&gt;=0.1,1,0)</f>
        <v>#VALUE!</v>
      </c>
    </row>
    <row r="24" spans="1:80" ht="19.899999999999999" customHeight="1" x14ac:dyDescent="0.2">
      <c r="A24" s="4"/>
      <c r="B24" s="305"/>
      <c r="C24" s="7"/>
      <c r="D24" s="31"/>
      <c r="E24" s="7" t="s">
        <v>30</v>
      </c>
      <c r="F24" s="7"/>
      <c r="G24" s="310" t="s">
        <v>46</v>
      </c>
      <c r="H24" s="311"/>
      <c r="I24" s="311"/>
      <c r="J24" s="311"/>
      <c r="K24" s="312"/>
      <c r="L24" s="7"/>
      <c r="M24" s="7" t="s">
        <v>70</v>
      </c>
      <c r="N24" s="7"/>
      <c r="O24" s="7"/>
      <c r="P24" s="7"/>
      <c r="Q24" s="7"/>
      <c r="R24" s="56" t="s">
        <v>53</v>
      </c>
      <c r="S24" s="31"/>
      <c r="T24" s="7" t="s">
        <v>71</v>
      </c>
      <c r="U24" s="7"/>
      <c r="V24" s="7"/>
      <c r="W24" s="4"/>
      <c r="X24" s="3"/>
      <c r="Y24" s="192" t="s">
        <v>96</v>
      </c>
      <c r="Z24" s="193"/>
      <c r="AA24" s="193"/>
      <c r="AB24" s="30"/>
      <c r="AC24" s="10" t="s">
        <v>47</v>
      </c>
      <c r="AD24" s="30"/>
      <c r="AE24" s="22" t="s">
        <v>72</v>
      </c>
      <c r="AF24" s="88"/>
      <c r="AG24" s="192" t="s">
        <v>109</v>
      </c>
      <c r="AH24" s="193"/>
      <c r="AI24" s="193"/>
      <c r="AJ24" s="28"/>
      <c r="AK24" s="22" t="s">
        <v>30</v>
      </c>
      <c r="AL24" s="4"/>
      <c r="AM24" s="7"/>
      <c r="AN24" s="299"/>
      <c r="AO24" s="298"/>
      <c r="AP24" s="19"/>
      <c r="AQ24" s="20" t="s">
        <v>208</v>
      </c>
      <c r="AR24" s="42"/>
      <c r="AS24" s="19" t="s">
        <v>125</v>
      </c>
      <c r="AT24" s="21"/>
      <c r="AU24" s="4"/>
      <c r="AV24" s="3"/>
      <c r="BA24" s="228" t="str">
        <f t="shared" si="6"/>
        <v>計</v>
      </c>
      <c r="BB24" s="308"/>
      <c r="BC24" s="309">
        <f t="shared" si="7"/>
        <v>0</v>
      </c>
      <c r="BD24" s="309"/>
      <c r="BE24" s="309"/>
      <c r="BF24" s="21" t="str">
        <f t="shared" si="5"/>
        <v>人</v>
      </c>
      <c r="BH24" s="44" t="str">
        <f>IF(BH18=0,"",BH23/BH18)</f>
        <v/>
      </c>
      <c r="BI24" s="45" t="str">
        <f>IF(BI18=0,"",BI23/BI18)</f>
        <v/>
      </c>
      <c r="BJ24" s="46" t="e">
        <f>IF(BJ18=0,"",BJ23/BJ18)</f>
        <v>#VALUE!</v>
      </c>
      <c r="BO24" s="306" t="s">
        <v>189</v>
      </c>
      <c r="BP24" s="223"/>
      <c r="BQ24" s="53" t="e">
        <f>IF($BJ$24&gt;=0.2,1,0)</f>
        <v>#VALUE!</v>
      </c>
    </row>
    <row r="25" spans="1:80" ht="19.899999999999999" customHeight="1" x14ac:dyDescent="0.2">
      <c r="A25" s="4"/>
      <c r="B25" s="305"/>
      <c r="C25" s="259" t="s">
        <v>165</v>
      </c>
      <c r="D25" s="260"/>
      <c r="E25" s="260"/>
      <c r="F25" s="59">
        <v>0</v>
      </c>
      <c r="G25" s="313"/>
      <c r="H25" s="314"/>
      <c r="I25" s="314"/>
      <c r="J25" s="314"/>
      <c r="K25" s="315"/>
      <c r="L25" s="108" t="s">
        <v>228</v>
      </c>
      <c r="M25" s="108"/>
      <c r="N25" s="108"/>
      <c r="O25" s="108"/>
      <c r="P25" s="108"/>
      <c r="Q25" s="108"/>
      <c r="R25" s="108"/>
      <c r="S25" s="108"/>
      <c r="T25" s="108"/>
      <c r="U25" s="57"/>
      <c r="V25" s="57"/>
      <c r="W25" s="58"/>
      <c r="X25" s="3"/>
      <c r="Y25" s="7"/>
      <c r="Z25" s="7"/>
      <c r="AA25" s="7"/>
      <c r="AB25" s="7"/>
      <c r="AC25" s="7"/>
      <c r="AD25" s="7"/>
      <c r="AE25" s="7"/>
      <c r="AF25" s="88"/>
      <c r="AG25" s="192" t="s">
        <v>110</v>
      </c>
      <c r="AH25" s="193"/>
      <c r="AI25" s="193"/>
      <c r="AJ25" s="28"/>
      <c r="AK25" s="22" t="s">
        <v>30</v>
      </c>
      <c r="AL25" s="4"/>
      <c r="AM25" s="7"/>
      <c r="AN25" s="7"/>
      <c r="AO25" s="7"/>
      <c r="AP25" s="7"/>
      <c r="AQ25" s="7"/>
      <c r="AR25" s="7"/>
      <c r="AS25" s="7"/>
      <c r="AT25" s="7"/>
      <c r="AU25" s="4"/>
      <c r="AV25" s="3"/>
    </row>
    <row r="26" spans="1:80" ht="19.899999999999999" customHeight="1" x14ac:dyDescent="0.2">
      <c r="A26" s="4"/>
      <c r="B26" s="305"/>
      <c r="C26" s="111" t="s">
        <v>225</v>
      </c>
      <c r="D26" s="112"/>
      <c r="E26" s="112"/>
      <c r="F26" s="112"/>
      <c r="G26" s="61"/>
      <c r="H26" s="42"/>
      <c r="I26" s="19" t="s">
        <v>47</v>
      </c>
      <c r="J26" s="42"/>
      <c r="K26" s="43" t="s">
        <v>48</v>
      </c>
      <c r="L26" s="7"/>
      <c r="M26" s="7"/>
      <c r="N26" s="7"/>
      <c r="O26" s="7"/>
      <c r="P26" s="7"/>
      <c r="Q26" s="7"/>
      <c r="R26" s="7"/>
      <c r="S26" s="31"/>
      <c r="T26" s="7" t="s">
        <v>47</v>
      </c>
      <c r="U26" s="31"/>
      <c r="V26" s="7" t="s">
        <v>72</v>
      </c>
      <c r="W26" s="7"/>
      <c r="X26" s="104" t="s">
        <v>231</v>
      </c>
      <c r="Y26" s="102"/>
      <c r="Z26" s="102"/>
      <c r="AA26" s="102"/>
      <c r="AB26" s="102"/>
      <c r="AC26" s="102"/>
      <c r="AD26" s="102"/>
      <c r="AE26" s="102"/>
      <c r="AF26" s="88"/>
      <c r="AG26" s="192" t="s">
        <v>111</v>
      </c>
      <c r="AH26" s="193"/>
      <c r="AI26" s="193"/>
      <c r="AJ26" s="28"/>
      <c r="AK26" s="22" t="s">
        <v>30</v>
      </c>
      <c r="AL26" s="4"/>
      <c r="AM26" s="7"/>
      <c r="AN26" s="7"/>
      <c r="AO26" s="7"/>
      <c r="AP26" s="7"/>
      <c r="AQ26" s="7"/>
      <c r="AR26" s="7"/>
      <c r="AS26" s="7"/>
      <c r="AT26" s="7"/>
      <c r="AU26" s="4"/>
      <c r="AV26" s="3"/>
      <c r="AZ26" t="s">
        <v>47</v>
      </c>
      <c r="BA26" t="s">
        <v>72</v>
      </c>
    </row>
    <row r="27" spans="1:80" ht="19.899999999999999" customHeight="1" x14ac:dyDescent="0.2">
      <c r="A27" s="4"/>
      <c r="B27" s="305"/>
      <c r="C27" s="7" t="s">
        <v>38</v>
      </c>
      <c r="D27" s="31"/>
      <c r="E27" s="7" t="s">
        <v>30</v>
      </c>
      <c r="F27" s="7"/>
      <c r="G27" s="3" t="s">
        <v>49</v>
      </c>
      <c r="H27" s="7"/>
      <c r="I27" s="7"/>
      <c r="J27" s="7"/>
      <c r="K27" s="4"/>
      <c r="L27" s="7"/>
      <c r="M27" s="7" t="s">
        <v>70</v>
      </c>
      <c r="N27" s="7"/>
      <c r="O27" s="7"/>
      <c r="P27" s="7"/>
      <c r="Q27" s="7"/>
      <c r="R27" s="56" t="s">
        <v>53</v>
      </c>
      <c r="S27" s="31"/>
      <c r="T27" s="7" t="s">
        <v>47</v>
      </c>
      <c r="U27" s="31"/>
      <c r="V27" s="7" t="s">
        <v>73</v>
      </c>
      <c r="W27" s="7"/>
      <c r="X27" s="3"/>
      <c r="Y27" s="239" t="s">
        <v>97</v>
      </c>
      <c r="Z27" s="263"/>
      <c r="AA27" s="182"/>
      <c r="AB27" s="255"/>
      <c r="AC27" s="197"/>
      <c r="AD27" s="22" t="s">
        <v>30</v>
      </c>
      <c r="AE27" s="7"/>
      <c r="AF27" s="88"/>
      <c r="AG27" s="192" t="s">
        <v>29</v>
      </c>
      <c r="AH27" s="193"/>
      <c r="AI27" s="193"/>
      <c r="AJ27" s="28"/>
      <c r="AK27" s="22" t="s">
        <v>30</v>
      </c>
      <c r="AL27" s="4"/>
      <c r="AM27" s="7"/>
      <c r="AN27" s="7"/>
      <c r="AO27" s="7"/>
      <c r="AP27" s="7"/>
      <c r="AQ27" s="7"/>
      <c r="AR27" s="7"/>
      <c r="AS27" s="7"/>
      <c r="AT27" s="7"/>
      <c r="AU27" s="4"/>
      <c r="AV27" s="3"/>
      <c r="AZ27">
        <f>$S$27</f>
        <v>0</v>
      </c>
      <c r="BA27">
        <f>$U$27</f>
        <v>0</v>
      </c>
    </row>
    <row r="28" spans="1:80" ht="19.899999999999999" customHeight="1" x14ac:dyDescent="0.2">
      <c r="A28" s="4"/>
      <c r="B28" s="305"/>
      <c r="C28" s="259" t="s">
        <v>165</v>
      </c>
      <c r="D28" s="260"/>
      <c r="E28" s="260"/>
      <c r="F28" s="59">
        <v>0</v>
      </c>
      <c r="G28" s="71" t="s">
        <v>205</v>
      </c>
      <c r="H28" s="264"/>
      <c r="I28" s="264"/>
      <c r="J28" s="264"/>
      <c r="K28" s="4" t="s">
        <v>206</v>
      </c>
      <c r="L28" s="106" t="s">
        <v>229</v>
      </c>
      <c r="M28" s="107"/>
      <c r="N28" s="107"/>
      <c r="O28" s="107"/>
      <c r="P28" s="107"/>
      <c r="Q28" s="107"/>
      <c r="R28" s="107"/>
      <c r="S28" s="107"/>
      <c r="T28" s="107"/>
      <c r="U28" s="107"/>
      <c r="V28" s="107"/>
      <c r="W28" s="64"/>
      <c r="X28" s="3"/>
      <c r="Y28" s="239" t="s">
        <v>98</v>
      </c>
      <c r="Z28" s="263"/>
      <c r="AA28" s="182"/>
      <c r="AB28" s="255"/>
      <c r="AC28" s="197"/>
      <c r="AD28" s="22" t="s">
        <v>30</v>
      </c>
      <c r="AE28" s="7"/>
      <c r="AF28" s="88"/>
      <c r="AG28" s="192" t="s">
        <v>166</v>
      </c>
      <c r="AH28" s="193"/>
      <c r="AI28" s="193"/>
      <c r="AJ28" s="79"/>
      <c r="AK28" s="22" t="s">
        <v>30</v>
      </c>
      <c r="AL28" s="4"/>
      <c r="AM28" s="102" t="s">
        <v>241</v>
      </c>
      <c r="AN28" s="102"/>
      <c r="AO28" s="102"/>
      <c r="AP28" s="102"/>
      <c r="AQ28" s="102"/>
      <c r="AR28" s="7"/>
      <c r="AS28" s="7"/>
      <c r="AT28" s="7"/>
      <c r="AU28" s="4"/>
      <c r="AV28" s="3"/>
      <c r="AZ28" s="48">
        <f>AZ27+BA27/12</f>
        <v>0</v>
      </c>
      <c r="BA28" s="48"/>
      <c r="BX28" s="7"/>
    </row>
    <row r="29" spans="1:80" ht="19.899999999999999" customHeight="1" thickBot="1" x14ac:dyDescent="0.25">
      <c r="A29" s="4"/>
      <c r="B29" s="305"/>
      <c r="C29" s="7" t="s">
        <v>40</v>
      </c>
      <c r="D29" s="31"/>
      <c r="E29" s="7" t="s">
        <v>30</v>
      </c>
      <c r="F29" s="7"/>
      <c r="G29" s="3" t="s">
        <v>50</v>
      </c>
      <c r="H29" s="7"/>
      <c r="I29" s="7"/>
      <c r="J29" s="7"/>
      <c r="K29" s="4"/>
      <c r="L29" s="65"/>
      <c r="M29" s="66"/>
      <c r="N29" s="66"/>
      <c r="O29" s="66"/>
      <c r="P29" s="66"/>
      <c r="Q29" s="66"/>
      <c r="R29" s="67"/>
      <c r="S29" s="286"/>
      <c r="T29" s="286"/>
      <c r="U29" s="67" t="s">
        <v>81</v>
      </c>
      <c r="V29" s="67"/>
      <c r="W29" s="68"/>
      <c r="X29" s="3"/>
      <c r="Y29" s="282" t="s">
        <v>101</v>
      </c>
      <c r="Z29" s="283"/>
      <c r="AA29" s="284"/>
      <c r="AB29" s="285"/>
      <c r="AC29" s="209"/>
      <c r="AD29" s="50" t="s">
        <v>30</v>
      </c>
      <c r="AE29" s="7"/>
      <c r="AF29" s="88"/>
      <c r="AG29" s="7"/>
      <c r="AH29" s="7"/>
      <c r="AI29" s="7"/>
      <c r="AJ29" s="7"/>
      <c r="AK29" s="7"/>
      <c r="AL29" s="4"/>
      <c r="AM29" s="7"/>
      <c r="AN29" s="263" t="s">
        <v>138</v>
      </c>
      <c r="AO29" s="263"/>
      <c r="AP29" s="263"/>
      <c r="AQ29" s="263"/>
      <c r="AR29" s="89" t="s">
        <v>139</v>
      </c>
      <c r="AS29" s="253"/>
      <c r="AT29" s="253"/>
      <c r="AU29" s="4"/>
      <c r="AV29" s="3"/>
      <c r="BT29" s="7"/>
      <c r="BU29" s="7"/>
      <c r="BV29" s="7"/>
      <c r="BW29" s="7"/>
      <c r="BX29" s="7"/>
      <c r="BY29" s="7"/>
      <c r="BZ29" s="7"/>
      <c r="CA29" s="7"/>
      <c r="CB29" s="7"/>
    </row>
    <row r="30" spans="1:80" ht="19.899999999999999" customHeight="1" x14ac:dyDescent="0.2">
      <c r="A30" s="4"/>
      <c r="B30" s="305"/>
      <c r="C30" s="259" t="s">
        <v>165</v>
      </c>
      <c r="D30" s="260"/>
      <c r="E30" s="260"/>
      <c r="F30" s="59">
        <v>0</v>
      </c>
      <c r="G30" s="71" t="s">
        <v>205</v>
      </c>
      <c r="H30" s="264"/>
      <c r="I30" s="264"/>
      <c r="J30" s="264"/>
      <c r="K30" s="4" t="s">
        <v>206</v>
      </c>
      <c r="L30" s="280" t="s">
        <v>74</v>
      </c>
      <c r="M30" s="265"/>
      <c r="N30" s="265"/>
      <c r="O30" s="265"/>
      <c r="P30" s="281"/>
      <c r="Q30" s="265" t="s">
        <v>77</v>
      </c>
      <c r="R30" s="265"/>
      <c r="S30" s="265"/>
      <c r="T30" s="265"/>
      <c r="U30" s="265"/>
      <c r="V30" s="265"/>
      <c r="W30" s="266"/>
      <c r="X30" s="3"/>
      <c r="Y30" s="272" t="s">
        <v>99</v>
      </c>
      <c r="Z30" s="273"/>
      <c r="AA30" s="287"/>
      <c r="AB30" s="288"/>
      <c r="AC30" s="289"/>
      <c r="AD30" s="51" t="s">
        <v>30</v>
      </c>
      <c r="AE30" s="7"/>
      <c r="AF30" s="105" t="s">
        <v>257</v>
      </c>
      <c r="AG30" s="102"/>
      <c r="AH30" s="102"/>
      <c r="AI30" s="102"/>
      <c r="AJ30" s="102"/>
      <c r="AK30" s="102"/>
      <c r="AL30" s="103"/>
      <c r="AM30" s="7"/>
      <c r="AN30" s="263" t="s">
        <v>140</v>
      </c>
      <c r="AO30" s="263"/>
      <c r="AP30" s="263"/>
      <c r="AQ30" s="263"/>
      <c r="AR30" s="89" t="s">
        <v>139</v>
      </c>
      <c r="AS30" s="253"/>
      <c r="AT30" s="253"/>
      <c r="AU30" s="4"/>
      <c r="AV30" s="3"/>
      <c r="BT30" s="7"/>
      <c r="BU30" s="7"/>
      <c r="BV30" s="7"/>
      <c r="BW30" s="7"/>
      <c r="BX30" s="7"/>
      <c r="BY30" s="7"/>
      <c r="BZ30" s="7"/>
      <c r="CA30" s="7"/>
      <c r="CB30" s="7"/>
    </row>
    <row r="31" spans="1:80" ht="19.899999999999999" customHeight="1" x14ac:dyDescent="0.2">
      <c r="A31" s="4"/>
      <c r="B31" s="305"/>
      <c r="C31" s="7" t="s">
        <v>41</v>
      </c>
      <c r="D31" s="7"/>
      <c r="E31" s="7"/>
      <c r="F31" s="7"/>
      <c r="G31" s="91" t="s">
        <v>51</v>
      </c>
      <c r="H31" s="6"/>
      <c r="I31" s="6"/>
      <c r="J31" s="6"/>
      <c r="K31" s="4"/>
      <c r="L31" s="56" t="s">
        <v>53</v>
      </c>
      <c r="M31" s="269"/>
      <c r="N31" s="269"/>
      <c r="O31" s="269"/>
      <c r="P31" s="25" t="s">
        <v>68</v>
      </c>
      <c r="Q31" s="270" t="s">
        <v>211</v>
      </c>
      <c r="R31" s="271"/>
      <c r="S31" s="271"/>
      <c r="T31" s="271"/>
      <c r="U31" s="31"/>
      <c r="V31" s="6" t="s">
        <v>78</v>
      </c>
      <c r="W31" s="11"/>
      <c r="X31" s="3"/>
      <c r="Y31" s="239" t="s">
        <v>100</v>
      </c>
      <c r="Z31" s="263"/>
      <c r="AA31" s="182"/>
      <c r="AB31" s="255"/>
      <c r="AC31" s="197"/>
      <c r="AD31" s="22" t="s">
        <v>30</v>
      </c>
      <c r="AE31" s="7"/>
      <c r="AF31" s="122"/>
      <c r="AG31" s="7"/>
      <c r="AH31" s="7"/>
      <c r="AI31" s="7"/>
      <c r="AJ31" s="7"/>
      <c r="AK31" s="7"/>
      <c r="AL31" s="4"/>
      <c r="AM31" s="7"/>
      <c r="AN31" s="7" t="s">
        <v>141</v>
      </c>
      <c r="AO31" s="7"/>
      <c r="AP31" s="7"/>
      <c r="AQ31" s="7"/>
      <c r="AR31" s="7"/>
      <c r="AS31" s="7"/>
      <c r="AT31" s="7"/>
      <c r="AU31" s="4"/>
      <c r="AV31" s="3"/>
      <c r="BT31" s="7"/>
      <c r="BU31" s="102"/>
      <c r="BV31" s="493"/>
      <c r="BW31" s="494"/>
      <c r="BX31" s="492"/>
      <c r="BY31" s="492"/>
      <c r="BZ31" s="492"/>
      <c r="CA31" s="492"/>
      <c r="CB31" s="7"/>
    </row>
    <row r="32" spans="1:80" ht="19.899999999999999" customHeight="1" x14ac:dyDescent="0.2">
      <c r="A32" s="4"/>
      <c r="B32" s="305"/>
      <c r="C32" s="7"/>
      <c r="D32" s="31"/>
      <c r="E32" s="7" t="s">
        <v>30</v>
      </c>
      <c r="F32" s="7"/>
      <c r="G32" s="71" t="s">
        <v>205</v>
      </c>
      <c r="H32" s="264"/>
      <c r="I32" s="264"/>
      <c r="J32" s="264"/>
      <c r="K32" s="4" t="s">
        <v>206</v>
      </c>
      <c r="L32" s="243" t="s">
        <v>75</v>
      </c>
      <c r="M32" s="243"/>
      <c r="N32" s="243"/>
      <c r="O32" s="243"/>
      <c r="P32" s="279"/>
      <c r="Q32" s="262" t="s">
        <v>79</v>
      </c>
      <c r="R32" s="243"/>
      <c r="S32" s="243"/>
      <c r="T32" s="243"/>
      <c r="U32" s="31"/>
      <c r="V32" s="6" t="s">
        <v>78</v>
      </c>
      <c r="W32" s="4"/>
      <c r="X32" s="3"/>
      <c r="Y32" s="239" t="s">
        <v>102</v>
      </c>
      <c r="Z32" s="263"/>
      <c r="AA32" s="182"/>
      <c r="AB32" s="255"/>
      <c r="AC32" s="197"/>
      <c r="AD32" s="22" t="s">
        <v>30</v>
      </c>
      <c r="AE32" s="7"/>
      <c r="AF32" s="123"/>
      <c r="AG32" s="290" t="s">
        <v>249</v>
      </c>
      <c r="AH32" s="496" t="s">
        <v>250</v>
      </c>
      <c r="AI32" s="290" t="s">
        <v>246</v>
      </c>
      <c r="AJ32" s="290" t="s">
        <v>253</v>
      </c>
      <c r="AK32" s="290" t="s">
        <v>252</v>
      </c>
      <c r="AL32" s="293" t="s">
        <v>254</v>
      </c>
      <c r="AM32" s="7"/>
      <c r="AN32" s="192" t="s">
        <v>142</v>
      </c>
      <c r="AO32" s="194"/>
      <c r="AP32" s="240" t="s">
        <v>143</v>
      </c>
      <c r="AQ32" s="241"/>
      <c r="AR32" s="193"/>
      <c r="AS32" s="192" t="s">
        <v>144</v>
      </c>
      <c r="AT32" s="194"/>
      <c r="AU32" s="4"/>
      <c r="AV32" s="3"/>
      <c r="BT32" s="7"/>
      <c r="BU32" s="119"/>
      <c r="BV32" s="493"/>
      <c r="BW32" s="494"/>
      <c r="BX32" s="492"/>
      <c r="BY32" s="492"/>
      <c r="BZ32" s="492"/>
      <c r="CA32" s="492"/>
      <c r="CB32" s="7"/>
    </row>
    <row r="33" spans="1:80" ht="19.899999999999999" customHeight="1" thickBot="1" x14ac:dyDescent="0.25">
      <c r="A33" s="4"/>
      <c r="B33" s="305"/>
      <c r="C33" s="259" t="s">
        <v>165</v>
      </c>
      <c r="D33" s="260"/>
      <c r="E33" s="260"/>
      <c r="F33" s="59">
        <v>0</v>
      </c>
      <c r="G33" s="26"/>
      <c r="H33" s="8"/>
      <c r="I33" s="8"/>
      <c r="J33" s="8"/>
      <c r="K33" s="9"/>
      <c r="L33" s="7"/>
      <c r="M33" s="261"/>
      <c r="N33" s="261"/>
      <c r="O33" s="7" t="s">
        <v>30</v>
      </c>
      <c r="P33" s="25"/>
      <c r="Q33" s="262" t="s">
        <v>80</v>
      </c>
      <c r="R33" s="243"/>
      <c r="S33" s="243"/>
      <c r="T33" s="243"/>
      <c r="U33" s="6" t="str">
        <f>IF(U31="","",U32/U31*100)</f>
        <v/>
      </c>
      <c r="V33" s="6" t="s">
        <v>81</v>
      </c>
      <c r="W33" s="4"/>
      <c r="X33" s="3"/>
      <c r="Y33" s="239" t="s">
        <v>103</v>
      </c>
      <c r="Z33" s="263"/>
      <c r="AA33" s="182"/>
      <c r="AB33" s="255"/>
      <c r="AC33" s="197"/>
      <c r="AD33" s="22" t="s">
        <v>30</v>
      </c>
      <c r="AE33" s="7"/>
      <c r="AF33" s="105"/>
      <c r="AG33" s="291"/>
      <c r="AH33" s="497"/>
      <c r="AI33" s="291"/>
      <c r="AJ33" s="291"/>
      <c r="AK33" s="291"/>
      <c r="AL33" s="294"/>
      <c r="AM33" s="7"/>
      <c r="AN33" s="197"/>
      <c r="AO33" s="499"/>
      <c r="AP33" s="97"/>
      <c r="AQ33" s="30"/>
      <c r="AR33" s="10" t="s">
        <v>78</v>
      </c>
      <c r="AS33" s="28"/>
      <c r="AT33" s="87" t="s">
        <v>76</v>
      </c>
      <c r="AU33" s="4"/>
      <c r="AV33" s="3"/>
      <c r="BT33" s="7"/>
      <c r="BU33" s="119"/>
      <c r="BV33" s="493"/>
      <c r="BW33" s="494"/>
      <c r="BX33" s="492"/>
      <c r="BY33" s="492"/>
      <c r="BZ33" s="492"/>
      <c r="CA33" s="492"/>
      <c r="CB33" s="7"/>
    </row>
    <row r="34" spans="1:80" ht="19.899999999999999" customHeight="1" x14ac:dyDescent="0.2">
      <c r="A34" s="4"/>
      <c r="B34" s="34"/>
      <c r="C34" s="35" t="s">
        <v>52</v>
      </c>
      <c r="D34" s="35"/>
      <c r="E34" s="35"/>
      <c r="F34" s="35"/>
      <c r="G34" s="35"/>
      <c r="H34" s="35"/>
      <c r="I34" s="35"/>
      <c r="J34" s="35"/>
      <c r="K34" s="36"/>
      <c r="L34" s="7" t="s">
        <v>82</v>
      </c>
      <c r="M34" s="7"/>
      <c r="N34" s="7"/>
      <c r="O34" s="7"/>
      <c r="P34" s="25"/>
      <c r="Q34" s="274" t="s">
        <v>199</v>
      </c>
      <c r="R34" s="275"/>
      <c r="S34" s="275"/>
      <c r="T34" s="275"/>
      <c r="U34" s="275"/>
      <c r="V34" s="275"/>
      <c r="W34" s="276"/>
      <c r="X34" s="3"/>
      <c r="Y34" s="239" t="s">
        <v>104</v>
      </c>
      <c r="Z34" s="263"/>
      <c r="AA34" s="182"/>
      <c r="AB34" s="255"/>
      <c r="AC34" s="197"/>
      <c r="AD34" s="22" t="s">
        <v>30</v>
      </c>
      <c r="AE34" s="7"/>
      <c r="AF34" s="123"/>
      <c r="AG34" s="291"/>
      <c r="AH34" s="497"/>
      <c r="AI34" s="291"/>
      <c r="AJ34" s="291"/>
      <c r="AK34" s="291"/>
      <c r="AL34" s="294"/>
      <c r="AM34" s="7"/>
      <c r="AN34" s="197"/>
      <c r="AO34" s="499"/>
      <c r="AP34" s="97"/>
      <c r="AQ34" s="30"/>
      <c r="AR34" s="10" t="s">
        <v>78</v>
      </c>
      <c r="AS34" s="28"/>
      <c r="AT34" s="87" t="s">
        <v>76</v>
      </c>
      <c r="AU34" s="4"/>
      <c r="AV34" s="3"/>
      <c r="BT34" s="7"/>
      <c r="BU34" s="119"/>
      <c r="BV34" s="493"/>
      <c r="BW34" s="494"/>
      <c r="BX34" s="492"/>
      <c r="BY34" s="492"/>
      <c r="BZ34" s="492"/>
      <c r="CA34" s="492"/>
      <c r="CB34" s="7"/>
    </row>
    <row r="35" spans="1:80" ht="19.899999999999999" customHeight="1" thickBot="1" x14ac:dyDescent="0.25">
      <c r="A35" s="4"/>
      <c r="B35" s="27"/>
      <c r="C35" s="24" t="s">
        <v>55</v>
      </c>
      <c r="D35" s="24"/>
      <c r="E35" s="24"/>
      <c r="F35" s="24"/>
      <c r="G35" s="24"/>
      <c r="H35" s="24"/>
      <c r="I35" s="24"/>
      <c r="J35" s="24"/>
      <c r="K35" s="37"/>
      <c r="L35" s="7"/>
      <c r="M35" s="261"/>
      <c r="N35" s="261"/>
      <c r="O35" s="7" t="s">
        <v>76</v>
      </c>
      <c r="P35" s="25"/>
      <c r="Q35" s="69" t="s">
        <v>53</v>
      </c>
      <c r="R35" s="277"/>
      <c r="S35" s="278"/>
      <c r="T35" s="278"/>
      <c r="U35" s="278"/>
      <c r="V35" s="278"/>
      <c r="W35" s="9" t="s">
        <v>68</v>
      </c>
      <c r="X35" s="3"/>
      <c r="Y35" s="239" t="s">
        <v>15</v>
      </c>
      <c r="Z35" s="239"/>
      <c r="AA35" s="267">
        <f>SUM(AA27:AC34)</f>
        <v>0</v>
      </c>
      <c r="AB35" s="267"/>
      <c r="AC35" s="268"/>
      <c r="AD35" s="22" t="s">
        <v>30</v>
      </c>
      <c r="AE35" s="7"/>
      <c r="AF35" s="123"/>
      <c r="AG35" s="291"/>
      <c r="AH35" s="497"/>
      <c r="AI35" s="291"/>
      <c r="AJ35" s="291"/>
      <c r="AK35" s="291"/>
      <c r="AL35" s="294"/>
      <c r="AM35" s="7"/>
      <c r="AN35" s="7"/>
      <c r="AO35" s="7"/>
      <c r="AP35" s="7"/>
      <c r="AQ35" s="7"/>
      <c r="AR35" s="7"/>
      <c r="AS35" s="7"/>
      <c r="AT35" s="7"/>
      <c r="AU35" s="4"/>
      <c r="AV35" s="3"/>
      <c r="BT35" s="7"/>
      <c r="BU35" s="119"/>
      <c r="BV35" s="493"/>
      <c r="BW35" s="494"/>
      <c r="BX35" s="492"/>
      <c r="BY35" s="492"/>
      <c r="BZ35" s="492"/>
      <c r="CA35" s="492"/>
      <c r="CB35" s="7"/>
    </row>
    <row r="36" spans="1:80" ht="19.899999999999999" customHeight="1" x14ac:dyDescent="0.2">
      <c r="A36" s="4"/>
      <c r="B36" s="3"/>
      <c r="C36" s="7"/>
      <c r="D36" s="98"/>
      <c r="E36" s="56" t="s">
        <v>53</v>
      </c>
      <c r="F36" s="31"/>
      <c r="G36" s="7" t="s">
        <v>54</v>
      </c>
      <c r="H36" s="7"/>
      <c r="I36" s="7"/>
      <c r="J36" s="7"/>
      <c r="K36" s="4"/>
      <c r="L36" s="265" t="s">
        <v>83</v>
      </c>
      <c r="M36" s="265"/>
      <c r="N36" s="265"/>
      <c r="O36" s="265"/>
      <c r="P36" s="265"/>
      <c r="Q36" s="265"/>
      <c r="R36" s="265"/>
      <c r="S36" s="265"/>
      <c r="T36" s="265"/>
      <c r="U36" s="265"/>
      <c r="V36" s="265"/>
      <c r="W36" s="266"/>
      <c r="X36" s="3"/>
      <c r="Y36" s="7"/>
      <c r="Z36" s="7"/>
      <c r="AA36" s="7"/>
      <c r="AB36" s="7"/>
      <c r="AC36" s="7"/>
      <c r="AD36" s="7"/>
      <c r="AE36" s="7"/>
      <c r="AF36" s="123"/>
      <c r="AG36" s="291"/>
      <c r="AH36" s="497"/>
      <c r="AI36" s="291"/>
      <c r="AJ36" s="291"/>
      <c r="AK36" s="291"/>
      <c r="AL36" s="294"/>
      <c r="AM36" s="102" t="s">
        <v>242</v>
      </c>
      <c r="AN36" s="102"/>
      <c r="AO36" s="102"/>
      <c r="AP36" s="102"/>
      <c r="AQ36" s="102"/>
      <c r="AR36" s="102"/>
      <c r="AS36" s="102"/>
      <c r="AT36" s="102"/>
      <c r="AU36" s="103"/>
      <c r="AV36" s="3"/>
      <c r="BT36" s="7"/>
      <c r="BU36" s="119"/>
      <c r="BV36" s="493"/>
      <c r="BW36" s="494"/>
      <c r="BX36" s="492"/>
      <c r="BY36" s="492"/>
      <c r="BZ36" s="492"/>
      <c r="CA36" s="492"/>
      <c r="CB36" s="7"/>
    </row>
    <row r="37" spans="1:80" ht="19.899999999999999" customHeight="1" x14ac:dyDescent="0.2">
      <c r="A37" s="4"/>
      <c r="B37" s="3"/>
      <c r="C37" s="113" t="s">
        <v>233</v>
      </c>
      <c r="D37" s="113"/>
      <c r="E37" s="113"/>
      <c r="F37" s="113"/>
      <c r="G37" s="113"/>
      <c r="H37" s="31"/>
      <c r="I37" s="7" t="s">
        <v>30</v>
      </c>
      <c r="J37" s="7"/>
      <c r="K37" s="4"/>
      <c r="L37" s="194" t="s">
        <v>84</v>
      </c>
      <c r="M37" s="263"/>
      <c r="N37" s="31"/>
      <c r="O37" s="22" t="s">
        <v>69</v>
      </c>
      <c r="P37" s="263" t="s">
        <v>85</v>
      </c>
      <c r="Q37" s="263"/>
      <c r="R37" s="263"/>
      <c r="S37" s="31"/>
      <c r="T37" s="10" t="s">
        <v>47</v>
      </c>
      <c r="U37" s="31"/>
      <c r="V37" s="22" t="s">
        <v>72</v>
      </c>
      <c r="W37" s="23"/>
      <c r="X37" s="104" t="s">
        <v>237</v>
      </c>
      <c r="Y37" s="102"/>
      <c r="Z37" s="102"/>
      <c r="AA37" s="102"/>
      <c r="AB37" s="102"/>
      <c r="AC37" s="102"/>
      <c r="AD37" s="102"/>
      <c r="AE37" s="7"/>
      <c r="AF37" s="123"/>
      <c r="AG37" s="291"/>
      <c r="AH37" s="497"/>
      <c r="AI37" s="291"/>
      <c r="AJ37" s="291"/>
      <c r="AK37" s="291"/>
      <c r="AL37" s="294"/>
      <c r="AM37" s="7" t="s">
        <v>217</v>
      </c>
      <c r="AN37" s="7"/>
      <c r="AO37" s="7"/>
      <c r="AP37" s="7"/>
      <c r="AQ37" s="7"/>
      <c r="AR37" s="7"/>
      <c r="AS37" s="7"/>
      <c r="AT37" s="7"/>
      <c r="AU37" s="4"/>
      <c r="AV37" s="3"/>
      <c r="BT37" s="7"/>
      <c r="BU37" s="119"/>
      <c r="BV37" s="96"/>
      <c r="BW37" s="96"/>
      <c r="BX37" s="162"/>
      <c r="BY37" s="163"/>
      <c r="BZ37" s="164"/>
      <c r="CA37" s="165"/>
      <c r="CB37" s="7"/>
    </row>
    <row r="38" spans="1:80" ht="19.899999999999999" customHeight="1" thickBot="1" x14ac:dyDescent="0.25">
      <c r="A38" s="4"/>
      <c r="B38" s="27"/>
      <c r="C38" s="24" t="s">
        <v>56</v>
      </c>
      <c r="D38" s="24"/>
      <c r="E38" s="24"/>
      <c r="F38" s="24"/>
      <c r="G38" s="24"/>
      <c r="H38" s="24"/>
      <c r="I38" s="24"/>
      <c r="J38" s="24"/>
      <c r="K38" s="37"/>
      <c r="L38" s="48" t="s">
        <v>86</v>
      </c>
      <c r="M38" s="33"/>
      <c r="N38" s="296"/>
      <c r="O38" s="297"/>
      <c r="P38" s="50" t="s">
        <v>66</v>
      </c>
      <c r="Q38" s="48"/>
      <c r="R38" s="48"/>
      <c r="S38" s="48"/>
      <c r="T38" s="48"/>
      <c r="U38" s="48"/>
      <c r="V38" s="48"/>
      <c r="W38" s="11"/>
      <c r="X38" s="3"/>
      <c r="Y38" s="7"/>
      <c r="Z38" s="23"/>
      <c r="AA38" s="198"/>
      <c r="AB38" s="198"/>
      <c r="AC38" s="87" t="s">
        <v>30</v>
      </c>
      <c r="AD38" s="7"/>
      <c r="AE38" s="7"/>
      <c r="AF38" s="123"/>
      <c r="AG38" s="292"/>
      <c r="AH38" s="498"/>
      <c r="AI38" s="292"/>
      <c r="AJ38" s="292"/>
      <c r="AK38" s="292"/>
      <c r="AL38" s="295"/>
      <c r="AM38" s="3"/>
      <c r="AN38" s="243" t="s">
        <v>145</v>
      </c>
      <c r="AO38" s="243"/>
      <c r="AP38" s="243"/>
      <c r="AQ38" s="243"/>
      <c r="AR38" s="243"/>
      <c r="AS38" s="243"/>
      <c r="AT38" s="243"/>
      <c r="AU38" s="161"/>
      <c r="AV38" s="7"/>
      <c r="BT38" s="7"/>
      <c r="BU38" s="117"/>
      <c r="BV38" s="165"/>
      <c r="BW38" s="165"/>
      <c r="BX38" s="96"/>
      <c r="BY38" s="96"/>
      <c r="BZ38" s="96"/>
      <c r="CA38" s="165"/>
      <c r="CB38" s="7"/>
    </row>
    <row r="39" spans="1:80" ht="19.899999999999999" customHeight="1" x14ac:dyDescent="0.2">
      <c r="A39" s="4"/>
      <c r="B39" s="3"/>
      <c r="C39" s="7"/>
      <c r="D39" s="98"/>
      <c r="E39" s="56" t="s">
        <v>53</v>
      </c>
      <c r="F39" s="31"/>
      <c r="G39" s="7" t="s">
        <v>54</v>
      </c>
      <c r="H39" s="7"/>
      <c r="I39" s="7"/>
      <c r="J39" s="7"/>
      <c r="K39" s="4"/>
      <c r="L39" s="500" t="s">
        <v>170</v>
      </c>
      <c r="M39" s="501"/>
      <c r="N39" s="501"/>
      <c r="O39" s="501"/>
      <c r="P39" s="501"/>
      <c r="Q39" s="501"/>
      <c r="R39" s="501"/>
      <c r="S39" s="501"/>
      <c r="T39" s="501"/>
      <c r="U39" s="501"/>
      <c r="V39" s="501"/>
      <c r="W39" s="502"/>
      <c r="X39" s="3"/>
      <c r="Y39" s="7"/>
      <c r="Z39" s="7"/>
      <c r="AA39" s="7"/>
      <c r="AB39" s="7"/>
      <c r="AC39" s="7"/>
      <c r="AD39" s="7"/>
      <c r="AE39" s="7"/>
      <c r="AF39" s="148" t="s">
        <v>243</v>
      </c>
      <c r="AG39" s="150"/>
      <c r="AH39" s="150"/>
      <c r="AI39" s="152"/>
      <c r="AJ39" s="153"/>
      <c r="AK39" s="154"/>
      <c r="AL39" s="155"/>
      <c r="AM39" s="3"/>
      <c r="AN39" s="7" t="s">
        <v>146</v>
      </c>
      <c r="AO39" s="7"/>
      <c r="AP39" s="7"/>
      <c r="AQ39" s="7"/>
      <c r="AR39" s="7"/>
      <c r="AS39" s="7"/>
      <c r="AT39" s="7"/>
      <c r="AU39" s="161"/>
      <c r="AV39" s="7"/>
      <c r="BT39" s="7"/>
      <c r="BU39" s="117"/>
      <c r="BV39" s="162"/>
      <c r="BW39" s="162"/>
      <c r="BX39" s="96"/>
      <c r="BY39" s="96"/>
      <c r="BZ39" s="96"/>
      <c r="CA39" s="162"/>
      <c r="CB39" s="7"/>
    </row>
    <row r="40" spans="1:80" ht="19.899999999999999" customHeight="1" thickBot="1" x14ac:dyDescent="0.25">
      <c r="A40" s="4"/>
      <c r="B40" s="3"/>
      <c r="C40" s="113" t="s">
        <v>233</v>
      </c>
      <c r="D40" s="113"/>
      <c r="E40" s="113"/>
      <c r="F40" s="113"/>
      <c r="G40" s="113"/>
      <c r="H40" s="31"/>
      <c r="I40" s="7" t="s">
        <v>30</v>
      </c>
      <c r="J40" s="7"/>
      <c r="K40" s="4"/>
      <c r="L40" s="503"/>
      <c r="M40" s="504"/>
      <c r="N40" s="504"/>
      <c r="O40" s="504"/>
      <c r="P40" s="504"/>
      <c r="Q40" s="504"/>
      <c r="R40" s="504"/>
      <c r="S40" s="504"/>
      <c r="T40" s="504"/>
      <c r="U40" s="504"/>
      <c r="V40" s="504"/>
      <c r="W40" s="505"/>
      <c r="X40" s="104" t="s">
        <v>234</v>
      </c>
      <c r="Y40" s="102"/>
      <c r="Z40" s="102"/>
      <c r="AA40" s="102"/>
      <c r="AB40" s="102"/>
      <c r="AC40" s="102"/>
      <c r="AD40" s="102"/>
      <c r="AE40" s="7"/>
      <c r="AF40" s="160" t="s">
        <v>245</v>
      </c>
      <c r="AG40" s="151"/>
      <c r="AH40" s="151"/>
      <c r="AI40" s="150"/>
      <c r="AJ40" s="150"/>
      <c r="AK40" s="150"/>
      <c r="AL40" s="155"/>
      <c r="AM40" s="3" t="s">
        <v>218</v>
      </c>
      <c r="AN40" s="7"/>
      <c r="AO40" s="7"/>
      <c r="AP40" s="7"/>
      <c r="AQ40" s="7"/>
      <c r="AR40" s="7"/>
      <c r="AS40" s="7"/>
      <c r="AT40" s="7"/>
      <c r="AU40" s="161"/>
      <c r="AV40" s="7"/>
      <c r="BT40" s="7"/>
      <c r="BU40" s="119"/>
      <c r="BV40" s="96"/>
      <c r="BW40" s="96"/>
      <c r="BX40" s="96"/>
      <c r="BY40" s="96"/>
      <c r="BZ40" s="96"/>
      <c r="CA40" s="165"/>
      <c r="CB40" s="7"/>
    </row>
    <row r="41" spans="1:80" ht="19.899999999999999" customHeight="1" x14ac:dyDescent="0.2">
      <c r="A41" s="4"/>
      <c r="B41" s="27"/>
      <c r="C41" s="246" t="s">
        <v>202</v>
      </c>
      <c r="D41" s="246"/>
      <c r="E41" s="246"/>
      <c r="F41" s="246"/>
      <c r="G41" s="246"/>
      <c r="H41" s="246"/>
      <c r="I41" s="246"/>
      <c r="J41" s="246"/>
      <c r="K41" s="247"/>
      <c r="L41" s="500" t="s">
        <v>171</v>
      </c>
      <c r="M41" s="501"/>
      <c r="N41" s="501"/>
      <c r="O41" s="501"/>
      <c r="P41" s="501"/>
      <c r="Q41" s="501"/>
      <c r="R41" s="501"/>
      <c r="S41" s="501"/>
      <c r="T41" s="501"/>
      <c r="U41" s="501"/>
      <c r="V41" s="501"/>
      <c r="W41" s="502"/>
      <c r="X41" s="3"/>
      <c r="Y41" s="240" t="s">
        <v>105</v>
      </c>
      <c r="Z41" s="241"/>
      <c r="AA41" s="240" t="s">
        <v>106</v>
      </c>
      <c r="AB41" s="241"/>
      <c r="AC41" s="488" t="s">
        <v>197</v>
      </c>
      <c r="AD41" s="242"/>
      <c r="AE41" s="7"/>
      <c r="AF41" s="160" t="s">
        <v>244</v>
      </c>
      <c r="AG41" s="152"/>
      <c r="AH41" s="152"/>
      <c r="AI41" s="150"/>
      <c r="AJ41" s="150"/>
      <c r="AK41" s="150"/>
      <c r="AL41" s="156"/>
      <c r="AM41" s="517" t="s">
        <v>183</v>
      </c>
      <c r="AN41" s="243"/>
      <c r="AO41" s="243"/>
      <c r="AP41" s="243"/>
      <c r="AQ41" s="243"/>
      <c r="AR41" s="243"/>
      <c r="AS41" s="243"/>
      <c r="AT41" s="243"/>
      <c r="AU41" s="248"/>
      <c r="AV41" s="7"/>
      <c r="BT41" s="7"/>
      <c r="BU41" s="102"/>
      <c r="BV41" s="96"/>
      <c r="BW41" s="96"/>
      <c r="BX41" s="166"/>
      <c r="BY41" s="162"/>
      <c r="BZ41" s="167"/>
      <c r="CA41" s="165"/>
      <c r="CB41" s="7"/>
    </row>
    <row r="42" spans="1:80" ht="19.899999999999999" customHeight="1" thickBot="1" x14ac:dyDescent="0.25">
      <c r="A42" s="4"/>
      <c r="B42" s="3"/>
      <c r="C42" s="243"/>
      <c r="D42" s="243"/>
      <c r="E42" s="243"/>
      <c r="F42" s="243"/>
      <c r="G42" s="243"/>
      <c r="H42" s="243"/>
      <c r="I42" s="243"/>
      <c r="J42" s="243"/>
      <c r="K42" s="248"/>
      <c r="L42" s="503"/>
      <c r="M42" s="504"/>
      <c r="N42" s="504"/>
      <c r="O42" s="504"/>
      <c r="P42" s="504"/>
      <c r="Q42" s="504"/>
      <c r="R42" s="504"/>
      <c r="S42" s="504"/>
      <c r="T42" s="504"/>
      <c r="U42" s="504"/>
      <c r="V42" s="504"/>
      <c r="W42" s="505"/>
      <c r="X42" s="3"/>
      <c r="Y42" s="268" t="s">
        <v>215</v>
      </c>
      <c r="Z42" s="489"/>
      <c r="AA42" s="28"/>
      <c r="AB42" s="22" t="s">
        <v>30</v>
      </c>
      <c r="AC42" s="28"/>
      <c r="AD42" s="22" t="s">
        <v>30</v>
      </c>
      <c r="AE42" s="7"/>
      <c r="AF42" s="148" t="s">
        <v>247</v>
      </c>
      <c r="AG42" s="150"/>
      <c r="AH42" s="150"/>
      <c r="AI42" s="150"/>
      <c r="AJ42" s="150"/>
      <c r="AK42" s="150"/>
      <c r="AL42" s="155"/>
      <c r="AM42" s="517" t="s">
        <v>219</v>
      </c>
      <c r="AN42" s="243"/>
      <c r="AO42" s="243"/>
      <c r="AP42" s="243"/>
      <c r="AQ42" s="243"/>
      <c r="AR42" s="243"/>
      <c r="AS42" s="243"/>
      <c r="AT42" s="243"/>
      <c r="AU42" s="161"/>
      <c r="AV42" s="7"/>
      <c r="BT42" s="7"/>
      <c r="BU42" s="119"/>
      <c r="BV42" s="168"/>
      <c r="BW42" s="169"/>
      <c r="BX42" s="96"/>
      <c r="BY42" s="96"/>
      <c r="BZ42" s="96"/>
      <c r="CA42" s="165"/>
      <c r="CB42" s="7"/>
    </row>
    <row r="43" spans="1:80" ht="19.899999999999999" customHeight="1" x14ac:dyDescent="0.2">
      <c r="A43" s="4"/>
      <c r="B43" s="3"/>
      <c r="C43" s="7"/>
      <c r="D43" s="98"/>
      <c r="E43" s="243" t="s">
        <v>57</v>
      </c>
      <c r="F43" s="243"/>
      <c r="G43" s="243"/>
      <c r="H43" s="31"/>
      <c r="I43" s="7" t="s">
        <v>39</v>
      </c>
      <c r="J43" s="7"/>
      <c r="K43" s="4"/>
      <c r="L43" s="34"/>
      <c r="M43" s="35"/>
      <c r="N43" s="35"/>
      <c r="O43" s="35"/>
      <c r="P43" s="35"/>
      <c r="Q43" s="35"/>
      <c r="R43" s="35"/>
      <c r="S43" s="35"/>
      <c r="T43" s="35"/>
      <c r="U43" s="35"/>
      <c r="V43" s="35"/>
      <c r="W43" s="36"/>
      <c r="X43" s="3"/>
      <c r="Y43" s="244" t="s">
        <v>235</v>
      </c>
      <c r="Z43" s="245"/>
      <c r="AA43" s="28"/>
      <c r="AB43" s="22" t="s">
        <v>30</v>
      </c>
      <c r="AC43" s="28"/>
      <c r="AD43" s="22" t="s">
        <v>30</v>
      </c>
      <c r="AE43" s="7"/>
      <c r="AF43" s="149" t="s">
        <v>248</v>
      </c>
      <c r="AG43" s="150"/>
      <c r="AH43" s="150"/>
      <c r="AI43" s="157"/>
      <c r="AJ43" s="152"/>
      <c r="AK43" s="152"/>
      <c r="AL43" s="155"/>
      <c r="AM43" s="3"/>
      <c r="AN43" s="143" t="s">
        <v>164</v>
      </c>
      <c r="AO43" s="7"/>
      <c r="AP43" s="7"/>
      <c r="AQ43" s="7"/>
      <c r="AR43" s="7"/>
      <c r="AS43" s="7"/>
      <c r="AT43" s="117"/>
      <c r="AU43" s="118"/>
      <c r="AV43" s="7"/>
      <c r="BT43" s="7"/>
      <c r="BU43" s="102"/>
      <c r="BV43" s="169"/>
      <c r="BW43" s="169"/>
      <c r="BX43" s="96"/>
      <c r="BY43" s="96"/>
      <c r="BZ43" s="96"/>
      <c r="CA43" s="165"/>
      <c r="CB43" s="7"/>
    </row>
    <row r="44" spans="1:80" ht="19.899999999999999" customHeight="1" x14ac:dyDescent="0.2">
      <c r="A44" s="4"/>
      <c r="B44" s="3"/>
      <c r="C44" s="7"/>
      <c r="D44" s="243" t="s">
        <v>58</v>
      </c>
      <c r="E44" s="243"/>
      <c r="F44" s="243"/>
      <c r="G44" s="243" t="s">
        <v>59</v>
      </c>
      <c r="H44" s="243"/>
      <c r="I44" s="243" t="s">
        <v>60</v>
      </c>
      <c r="J44" s="243"/>
      <c r="K44" s="4"/>
      <c r="L44" s="495" t="s">
        <v>263</v>
      </c>
      <c r="M44" s="304"/>
      <c r="N44" s="304"/>
      <c r="O44" s="304"/>
      <c r="P44" s="304"/>
      <c r="Q44" s="304"/>
      <c r="R44" s="304"/>
      <c r="S44" s="117"/>
      <c r="T44" s="115"/>
      <c r="U44" s="115"/>
      <c r="V44" s="115"/>
      <c r="W44" s="116"/>
      <c r="X44" s="3"/>
      <c r="Y44" s="244" t="s">
        <v>236</v>
      </c>
      <c r="Z44" s="245"/>
      <c r="AA44" s="28"/>
      <c r="AB44" s="22" t="s">
        <v>30</v>
      </c>
      <c r="AC44" s="28"/>
      <c r="AD44" s="22" t="s">
        <v>30</v>
      </c>
      <c r="AE44" s="7"/>
      <c r="AF44" s="148" t="s">
        <v>260</v>
      </c>
      <c r="AG44" s="158"/>
      <c r="AH44" s="159"/>
      <c r="AI44" s="150"/>
      <c r="AJ44" s="150"/>
      <c r="AK44" s="152"/>
      <c r="AL44" s="155"/>
      <c r="AM44" s="506" t="s">
        <v>258</v>
      </c>
      <c r="AN44" s="507"/>
      <c r="AO44" s="507"/>
      <c r="AP44" s="507"/>
      <c r="AQ44" s="507"/>
      <c r="AR44" s="507"/>
      <c r="AS44" s="119"/>
      <c r="AT44" s="117"/>
      <c r="AU44" s="161"/>
      <c r="AV44" s="7"/>
      <c r="BT44" s="7"/>
      <c r="BU44" s="119"/>
      <c r="BV44" s="162"/>
      <c r="BW44" s="162"/>
      <c r="BX44" s="162"/>
      <c r="BY44" s="166"/>
      <c r="BZ44" s="166"/>
      <c r="CA44" s="96"/>
      <c r="CB44" s="7"/>
    </row>
    <row r="45" spans="1:80" ht="19.899999999999999" customHeight="1" x14ac:dyDescent="0.2">
      <c r="A45" s="4"/>
      <c r="B45" s="3"/>
      <c r="C45" s="7"/>
      <c r="D45" s="6"/>
      <c r="E45" s="31"/>
      <c r="F45" s="6" t="s">
        <v>30</v>
      </c>
      <c r="G45" s="31"/>
      <c r="H45" s="6" t="s">
        <v>30</v>
      </c>
      <c r="I45" s="31"/>
      <c r="J45" s="6" t="s">
        <v>30</v>
      </c>
      <c r="K45" s="4"/>
      <c r="L45" s="7" t="s">
        <v>112</v>
      </c>
      <c r="M45" s="7"/>
      <c r="N45" s="7"/>
      <c r="O45" s="7"/>
      <c r="P45" s="253"/>
      <c r="Q45" s="253"/>
      <c r="R45" s="7"/>
      <c r="S45" s="119"/>
      <c r="T45" s="115"/>
      <c r="U45" s="115"/>
      <c r="V45" s="115"/>
      <c r="W45" s="116"/>
      <c r="X45" s="3"/>
      <c r="Y45" s="7"/>
      <c r="Z45" s="7"/>
      <c r="AA45" s="7"/>
      <c r="AB45" s="7"/>
      <c r="AC45" s="7"/>
      <c r="AD45" s="7"/>
      <c r="AE45" s="7"/>
      <c r="AF45" s="149" t="s">
        <v>251</v>
      </c>
      <c r="AG45" s="159"/>
      <c r="AH45" s="159"/>
      <c r="AI45" s="150"/>
      <c r="AJ45" s="150"/>
      <c r="AK45" s="150"/>
      <c r="AL45" s="155"/>
      <c r="AM45" s="91"/>
      <c r="AN45" s="117" t="s">
        <v>259</v>
      </c>
      <c r="AO45" s="117"/>
      <c r="AP45" s="117"/>
      <c r="AQ45" s="131"/>
      <c r="AR45" s="131"/>
      <c r="AS45" s="117"/>
      <c r="AT45" s="119"/>
      <c r="AU45" s="124"/>
      <c r="AV45" s="3"/>
      <c r="BT45" s="7"/>
      <c r="BU45" s="110"/>
      <c r="BV45" s="165"/>
      <c r="BW45" s="170"/>
      <c r="BX45" s="166"/>
      <c r="BY45" s="162"/>
      <c r="BZ45" s="167"/>
      <c r="CA45" s="96"/>
      <c r="CB45" s="7"/>
    </row>
    <row r="46" spans="1:80" ht="19.899999999999999" customHeight="1" x14ac:dyDescent="0.2">
      <c r="A46" s="4"/>
      <c r="B46" s="3"/>
      <c r="C46" s="102" t="s">
        <v>233</v>
      </c>
      <c r="D46" s="102"/>
      <c r="E46" s="102"/>
      <c r="F46" s="102"/>
      <c r="G46" s="102"/>
      <c r="H46" s="31"/>
      <c r="I46" s="7" t="s">
        <v>30</v>
      </c>
      <c r="J46" s="7"/>
      <c r="K46" s="4"/>
      <c r="L46" s="7"/>
      <c r="M46" s="7" t="s">
        <v>113</v>
      </c>
      <c r="N46" s="254"/>
      <c r="O46" s="255"/>
      <c r="P46" s="115" t="s">
        <v>114</v>
      </c>
      <c r="Q46" s="120"/>
      <c r="R46" s="7"/>
      <c r="S46" s="119"/>
      <c r="T46" s="115"/>
      <c r="U46" s="115"/>
      <c r="V46" s="115"/>
      <c r="W46" s="4"/>
      <c r="X46" s="127"/>
      <c r="Y46" s="119"/>
      <c r="Z46" s="119"/>
      <c r="AA46" s="119"/>
      <c r="AB46" s="119"/>
      <c r="AC46" s="119"/>
      <c r="AD46" s="119"/>
      <c r="AE46" s="128"/>
      <c r="AF46" s="148" t="s">
        <v>256</v>
      </c>
      <c r="AG46" s="152"/>
      <c r="AH46" s="152"/>
      <c r="AI46" s="152"/>
      <c r="AJ46" s="152"/>
      <c r="AK46" s="152"/>
      <c r="AL46" s="171"/>
      <c r="AM46" s="91"/>
      <c r="AN46" s="508"/>
      <c r="AO46" s="509"/>
      <c r="AP46" s="509"/>
      <c r="AQ46" s="509"/>
      <c r="AR46" s="509"/>
      <c r="AS46" s="509"/>
      <c r="AT46" s="510"/>
      <c r="AU46" s="144"/>
      <c r="AV46" s="3"/>
      <c r="BT46" s="7"/>
      <c r="BU46" s="119"/>
      <c r="BV46" s="119"/>
      <c r="BW46" s="119"/>
      <c r="BX46" s="119"/>
      <c r="BY46" s="131"/>
      <c r="BZ46" s="131"/>
      <c r="CA46" s="130"/>
      <c r="CB46" s="7"/>
    </row>
    <row r="47" spans="1:80" ht="19.899999999999999" customHeight="1" x14ac:dyDescent="0.2">
      <c r="A47" s="4"/>
      <c r="B47" s="27"/>
      <c r="C47" s="24" t="s">
        <v>61</v>
      </c>
      <c r="D47" s="24"/>
      <c r="E47" s="24"/>
      <c r="F47" s="24"/>
      <c r="G47" s="24"/>
      <c r="H47" s="24"/>
      <c r="I47" s="24"/>
      <c r="J47" s="24"/>
      <c r="K47" s="37"/>
      <c r="L47" s="115" t="s">
        <v>115</v>
      </c>
      <c r="M47" s="250"/>
      <c r="N47" s="251"/>
      <c r="O47" s="251"/>
      <c r="P47" s="251"/>
      <c r="Q47" s="251"/>
      <c r="R47" s="251"/>
      <c r="S47" s="252"/>
      <c r="T47" s="115"/>
      <c r="U47" s="115"/>
      <c r="V47" s="115"/>
      <c r="W47" s="116"/>
      <c r="X47" s="104"/>
      <c r="Y47" s="119"/>
      <c r="Z47" s="119"/>
      <c r="AA47" s="129"/>
      <c r="AB47" s="102"/>
      <c r="AC47" s="132"/>
      <c r="AD47" s="132"/>
      <c r="AE47" s="136"/>
      <c r="AF47" s="149" t="s">
        <v>255</v>
      </c>
      <c r="AG47" s="152"/>
      <c r="AH47" s="152"/>
      <c r="AI47" s="152"/>
      <c r="AJ47" s="152"/>
      <c r="AK47" s="152"/>
      <c r="AL47" s="172"/>
      <c r="AM47" s="125"/>
      <c r="AN47" s="511"/>
      <c r="AO47" s="512"/>
      <c r="AP47" s="512"/>
      <c r="AQ47" s="512"/>
      <c r="AR47" s="512"/>
      <c r="AS47" s="512"/>
      <c r="AT47" s="513"/>
      <c r="AU47" s="118"/>
      <c r="AV47" s="3"/>
      <c r="BT47" s="7"/>
      <c r="BU47" s="7"/>
      <c r="BV47" s="7"/>
      <c r="BW47" s="7"/>
      <c r="BX47" s="7"/>
      <c r="BY47" s="7"/>
      <c r="BZ47" s="7"/>
      <c r="CA47" s="7"/>
      <c r="CB47" s="7"/>
    </row>
    <row r="48" spans="1:80" ht="19.899999999999999" customHeight="1" x14ac:dyDescent="0.2">
      <c r="A48" s="4"/>
      <c r="B48" s="3"/>
      <c r="C48" s="7"/>
      <c r="D48" s="98"/>
      <c r="E48" s="243" t="s">
        <v>62</v>
      </c>
      <c r="F48" s="243"/>
      <c r="G48" s="243"/>
      <c r="H48" s="31"/>
      <c r="I48" s="7" t="s">
        <v>39</v>
      </c>
      <c r="J48" s="7"/>
      <c r="K48" s="4"/>
      <c r="L48" s="243" t="s">
        <v>220</v>
      </c>
      <c r="M48" s="243"/>
      <c r="N48" s="243"/>
      <c r="O48" s="243"/>
      <c r="P48" s="253"/>
      <c r="Q48" s="253"/>
      <c r="R48" s="102"/>
      <c r="S48" s="117"/>
      <c r="T48" s="115"/>
      <c r="U48" s="6"/>
      <c r="V48" s="6"/>
      <c r="W48" s="4"/>
      <c r="X48" s="104"/>
      <c r="Y48" s="119"/>
      <c r="Z48" s="119"/>
      <c r="AA48" s="129"/>
      <c r="AB48" s="102"/>
      <c r="AC48" s="132"/>
      <c r="AD48" s="132"/>
      <c r="AE48" s="136"/>
      <c r="AF48" s="123"/>
      <c r="AG48" s="119"/>
      <c r="AH48" s="119"/>
      <c r="AI48" s="119"/>
      <c r="AJ48" s="131"/>
      <c r="AK48" s="131"/>
      <c r="AL48" s="133"/>
      <c r="AM48" s="125"/>
      <c r="AN48" s="511"/>
      <c r="AO48" s="512"/>
      <c r="AP48" s="512"/>
      <c r="AQ48" s="512"/>
      <c r="AR48" s="512"/>
      <c r="AS48" s="512"/>
      <c r="AT48" s="513"/>
      <c r="AU48" s="118"/>
      <c r="AV48" s="3"/>
      <c r="BT48" s="7"/>
      <c r="BU48" s="7"/>
      <c r="BV48" s="7"/>
      <c r="BW48" s="7"/>
      <c r="BX48" s="7"/>
      <c r="BY48" s="7"/>
      <c r="BZ48" s="7"/>
      <c r="CA48" s="7"/>
      <c r="CB48" s="7"/>
    </row>
    <row r="49" spans="1:80" ht="19.899999999999999" customHeight="1" x14ac:dyDescent="0.2">
      <c r="A49" s="4"/>
      <c r="B49" s="27"/>
      <c r="C49" s="24" t="s">
        <v>63</v>
      </c>
      <c r="D49" s="24"/>
      <c r="E49" s="24"/>
      <c r="F49" s="24"/>
      <c r="G49" s="24"/>
      <c r="H49" s="24"/>
      <c r="I49" s="24"/>
      <c r="J49" s="24"/>
      <c r="K49" s="37"/>
      <c r="L49" s="2"/>
      <c r="M49" s="7" t="s">
        <v>113</v>
      </c>
      <c r="N49" s="254"/>
      <c r="O49" s="255"/>
      <c r="P49" s="115" t="s">
        <v>114</v>
      </c>
      <c r="Q49" s="120"/>
      <c r="R49" s="102"/>
      <c r="S49" s="102"/>
      <c r="T49" s="115"/>
      <c r="U49" s="115"/>
      <c r="V49" s="115"/>
      <c r="W49" s="116"/>
      <c r="X49" s="104"/>
      <c r="Y49" s="141"/>
      <c r="Z49" s="102"/>
      <c r="AA49" s="102"/>
      <c r="AB49" s="102"/>
      <c r="AC49" s="137"/>
      <c r="AD49" s="137"/>
      <c r="AE49" s="136"/>
      <c r="AF49" s="174" t="s">
        <v>261</v>
      </c>
      <c r="AG49" s="175"/>
      <c r="AH49" s="175"/>
      <c r="AI49" s="175"/>
      <c r="AJ49" s="175"/>
      <c r="AK49" s="175"/>
      <c r="AL49" s="103"/>
      <c r="AM49" s="91"/>
      <c r="AN49" s="514"/>
      <c r="AO49" s="515"/>
      <c r="AP49" s="515"/>
      <c r="AQ49" s="515"/>
      <c r="AR49" s="515"/>
      <c r="AS49" s="515"/>
      <c r="AT49" s="516"/>
      <c r="AU49" s="145"/>
      <c r="AV49" s="3"/>
      <c r="BT49" s="7"/>
      <c r="BU49" s="7"/>
      <c r="BV49" s="7"/>
      <c r="BW49" s="7"/>
      <c r="BX49" s="7"/>
      <c r="BY49" s="7"/>
      <c r="BZ49" s="7"/>
      <c r="CA49" s="7"/>
      <c r="CB49" s="7"/>
    </row>
    <row r="50" spans="1:80" ht="19.5" customHeight="1" thickBot="1" x14ac:dyDescent="0.25">
      <c r="B50" s="26"/>
      <c r="C50" s="8"/>
      <c r="D50" s="99"/>
      <c r="E50" s="249" t="s">
        <v>62</v>
      </c>
      <c r="F50" s="249"/>
      <c r="G50" s="249"/>
      <c r="H50" s="32"/>
      <c r="I50" s="8" t="s">
        <v>39</v>
      </c>
      <c r="J50" s="8"/>
      <c r="K50" s="9"/>
      <c r="L50" s="121" t="s">
        <v>115</v>
      </c>
      <c r="M50" s="256"/>
      <c r="N50" s="257"/>
      <c r="O50" s="257"/>
      <c r="P50" s="257"/>
      <c r="Q50" s="257"/>
      <c r="R50" s="257"/>
      <c r="S50" s="258"/>
      <c r="T50" s="126"/>
      <c r="U50" s="8"/>
      <c r="V50" s="8"/>
      <c r="W50" s="9"/>
      <c r="X50" s="138"/>
      <c r="Y50" s="139"/>
      <c r="Z50" s="139"/>
      <c r="AA50" s="139"/>
      <c r="AB50" s="139"/>
      <c r="AC50" s="139"/>
      <c r="AD50" s="139"/>
      <c r="AE50" s="140"/>
      <c r="AF50" s="176" t="s">
        <v>262</v>
      </c>
      <c r="AG50" s="177"/>
      <c r="AH50" s="177"/>
      <c r="AI50" s="177"/>
      <c r="AJ50" s="177"/>
      <c r="AK50" s="177"/>
      <c r="AL50" s="142"/>
      <c r="AM50" s="146"/>
      <c r="AN50" s="173"/>
      <c r="AO50" s="173"/>
      <c r="AP50" s="173"/>
      <c r="AQ50" s="173"/>
      <c r="AR50" s="173"/>
      <c r="AS50" s="173"/>
      <c r="AT50" s="173"/>
      <c r="AU50" s="147"/>
      <c r="BT50" s="7"/>
      <c r="BU50" s="7"/>
      <c r="BV50" s="7"/>
      <c r="BW50" s="7"/>
      <c r="BX50" s="7"/>
      <c r="BY50" s="7"/>
      <c r="BZ50" s="7"/>
      <c r="CA50" s="7"/>
      <c r="CB50" s="7"/>
    </row>
    <row r="51" spans="1:80" x14ac:dyDescent="0.2">
      <c r="AM51" s="119"/>
      <c r="AN51" s="134"/>
      <c r="AO51" s="135"/>
      <c r="AP51" s="135"/>
      <c r="AQ51" s="135"/>
      <c r="AR51" s="135"/>
      <c r="AS51" s="7"/>
      <c r="BT51" s="7"/>
      <c r="BU51" s="7"/>
      <c r="BV51" s="7"/>
      <c r="BW51" s="7"/>
      <c r="BX51" s="7"/>
      <c r="BY51" s="7"/>
      <c r="BZ51" s="7"/>
      <c r="CA51" s="7"/>
      <c r="CB51" s="7"/>
    </row>
    <row r="52" spans="1:80" ht="19.899999999999999" customHeight="1" x14ac:dyDescent="0.2">
      <c r="AM52" s="102"/>
      <c r="AN52" s="135"/>
      <c r="AO52" s="135"/>
      <c r="AP52" s="135"/>
      <c r="AQ52" s="135"/>
      <c r="AR52" s="135"/>
      <c r="AS52" s="7"/>
      <c r="BT52" s="7"/>
      <c r="BU52" s="7"/>
      <c r="BV52" s="7"/>
      <c r="BW52" s="7"/>
      <c r="BX52" s="7"/>
      <c r="BY52" s="7"/>
      <c r="BZ52" s="7"/>
      <c r="CA52" s="7"/>
      <c r="CB52" s="7"/>
    </row>
    <row r="53" spans="1:80" ht="19.899999999999999" customHeight="1" x14ac:dyDescent="0.2">
      <c r="C53" t="s">
        <v>155</v>
      </c>
      <c r="AM53" s="7"/>
      <c r="AN53" s="7"/>
      <c r="AO53" s="7"/>
      <c r="AP53" s="7"/>
      <c r="AQ53" s="7"/>
      <c r="AR53" s="7"/>
      <c r="AS53" s="7"/>
      <c r="BT53" s="7"/>
      <c r="BU53" s="7"/>
      <c r="BV53" s="7"/>
      <c r="BW53" s="7"/>
      <c r="BX53" s="7"/>
      <c r="BY53" s="7"/>
      <c r="BZ53" s="7"/>
      <c r="CA53" s="7"/>
      <c r="CB53" s="7"/>
    </row>
    <row r="54" spans="1:80" x14ac:dyDescent="0.2">
      <c r="D54" t="s">
        <v>156</v>
      </c>
      <c r="U54" t="s">
        <v>158</v>
      </c>
      <c r="BT54" s="7"/>
      <c r="BU54" s="7"/>
      <c r="BV54" s="7"/>
      <c r="BW54" s="7"/>
      <c r="BX54" s="7"/>
      <c r="BY54" s="7"/>
      <c r="BZ54" s="7"/>
      <c r="CA54" s="7"/>
      <c r="CB54" s="7"/>
    </row>
    <row r="55" spans="1:80" ht="19.899999999999999" customHeight="1" x14ac:dyDescent="0.2">
      <c r="U55" s="490" t="s">
        <v>159</v>
      </c>
      <c r="V55" s="491"/>
      <c r="W55" s="240" t="s">
        <v>160</v>
      </c>
      <c r="X55" s="241"/>
      <c r="Y55" s="241"/>
      <c r="Z55" s="241"/>
      <c r="AA55" s="241"/>
      <c r="AB55" s="242"/>
      <c r="AC55" s="239" t="s">
        <v>119</v>
      </c>
      <c r="AD55" s="239"/>
      <c r="AE55" s="239" t="s">
        <v>161</v>
      </c>
      <c r="AF55" s="239"/>
      <c r="AG55" s="239"/>
      <c r="AH55" s="240" t="s">
        <v>162</v>
      </c>
      <c r="AI55" s="241"/>
      <c r="AJ55" s="241"/>
      <c r="AK55" s="241"/>
      <c r="AL55" s="241"/>
      <c r="AM55" s="241"/>
      <c r="AN55" s="241"/>
      <c r="AO55" s="241"/>
      <c r="AP55" s="241"/>
      <c r="AQ55" s="241"/>
      <c r="AR55" s="241"/>
      <c r="AS55" s="242"/>
      <c r="BT55" s="7"/>
      <c r="BU55" s="7"/>
      <c r="BV55" s="7"/>
      <c r="BW55" s="7"/>
      <c r="BX55" s="7"/>
      <c r="BY55" s="7"/>
      <c r="BZ55" s="7"/>
      <c r="CA55" s="7"/>
      <c r="CB55" s="7"/>
    </row>
    <row r="56" spans="1:80" ht="19.899999999999999" customHeight="1" x14ac:dyDescent="0.2">
      <c r="D56" s="224" t="s">
        <v>180</v>
      </c>
      <c r="E56" s="225"/>
      <c r="F56" s="230"/>
      <c r="G56" s="231"/>
      <c r="H56" s="231"/>
      <c r="I56" s="231"/>
      <c r="J56" s="232"/>
      <c r="T56">
        <v>1</v>
      </c>
      <c r="U56" s="181"/>
      <c r="V56" s="181"/>
      <c r="W56" s="178"/>
      <c r="X56" s="179"/>
      <c r="Y56" s="179"/>
      <c r="Z56" s="179"/>
      <c r="AA56" s="179"/>
      <c r="AB56" s="180"/>
      <c r="AC56" s="182"/>
      <c r="AD56" s="182"/>
      <c r="AE56" s="182"/>
      <c r="AF56" s="182"/>
      <c r="AG56" s="182"/>
      <c r="AH56" s="178"/>
      <c r="AI56" s="179"/>
      <c r="AJ56" s="179"/>
      <c r="AK56" s="179"/>
      <c r="AL56" s="179"/>
      <c r="AM56" s="179"/>
      <c r="AN56" s="179"/>
      <c r="AO56" s="179"/>
      <c r="AP56" s="179"/>
      <c r="AQ56" s="179"/>
      <c r="AR56" s="179"/>
      <c r="AS56" s="180"/>
      <c r="BT56" s="7"/>
      <c r="BU56" s="7"/>
      <c r="BV56" s="7"/>
      <c r="BW56" s="7"/>
      <c r="BX56" s="7"/>
      <c r="BY56" s="7"/>
      <c r="BZ56" s="7"/>
      <c r="CA56" s="7"/>
      <c r="CB56" s="7"/>
    </row>
    <row r="57" spans="1:80" ht="19.899999999999999" customHeight="1" x14ac:dyDescent="0.2">
      <c r="D57" s="226"/>
      <c r="E57" s="227"/>
      <c r="F57" s="233"/>
      <c r="G57" s="234"/>
      <c r="H57" s="234"/>
      <c r="I57" s="234"/>
      <c r="J57" s="235"/>
      <c r="T57">
        <v>2</v>
      </c>
      <c r="U57" s="181"/>
      <c r="V57" s="181"/>
      <c r="W57" s="178"/>
      <c r="X57" s="179"/>
      <c r="Y57" s="179"/>
      <c r="Z57" s="179"/>
      <c r="AA57" s="179"/>
      <c r="AB57" s="180"/>
      <c r="AC57" s="182"/>
      <c r="AD57" s="182"/>
      <c r="AE57" s="182"/>
      <c r="AF57" s="182"/>
      <c r="AG57" s="182"/>
      <c r="AH57" s="178"/>
      <c r="AI57" s="179"/>
      <c r="AJ57" s="179"/>
      <c r="AK57" s="179"/>
      <c r="AL57" s="179"/>
      <c r="AM57" s="179"/>
      <c r="AN57" s="179"/>
      <c r="AO57" s="179"/>
      <c r="AP57" s="179"/>
      <c r="AQ57" s="179"/>
      <c r="AR57" s="179"/>
      <c r="AS57" s="180"/>
      <c r="BT57" s="7"/>
      <c r="BU57" s="7"/>
      <c r="BV57" s="7"/>
      <c r="BW57" s="7"/>
      <c r="BX57" s="7"/>
      <c r="BY57" s="7"/>
      <c r="BZ57" s="7"/>
      <c r="CA57" s="7"/>
      <c r="CB57" s="7"/>
    </row>
    <row r="58" spans="1:80" ht="19.899999999999999" customHeight="1" x14ac:dyDescent="0.2">
      <c r="D58" s="228"/>
      <c r="E58" s="229"/>
      <c r="F58" s="236"/>
      <c r="G58" s="237"/>
      <c r="H58" s="237"/>
      <c r="I58" s="237"/>
      <c r="J58" s="238"/>
      <c r="T58">
        <v>3</v>
      </c>
      <c r="U58" s="181"/>
      <c r="V58" s="181"/>
      <c r="W58" s="178"/>
      <c r="X58" s="179"/>
      <c r="Y58" s="179"/>
      <c r="Z58" s="179"/>
      <c r="AA58" s="179"/>
      <c r="AB58" s="180"/>
      <c r="AC58" s="182"/>
      <c r="AD58" s="182"/>
      <c r="AE58" s="182"/>
      <c r="AF58" s="182"/>
      <c r="AG58" s="182"/>
      <c r="AH58" s="178"/>
      <c r="AI58" s="179"/>
      <c r="AJ58" s="179"/>
      <c r="AK58" s="179"/>
      <c r="AL58" s="179"/>
      <c r="AM58" s="179"/>
      <c r="AN58" s="179"/>
      <c r="AO58" s="179"/>
      <c r="AP58" s="179"/>
      <c r="AQ58" s="179"/>
      <c r="AR58" s="179"/>
      <c r="AS58" s="180"/>
      <c r="BT58" s="7"/>
      <c r="BU58" s="7"/>
      <c r="BV58" s="7"/>
      <c r="BW58" s="7"/>
      <c r="BX58" s="7"/>
      <c r="BY58" s="7"/>
      <c r="BZ58" s="7"/>
      <c r="CA58" s="7"/>
      <c r="CB58" s="7"/>
    </row>
    <row r="59" spans="1:80" ht="19.899999999999999" customHeight="1" x14ac:dyDescent="0.2">
      <c r="F59" s="223"/>
      <c r="G59" s="223"/>
      <c r="H59" s="223"/>
      <c r="I59" s="223"/>
      <c r="J59" s="223"/>
      <c r="K59" s="223"/>
      <c r="L59" s="223"/>
      <c r="M59" s="223"/>
      <c r="T59">
        <v>4</v>
      </c>
      <c r="U59" s="181"/>
      <c r="V59" s="181"/>
      <c r="W59" s="178"/>
      <c r="X59" s="179"/>
      <c r="Y59" s="179"/>
      <c r="Z59" s="179"/>
      <c r="AA59" s="179"/>
      <c r="AB59" s="180"/>
      <c r="AC59" s="182"/>
      <c r="AD59" s="182"/>
      <c r="AE59" s="182"/>
      <c r="AF59" s="182"/>
      <c r="AG59" s="182"/>
      <c r="AH59" s="178"/>
      <c r="AI59" s="179"/>
      <c r="AJ59" s="179"/>
      <c r="AK59" s="179"/>
      <c r="AL59" s="179"/>
      <c r="AM59" s="179"/>
      <c r="AN59" s="179"/>
      <c r="AO59" s="179"/>
      <c r="AP59" s="179"/>
      <c r="AQ59" s="179"/>
      <c r="AR59" s="179"/>
      <c r="AS59" s="180"/>
      <c r="BT59" s="7"/>
      <c r="BU59" s="7"/>
      <c r="BV59" s="7"/>
      <c r="BW59" s="7"/>
      <c r="BX59" s="7"/>
      <c r="BY59" s="7"/>
      <c r="BZ59" s="7"/>
      <c r="CA59" s="7"/>
      <c r="CB59" s="7"/>
    </row>
    <row r="60" spans="1:80" ht="19.899999999999999" customHeight="1" x14ac:dyDescent="0.2">
      <c r="C60" t="s">
        <v>157</v>
      </c>
      <c r="T60">
        <v>5</v>
      </c>
      <c r="U60" s="181"/>
      <c r="V60" s="181"/>
      <c r="W60" s="178"/>
      <c r="X60" s="179"/>
      <c r="Y60" s="179"/>
      <c r="Z60" s="179"/>
      <c r="AA60" s="179"/>
      <c r="AB60" s="180"/>
      <c r="AC60" s="182"/>
      <c r="AD60" s="182"/>
      <c r="AE60" s="182"/>
      <c r="AF60" s="182"/>
      <c r="AG60" s="182"/>
      <c r="AH60" s="178"/>
      <c r="AI60" s="179"/>
      <c r="AJ60" s="179"/>
      <c r="AK60" s="179"/>
      <c r="AL60" s="179"/>
      <c r="AM60" s="179"/>
      <c r="AN60" s="179"/>
      <c r="AO60" s="179"/>
      <c r="AP60" s="179"/>
      <c r="AQ60" s="179"/>
      <c r="AR60" s="179"/>
      <c r="AS60" s="180"/>
      <c r="BT60" s="7"/>
      <c r="BU60" s="7"/>
      <c r="BV60" s="7"/>
      <c r="BW60" s="7"/>
      <c r="BX60" s="7"/>
      <c r="BY60" s="7"/>
      <c r="BZ60" s="7"/>
      <c r="CA60" s="7"/>
      <c r="CB60" s="7"/>
    </row>
    <row r="61" spans="1:80" ht="19.899999999999999" customHeight="1" x14ac:dyDescent="0.2">
      <c r="T61">
        <v>6</v>
      </c>
      <c r="U61" s="181"/>
      <c r="V61" s="181"/>
      <c r="W61" s="178"/>
      <c r="X61" s="179"/>
      <c r="Y61" s="179"/>
      <c r="Z61" s="179"/>
      <c r="AA61" s="179"/>
      <c r="AB61" s="180"/>
      <c r="AC61" s="182"/>
      <c r="AD61" s="182"/>
      <c r="AE61" s="182"/>
      <c r="AF61" s="182"/>
      <c r="AG61" s="182"/>
      <c r="AH61" s="178"/>
      <c r="AI61" s="179"/>
      <c r="AJ61" s="179"/>
      <c r="AK61" s="179"/>
      <c r="AL61" s="179"/>
      <c r="AM61" s="179"/>
      <c r="AN61" s="179"/>
      <c r="AO61" s="179"/>
      <c r="AP61" s="179"/>
      <c r="AQ61" s="179"/>
      <c r="AR61" s="179"/>
      <c r="AS61" s="180"/>
      <c r="BT61" s="7"/>
      <c r="BU61" s="7"/>
      <c r="BV61" s="7"/>
      <c r="BW61" s="7"/>
      <c r="BX61" s="7"/>
      <c r="BY61" s="7"/>
      <c r="BZ61" s="7"/>
      <c r="CA61" s="7"/>
      <c r="CB61" s="7"/>
    </row>
    <row r="62" spans="1:80" ht="19.899999999999999" customHeight="1" x14ac:dyDescent="0.2">
      <c r="D62" s="216" t="s">
        <v>209</v>
      </c>
      <c r="E62" s="217"/>
      <c r="F62" s="217"/>
      <c r="G62" s="217"/>
      <c r="H62" s="218"/>
      <c r="I62" s="203"/>
      <c r="J62" s="222"/>
      <c r="K62" s="222"/>
      <c r="L62" s="222"/>
      <c r="M62" s="222"/>
      <c r="N62" s="222"/>
      <c r="O62" s="222"/>
      <c r="P62" s="222"/>
      <c r="Q62" s="222"/>
      <c r="R62" s="222"/>
      <c r="S62" s="2"/>
      <c r="T62">
        <v>7</v>
      </c>
      <c r="U62" s="181"/>
      <c r="V62" s="181"/>
      <c r="W62" s="178"/>
      <c r="X62" s="179"/>
      <c r="Y62" s="179"/>
      <c r="Z62" s="179"/>
      <c r="AA62" s="179"/>
      <c r="AB62" s="180"/>
      <c r="AC62" s="182"/>
      <c r="AD62" s="182"/>
      <c r="AE62" s="182"/>
      <c r="AF62" s="182"/>
      <c r="AG62" s="182"/>
      <c r="AH62" s="178"/>
      <c r="AI62" s="179"/>
      <c r="AJ62" s="179"/>
      <c r="AK62" s="179"/>
      <c r="AL62" s="179"/>
      <c r="AM62" s="179"/>
      <c r="AN62" s="179"/>
      <c r="AO62" s="179"/>
      <c r="AP62" s="179"/>
      <c r="AQ62" s="179"/>
      <c r="AR62" s="179"/>
      <c r="AS62" s="180"/>
      <c r="BT62" s="7"/>
      <c r="BU62" s="7"/>
      <c r="BV62" s="7"/>
      <c r="BW62" s="7"/>
      <c r="BX62" s="7"/>
      <c r="BY62" s="7"/>
      <c r="BZ62" s="7"/>
      <c r="CA62" s="7"/>
      <c r="CB62" s="7"/>
    </row>
    <row r="63" spans="1:80" ht="19.899999999999999" customHeight="1" x14ac:dyDescent="0.2">
      <c r="D63" s="216"/>
      <c r="E63" s="217"/>
      <c r="F63" s="217"/>
      <c r="G63" s="217"/>
      <c r="H63" s="218"/>
      <c r="I63" s="203"/>
      <c r="J63" s="222"/>
      <c r="K63" s="222"/>
      <c r="L63" s="222"/>
      <c r="M63" s="222"/>
      <c r="N63" s="222"/>
      <c r="O63" s="222"/>
      <c r="P63" s="222"/>
      <c r="Q63" s="222"/>
      <c r="R63" s="222"/>
      <c r="S63" s="2"/>
      <c r="T63">
        <v>8</v>
      </c>
      <c r="U63" s="181"/>
      <c r="V63" s="181"/>
      <c r="W63" s="178"/>
      <c r="X63" s="179"/>
      <c r="Y63" s="179"/>
      <c r="Z63" s="179"/>
      <c r="AA63" s="179"/>
      <c r="AB63" s="180"/>
      <c r="AC63" s="182"/>
      <c r="AD63" s="182"/>
      <c r="AE63" s="182"/>
      <c r="AF63" s="182"/>
      <c r="AG63" s="182"/>
      <c r="AH63" s="178"/>
      <c r="AI63" s="179"/>
      <c r="AJ63" s="179"/>
      <c r="AK63" s="179"/>
      <c r="AL63" s="179"/>
      <c r="AM63" s="179"/>
      <c r="AN63" s="179"/>
      <c r="AO63" s="179"/>
      <c r="AP63" s="179"/>
      <c r="AQ63" s="179"/>
      <c r="AR63" s="179"/>
      <c r="AS63" s="180"/>
      <c r="BT63" s="7"/>
      <c r="BU63" s="7"/>
      <c r="BV63" s="7"/>
      <c r="BW63" s="7"/>
      <c r="BX63" s="7"/>
      <c r="BY63" s="7"/>
      <c r="BZ63" s="7"/>
      <c r="CA63" s="7"/>
      <c r="CB63" s="7"/>
    </row>
    <row r="64" spans="1:80" ht="19.899999999999999" customHeight="1" x14ac:dyDescent="0.2">
      <c r="D64" s="216" t="s">
        <v>210</v>
      </c>
      <c r="E64" s="217"/>
      <c r="F64" s="217"/>
      <c r="G64" s="217"/>
      <c r="H64" s="218"/>
      <c r="I64" s="203"/>
      <c r="J64" s="222"/>
      <c r="K64" s="222"/>
      <c r="L64" s="222"/>
      <c r="M64" s="222"/>
      <c r="N64" s="222"/>
      <c r="O64" s="222"/>
      <c r="P64" s="222"/>
      <c r="Q64" s="222"/>
      <c r="R64" s="222"/>
      <c r="S64" s="2"/>
      <c r="T64">
        <v>9</v>
      </c>
      <c r="U64" s="181"/>
      <c r="V64" s="181"/>
      <c r="W64" s="178"/>
      <c r="X64" s="179"/>
      <c r="Y64" s="179"/>
      <c r="Z64" s="179"/>
      <c r="AA64" s="179"/>
      <c r="AB64" s="180"/>
      <c r="AC64" s="182"/>
      <c r="AD64" s="182"/>
      <c r="AE64" s="182"/>
      <c r="AF64" s="182"/>
      <c r="AG64" s="182"/>
      <c r="AH64" s="178"/>
      <c r="AI64" s="179"/>
      <c r="AJ64" s="179"/>
      <c r="AK64" s="179"/>
      <c r="AL64" s="179"/>
      <c r="AM64" s="179"/>
      <c r="AN64" s="179"/>
      <c r="AO64" s="179"/>
      <c r="AP64" s="179"/>
      <c r="AQ64" s="179"/>
      <c r="AR64" s="179"/>
      <c r="AS64" s="180"/>
      <c r="BT64" s="7"/>
      <c r="BU64" s="7"/>
      <c r="BV64" s="7"/>
      <c r="BW64" s="7"/>
      <c r="BX64" s="7"/>
      <c r="BY64" s="7"/>
      <c r="BZ64" s="7"/>
      <c r="CA64" s="7"/>
      <c r="CB64" s="7"/>
    </row>
    <row r="65" spans="3:80" ht="19.899999999999999" customHeight="1" thickBot="1" x14ac:dyDescent="0.25">
      <c r="D65" s="219"/>
      <c r="E65" s="220"/>
      <c r="F65" s="220"/>
      <c r="G65" s="220"/>
      <c r="H65" s="221"/>
      <c r="I65" s="203"/>
      <c r="J65" s="222"/>
      <c r="K65" s="222"/>
      <c r="L65" s="222"/>
      <c r="M65" s="222"/>
      <c r="N65" s="222"/>
      <c r="O65" s="222"/>
      <c r="P65" s="222"/>
      <c r="Q65" s="222"/>
      <c r="R65" s="222"/>
      <c r="S65" s="2"/>
      <c r="T65">
        <v>10</v>
      </c>
      <c r="U65" s="181"/>
      <c r="V65" s="181"/>
      <c r="W65" s="178"/>
      <c r="X65" s="179"/>
      <c r="Y65" s="179"/>
      <c r="Z65" s="179"/>
      <c r="AA65" s="179"/>
      <c r="AB65" s="180"/>
      <c r="AC65" s="182"/>
      <c r="AD65" s="182"/>
      <c r="AE65" s="182"/>
      <c r="AF65" s="182"/>
      <c r="AG65" s="182"/>
      <c r="AH65" s="178"/>
      <c r="AI65" s="179"/>
      <c r="AJ65" s="179"/>
      <c r="AK65" s="179"/>
      <c r="AL65" s="179"/>
      <c r="AM65" s="179"/>
      <c r="AN65" s="179"/>
      <c r="AO65" s="179"/>
      <c r="AP65" s="179"/>
      <c r="AQ65" s="179"/>
      <c r="AR65" s="179"/>
      <c r="AS65" s="180"/>
      <c r="BT65" s="7"/>
      <c r="BU65" s="7"/>
      <c r="BV65" s="7"/>
      <c r="BW65" s="7"/>
      <c r="BX65" s="7"/>
      <c r="BY65" s="7"/>
      <c r="BZ65" s="7"/>
      <c r="CA65" s="7"/>
      <c r="CB65" s="7"/>
    </row>
    <row r="66" spans="3:80" ht="19.899999999999999" customHeight="1" x14ac:dyDescent="0.2">
      <c r="D66" s="204" t="s">
        <v>167</v>
      </c>
      <c r="E66" s="205"/>
      <c r="F66" s="205"/>
      <c r="G66" s="205"/>
      <c r="H66" s="206"/>
      <c r="I66" s="207"/>
      <c r="J66" s="208"/>
      <c r="K66" s="208"/>
      <c r="L66" s="208"/>
      <c r="M66" s="211" t="s">
        <v>53</v>
      </c>
      <c r="N66" s="212"/>
      <c r="O66" s="213"/>
      <c r="P66" s="213"/>
      <c r="Q66" s="213"/>
      <c r="R66" s="215" t="s">
        <v>68</v>
      </c>
      <c r="S66" s="2"/>
      <c r="T66">
        <v>11</v>
      </c>
      <c r="U66" s="181"/>
      <c r="V66" s="181"/>
      <c r="W66" s="178"/>
      <c r="X66" s="179"/>
      <c r="Y66" s="179"/>
      <c r="Z66" s="179"/>
      <c r="AA66" s="179"/>
      <c r="AB66" s="180"/>
      <c r="AC66" s="182"/>
      <c r="AD66" s="182"/>
      <c r="AE66" s="182"/>
      <c r="AF66" s="182"/>
      <c r="AG66" s="182"/>
      <c r="AH66" s="178"/>
      <c r="AI66" s="179"/>
      <c r="AJ66" s="179"/>
      <c r="AK66" s="179"/>
      <c r="AL66" s="179"/>
      <c r="AM66" s="179"/>
      <c r="AN66" s="179"/>
      <c r="AO66" s="179"/>
      <c r="AP66" s="179"/>
      <c r="AQ66" s="179"/>
      <c r="AR66" s="179"/>
      <c r="AS66" s="180"/>
      <c r="BT66" s="7"/>
      <c r="BU66" s="7"/>
      <c r="BV66" s="7"/>
      <c r="BW66" s="7"/>
      <c r="BX66" s="7"/>
      <c r="BY66" s="7"/>
      <c r="BZ66" s="7"/>
      <c r="CA66" s="7"/>
      <c r="CB66" s="7"/>
    </row>
    <row r="67" spans="3:80" ht="19.899999999999999" customHeight="1" x14ac:dyDescent="0.2">
      <c r="D67" s="192"/>
      <c r="E67" s="193"/>
      <c r="F67" s="193"/>
      <c r="G67" s="193"/>
      <c r="H67" s="194"/>
      <c r="I67" s="209"/>
      <c r="J67" s="210"/>
      <c r="K67" s="210"/>
      <c r="L67" s="210"/>
      <c r="M67" s="193"/>
      <c r="N67" s="214"/>
      <c r="O67" s="214"/>
      <c r="P67" s="214"/>
      <c r="Q67" s="214"/>
      <c r="R67" s="194"/>
      <c r="S67" s="2"/>
      <c r="T67">
        <v>12</v>
      </c>
      <c r="U67" s="181"/>
      <c r="V67" s="181"/>
      <c r="W67" s="178"/>
      <c r="X67" s="179"/>
      <c r="Y67" s="179"/>
      <c r="Z67" s="179"/>
      <c r="AA67" s="179"/>
      <c r="AB67" s="180"/>
      <c r="AC67" s="182"/>
      <c r="AD67" s="182"/>
      <c r="AE67" s="182"/>
      <c r="AF67" s="182"/>
      <c r="AG67" s="182"/>
      <c r="AH67" s="178"/>
      <c r="AI67" s="179"/>
      <c r="AJ67" s="179"/>
      <c r="AK67" s="179"/>
      <c r="AL67" s="179"/>
      <c r="AM67" s="179"/>
      <c r="AN67" s="179"/>
      <c r="AO67" s="179"/>
      <c r="AP67" s="179"/>
      <c r="AQ67" s="179"/>
      <c r="AR67" s="179"/>
      <c r="AS67" s="180"/>
      <c r="BT67" s="7"/>
      <c r="BU67" s="7"/>
      <c r="BV67" s="7"/>
      <c r="BW67" s="7"/>
      <c r="BX67" s="7"/>
      <c r="BY67" s="7"/>
      <c r="BZ67" s="7"/>
      <c r="CA67" s="7"/>
      <c r="CB67" s="7"/>
    </row>
    <row r="68" spans="3:80" ht="19.899999999999999" customHeight="1" x14ac:dyDescent="0.2">
      <c r="D68" s="192" t="s">
        <v>167</v>
      </c>
      <c r="E68" s="193"/>
      <c r="F68" s="193"/>
      <c r="G68" s="193"/>
      <c r="H68" s="194"/>
      <c r="I68" s="203"/>
      <c r="J68" s="198"/>
      <c r="K68" s="198"/>
      <c r="L68" s="198"/>
      <c r="M68" s="199" t="s">
        <v>53</v>
      </c>
      <c r="N68" s="200"/>
      <c r="O68" s="201"/>
      <c r="P68" s="201"/>
      <c r="Q68" s="201"/>
      <c r="R68" s="202" t="s">
        <v>68</v>
      </c>
      <c r="S68" s="2"/>
      <c r="T68">
        <v>13</v>
      </c>
      <c r="U68" s="181"/>
      <c r="V68" s="181"/>
      <c r="W68" s="178"/>
      <c r="X68" s="179"/>
      <c r="Y68" s="179"/>
      <c r="Z68" s="179"/>
      <c r="AA68" s="179"/>
      <c r="AB68" s="180"/>
      <c r="AC68" s="182"/>
      <c r="AD68" s="182"/>
      <c r="AE68" s="182"/>
      <c r="AF68" s="182"/>
      <c r="AG68" s="182"/>
      <c r="AH68" s="178"/>
      <c r="AI68" s="179"/>
      <c r="AJ68" s="179"/>
      <c r="AK68" s="179"/>
      <c r="AL68" s="179"/>
      <c r="AM68" s="179"/>
      <c r="AN68" s="179"/>
      <c r="AO68" s="179"/>
      <c r="AP68" s="179"/>
      <c r="AQ68" s="179"/>
      <c r="AR68" s="179"/>
      <c r="AS68" s="180"/>
      <c r="BT68" s="7"/>
      <c r="BU68" s="7"/>
      <c r="BV68" s="7"/>
      <c r="BW68" s="7"/>
      <c r="BX68" s="7"/>
      <c r="BY68" s="7"/>
      <c r="BZ68" s="7"/>
      <c r="CA68" s="7"/>
      <c r="CB68" s="7"/>
    </row>
    <row r="69" spans="3:80" ht="19.899999999999999" customHeight="1" x14ac:dyDescent="0.2">
      <c r="D69" s="192"/>
      <c r="E69" s="193"/>
      <c r="F69" s="193"/>
      <c r="G69" s="193"/>
      <c r="H69" s="194"/>
      <c r="I69" s="197"/>
      <c r="J69" s="198"/>
      <c r="K69" s="198"/>
      <c r="L69" s="198"/>
      <c r="M69" s="193"/>
      <c r="N69" s="201"/>
      <c r="O69" s="201"/>
      <c r="P69" s="201"/>
      <c r="Q69" s="201"/>
      <c r="R69" s="193"/>
      <c r="S69" s="2"/>
      <c r="T69">
        <v>14</v>
      </c>
      <c r="U69" s="181"/>
      <c r="V69" s="181"/>
      <c r="W69" s="178"/>
      <c r="X69" s="179"/>
      <c r="Y69" s="179"/>
      <c r="Z69" s="179"/>
      <c r="AA69" s="179"/>
      <c r="AB69" s="180"/>
      <c r="AC69" s="182"/>
      <c r="AD69" s="182"/>
      <c r="AE69" s="182"/>
      <c r="AF69" s="182"/>
      <c r="AG69" s="182"/>
      <c r="AH69" s="178"/>
      <c r="AI69" s="179"/>
      <c r="AJ69" s="179"/>
      <c r="AK69" s="179"/>
      <c r="AL69" s="179"/>
      <c r="AM69" s="179"/>
      <c r="AN69" s="179"/>
      <c r="AO69" s="179"/>
      <c r="AP69" s="179"/>
      <c r="AQ69" s="179"/>
      <c r="AR69" s="179"/>
      <c r="AS69" s="180"/>
      <c r="BT69" s="7"/>
      <c r="BU69" s="7"/>
      <c r="BV69" s="7"/>
      <c r="BW69" s="7"/>
      <c r="BX69" s="7"/>
      <c r="BY69" s="7"/>
      <c r="BZ69" s="7"/>
      <c r="CA69" s="7"/>
      <c r="CB69" s="7"/>
    </row>
    <row r="70" spans="3:80" ht="19.899999999999999" customHeight="1" x14ac:dyDescent="0.2">
      <c r="D70" s="192" t="s">
        <v>167</v>
      </c>
      <c r="E70" s="193"/>
      <c r="F70" s="193"/>
      <c r="G70" s="193"/>
      <c r="H70" s="194"/>
      <c r="I70" s="195"/>
      <c r="J70" s="196"/>
      <c r="K70" s="196"/>
      <c r="L70" s="196"/>
      <c r="M70" s="199" t="s">
        <v>53</v>
      </c>
      <c r="N70" s="200"/>
      <c r="O70" s="201"/>
      <c r="P70" s="201"/>
      <c r="Q70" s="201"/>
      <c r="R70" s="202" t="s">
        <v>68</v>
      </c>
      <c r="S70" s="2"/>
      <c r="T70">
        <v>15</v>
      </c>
      <c r="U70" s="181"/>
      <c r="V70" s="181"/>
      <c r="W70" s="178"/>
      <c r="X70" s="179"/>
      <c r="Y70" s="179"/>
      <c r="Z70" s="179"/>
      <c r="AA70" s="179"/>
      <c r="AB70" s="180"/>
      <c r="AC70" s="182"/>
      <c r="AD70" s="182"/>
      <c r="AE70" s="182"/>
      <c r="AF70" s="182"/>
      <c r="AG70" s="182"/>
      <c r="AH70" s="178"/>
      <c r="AI70" s="179"/>
      <c r="AJ70" s="179"/>
      <c r="AK70" s="179"/>
      <c r="AL70" s="179"/>
      <c r="AM70" s="179"/>
      <c r="AN70" s="179"/>
      <c r="AO70" s="179"/>
      <c r="AP70" s="179"/>
      <c r="AQ70" s="179"/>
      <c r="AR70" s="179"/>
      <c r="AS70" s="180"/>
      <c r="BT70" s="7"/>
      <c r="BU70" s="7"/>
      <c r="BV70" s="7"/>
      <c r="BW70" s="7"/>
      <c r="BX70" s="7"/>
      <c r="BY70" s="7"/>
      <c r="BZ70" s="7"/>
      <c r="CA70" s="7"/>
      <c r="CB70" s="7"/>
    </row>
    <row r="71" spans="3:80" ht="19.899999999999999" customHeight="1" x14ac:dyDescent="0.2">
      <c r="D71" s="192"/>
      <c r="E71" s="193"/>
      <c r="F71" s="193"/>
      <c r="G71" s="193"/>
      <c r="H71" s="194"/>
      <c r="I71" s="197"/>
      <c r="J71" s="198"/>
      <c r="K71" s="198"/>
      <c r="L71" s="198"/>
      <c r="M71" s="193"/>
      <c r="N71" s="201"/>
      <c r="O71" s="201"/>
      <c r="P71" s="201"/>
      <c r="Q71" s="201"/>
      <c r="R71" s="193"/>
      <c r="S71" s="2"/>
      <c r="T71">
        <v>16</v>
      </c>
      <c r="U71" s="181"/>
      <c r="V71" s="181"/>
      <c r="W71" s="178"/>
      <c r="X71" s="179"/>
      <c r="Y71" s="179"/>
      <c r="Z71" s="179"/>
      <c r="AA71" s="179"/>
      <c r="AB71" s="180"/>
      <c r="AC71" s="182"/>
      <c r="AD71" s="182"/>
      <c r="AE71" s="182"/>
      <c r="AF71" s="182"/>
      <c r="AG71" s="182"/>
      <c r="AH71" s="178"/>
      <c r="AI71" s="179"/>
      <c r="AJ71" s="179"/>
      <c r="AK71" s="179"/>
      <c r="AL71" s="179"/>
      <c r="AM71" s="179"/>
      <c r="AN71" s="179"/>
      <c r="AO71" s="179"/>
      <c r="AP71" s="179"/>
      <c r="AQ71" s="179"/>
      <c r="AR71" s="179"/>
      <c r="AS71" s="180"/>
      <c r="BT71" s="7"/>
      <c r="BU71" s="7"/>
      <c r="BV71" s="7"/>
      <c r="BW71" s="7"/>
      <c r="BX71" s="7"/>
      <c r="BY71" s="7"/>
      <c r="BZ71" s="7"/>
      <c r="CA71" s="7"/>
      <c r="CB71" s="7"/>
    </row>
    <row r="72" spans="3:80" ht="19.899999999999999" customHeight="1" x14ac:dyDescent="0.2">
      <c r="T72">
        <v>17</v>
      </c>
      <c r="U72" s="181"/>
      <c r="V72" s="181"/>
      <c r="W72" s="178"/>
      <c r="X72" s="179"/>
      <c r="Y72" s="179"/>
      <c r="Z72" s="179"/>
      <c r="AA72" s="179"/>
      <c r="AB72" s="180"/>
      <c r="AC72" s="182"/>
      <c r="AD72" s="182"/>
      <c r="AE72" s="182"/>
      <c r="AF72" s="182"/>
      <c r="AG72" s="182"/>
      <c r="AH72" s="178"/>
      <c r="AI72" s="179"/>
      <c r="AJ72" s="179"/>
      <c r="AK72" s="179"/>
      <c r="AL72" s="179"/>
      <c r="AM72" s="179"/>
      <c r="AN72" s="179"/>
      <c r="AO72" s="179"/>
      <c r="AP72" s="179"/>
      <c r="AQ72" s="179"/>
      <c r="AR72" s="179"/>
      <c r="AS72" s="180"/>
      <c r="BT72" s="7"/>
      <c r="BU72" s="7"/>
      <c r="BV72" s="7"/>
      <c r="BW72" s="7"/>
      <c r="BX72" s="7"/>
      <c r="BY72" s="7"/>
      <c r="BZ72" s="7"/>
      <c r="CA72" s="7"/>
      <c r="CB72" s="7"/>
    </row>
    <row r="73" spans="3:80" ht="19.899999999999999" customHeight="1" x14ac:dyDescent="0.2">
      <c r="C73" t="s">
        <v>184</v>
      </c>
      <c r="T73">
        <v>18</v>
      </c>
      <c r="U73" s="181"/>
      <c r="V73" s="181"/>
      <c r="W73" s="178"/>
      <c r="X73" s="179"/>
      <c r="Y73" s="179"/>
      <c r="Z73" s="179"/>
      <c r="AA73" s="179"/>
      <c r="AB73" s="180"/>
      <c r="AC73" s="182"/>
      <c r="AD73" s="182"/>
      <c r="AE73" s="182"/>
      <c r="AF73" s="182"/>
      <c r="AG73" s="182"/>
      <c r="AH73" s="178"/>
      <c r="AI73" s="179"/>
      <c r="AJ73" s="179"/>
      <c r="AK73" s="179"/>
      <c r="AL73" s="179"/>
      <c r="AM73" s="179"/>
      <c r="AN73" s="179"/>
      <c r="AO73" s="179"/>
      <c r="AP73" s="179"/>
      <c r="AQ73" s="179"/>
      <c r="AR73" s="179"/>
      <c r="AS73" s="180"/>
      <c r="BT73" s="7"/>
      <c r="BU73" s="7"/>
      <c r="BV73" s="7"/>
      <c r="BW73" s="7"/>
      <c r="BX73" s="7"/>
      <c r="BY73" s="7"/>
      <c r="BZ73" s="7"/>
      <c r="CA73" s="7"/>
      <c r="CB73" s="7"/>
    </row>
    <row r="74" spans="3:80" ht="19.899999999999999" customHeight="1" x14ac:dyDescent="0.2">
      <c r="T74">
        <v>19</v>
      </c>
      <c r="U74" s="181"/>
      <c r="V74" s="181"/>
      <c r="W74" s="178"/>
      <c r="X74" s="179"/>
      <c r="Y74" s="179"/>
      <c r="Z74" s="179"/>
      <c r="AA74" s="179"/>
      <c r="AB74" s="180"/>
      <c r="AC74" s="182"/>
      <c r="AD74" s="182"/>
      <c r="AE74" s="182"/>
      <c r="AF74" s="182"/>
      <c r="AG74" s="182"/>
      <c r="AH74" s="178"/>
      <c r="AI74" s="179"/>
      <c r="AJ74" s="179"/>
      <c r="AK74" s="179"/>
      <c r="AL74" s="179"/>
      <c r="AM74" s="179"/>
      <c r="AN74" s="179"/>
      <c r="AO74" s="179"/>
      <c r="AP74" s="179"/>
      <c r="AQ74" s="179"/>
      <c r="AR74" s="179"/>
      <c r="AS74" s="180"/>
      <c r="BT74" s="7"/>
      <c r="BU74" s="7"/>
      <c r="BV74" s="7"/>
      <c r="BW74" s="7"/>
      <c r="BX74" s="7"/>
      <c r="BY74" s="7"/>
      <c r="BZ74" s="7"/>
      <c r="CA74" s="7"/>
      <c r="CB74" s="7"/>
    </row>
    <row r="75" spans="3:80" ht="19.899999999999999" customHeight="1" x14ac:dyDescent="0.2">
      <c r="D75" s="183"/>
      <c r="E75" s="184"/>
      <c r="F75" s="184"/>
      <c r="G75" s="184"/>
      <c r="H75" s="184"/>
      <c r="I75" s="184"/>
      <c r="J75" s="184"/>
      <c r="K75" s="184"/>
      <c r="L75" s="184"/>
      <c r="M75" s="184"/>
      <c r="N75" s="184"/>
      <c r="O75" s="184"/>
      <c r="P75" s="184"/>
      <c r="Q75" s="184"/>
      <c r="R75" s="185"/>
      <c r="T75">
        <v>20</v>
      </c>
      <c r="U75" s="181"/>
      <c r="V75" s="181"/>
      <c r="W75" s="178"/>
      <c r="X75" s="179"/>
      <c r="Y75" s="179"/>
      <c r="Z75" s="179"/>
      <c r="AA75" s="179"/>
      <c r="AB75" s="180"/>
      <c r="AC75" s="182"/>
      <c r="AD75" s="182"/>
      <c r="AE75" s="182"/>
      <c r="AF75" s="182"/>
      <c r="AG75" s="182"/>
      <c r="AH75" s="178"/>
      <c r="AI75" s="179"/>
      <c r="AJ75" s="179"/>
      <c r="AK75" s="179"/>
      <c r="AL75" s="179"/>
      <c r="AM75" s="179"/>
      <c r="AN75" s="179"/>
      <c r="AO75" s="179"/>
      <c r="AP75" s="179"/>
      <c r="AQ75" s="179"/>
      <c r="AR75" s="179"/>
      <c r="AS75" s="180"/>
      <c r="BT75" s="7"/>
      <c r="BU75" s="7"/>
      <c r="BV75" s="7"/>
      <c r="BW75" s="7"/>
      <c r="BX75" s="7"/>
      <c r="BY75" s="7"/>
      <c r="BZ75" s="7"/>
      <c r="CA75" s="7"/>
      <c r="CB75" s="7"/>
    </row>
    <row r="76" spans="3:80" ht="19.899999999999999" customHeight="1" x14ac:dyDescent="0.2">
      <c r="D76" s="186"/>
      <c r="E76" s="187"/>
      <c r="F76" s="187"/>
      <c r="G76" s="187"/>
      <c r="H76" s="187"/>
      <c r="I76" s="187"/>
      <c r="J76" s="187"/>
      <c r="K76" s="187"/>
      <c r="L76" s="187"/>
      <c r="M76" s="187"/>
      <c r="N76" s="187"/>
      <c r="O76" s="187"/>
      <c r="P76" s="187"/>
      <c r="Q76" s="187"/>
      <c r="R76" s="188"/>
      <c r="T76">
        <v>21</v>
      </c>
      <c r="U76" s="181"/>
      <c r="V76" s="181"/>
      <c r="W76" s="178"/>
      <c r="X76" s="179"/>
      <c r="Y76" s="179"/>
      <c r="Z76" s="179"/>
      <c r="AA76" s="179"/>
      <c r="AB76" s="180"/>
      <c r="AC76" s="182"/>
      <c r="AD76" s="182"/>
      <c r="AE76" s="182"/>
      <c r="AF76" s="182"/>
      <c r="AG76" s="182"/>
      <c r="AH76" s="178"/>
      <c r="AI76" s="179"/>
      <c r="AJ76" s="179"/>
      <c r="AK76" s="179"/>
      <c r="AL76" s="179"/>
      <c r="AM76" s="179"/>
      <c r="AN76" s="179"/>
      <c r="AO76" s="179"/>
      <c r="AP76" s="179"/>
      <c r="AQ76" s="179"/>
      <c r="AR76" s="179"/>
      <c r="AS76" s="180"/>
      <c r="BT76" s="7"/>
      <c r="BU76" s="7"/>
      <c r="BV76" s="7"/>
      <c r="BW76" s="7"/>
      <c r="BX76" s="7"/>
      <c r="BY76" s="7"/>
      <c r="BZ76" s="7"/>
      <c r="CA76" s="7"/>
      <c r="CB76" s="7"/>
    </row>
    <row r="77" spans="3:80" ht="19.899999999999999" customHeight="1" x14ac:dyDescent="0.2">
      <c r="D77" s="186"/>
      <c r="E77" s="187"/>
      <c r="F77" s="187"/>
      <c r="G77" s="187"/>
      <c r="H77" s="187"/>
      <c r="I77" s="187"/>
      <c r="J77" s="187"/>
      <c r="K77" s="187"/>
      <c r="L77" s="187"/>
      <c r="M77" s="187"/>
      <c r="N77" s="187"/>
      <c r="O77" s="187"/>
      <c r="P77" s="187"/>
      <c r="Q77" s="187"/>
      <c r="R77" s="188"/>
      <c r="T77">
        <v>22</v>
      </c>
      <c r="U77" s="181"/>
      <c r="V77" s="181"/>
      <c r="W77" s="178"/>
      <c r="X77" s="179"/>
      <c r="Y77" s="179"/>
      <c r="Z77" s="179"/>
      <c r="AA77" s="179"/>
      <c r="AB77" s="180"/>
      <c r="AC77" s="182"/>
      <c r="AD77" s="182"/>
      <c r="AE77" s="182"/>
      <c r="AF77" s="182"/>
      <c r="AG77" s="182"/>
      <c r="AH77" s="178"/>
      <c r="AI77" s="179"/>
      <c r="AJ77" s="179"/>
      <c r="AK77" s="179"/>
      <c r="AL77" s="179"/>
      <c r="AM77" s="179"/>
      <c r="AN77" s="179"/>
      <c r="AO77" s="179"/>
      <c r="AP77" s="179"/>
      <c r="AQ77" s="179"/>
      <c r="AR77" s="179"/>
      <c r="AS77" s="180"/>
      <c r="BT77" s="7"/>
      <c r="BU77" s="7"/>
      <c r="BV77" s="7"/>
      <c r="BW77" s="7"/>
      <c r="BX77" s="7"/>
      <c r="BY77" s="7"/>
      <c r="BZ77" s="7"/>
      <c r="CA77" s="7"/>
      <c r="CB77" s="7"/>
    </row>
    <row r="78" spans="3:80" ht="19.899999999999999" customHeight="1" x14ac:dyDescent="0.2">
      <c r="D78" s="186"/>
      <c r="E78" s="187"/>
      <c r="F78" s="187"/>
      <c r="G78" s="187"/>
      <c r="H78" s="187"/>
      <c r="I78" s="187"/>
      <c r="J78" s="187"/>
      <c r="K78" s="187"/>
      <c r="L78" s="187"/>
      <c r="M78" s="187"/>
      <c r="N78" s="187"/>
      <c r="O78" s="187"/>
      <c r="P78" s="187"/>
      <c r="Q78" s="187"/>
      <c r="R78" s="188"/>
      <c r="T78">
        <v>23</v>
      </c>
      <c r="U78" s="181"/>
      <c r="V78" s="181"/>
      <c r="W78" s="178"/>
      <c r="X78" s="179"/>
      <c r="Y78" s="179"/>
      <c r="Z78" s="179"/>
      <c r="AA78" s="179"/>
      <c r="AB78" s="180"/>
      <c r="AC78" s="182"/>
      <c r="AD78" s="182"/>
      <c r="AE78" s="182"/>
      <c r="AF78" s="182"/>
      <c r="AG78" s="182"/>
      <c r="AH78" s="178"/>
      <c r="AI78" s="179"/>
      <c r="AJ78" s="179"/>
      <c r="AK78" s="179"/>
      <c r="AL78" s="179"/>
      <c r="AM78" s="179"/>
      <c r="AN78" s="179"/>
      <c r="AO78" s="179"/>
      <c r="AP78" s="179"/>
      <c r="AQ78" s="179"/>
      <c r="AR78" s="179"/>
      <c r="AS78" s="180"/>
      <c r="BT78" s="7"/>
      <c r="BU78" s="7"/>
      <c r="BV78" s="7"/>
      <c r="BW78" s="7"/>
      <c r="BX78" s="7"/>
      <c r="BY78" s="7"/>
      <c r="BZ78" s="7"/>
      <c r="CA78" s="7"/>
      <c r="CB78" s="7"/>
    </row>
    <row r="79" spans="3:80" ht="19.899999999999999" customHeight="1" x14ac:dyDescent="0.2">
      <c r="D79" s="186"/>
      <c r="E79" s="187"/>
      <c r="F79" s="187"/>
      <c r="G79" s="187"/>
      <c r="H79" s="187"/>
      <c r="I79" s="187"/>
      <c r="J79" s="187"/>
      <c r="K79" s="187"/>
      <c r="L79" s="187"/>
      <c r="M79" s="187"/>
      <c r="N79" s="187"/>
      <c r="O79" s="187"/>
      <c r="P79" s="187"/>
      <c r="Q79" s="187"/>
      <c r="R79" s="188"/>
      <c r="T79">
        <v>24</v>
      </c>
      <c r="U79" s="181"/>
      <c r="V79" s="181"/>
      <c r="W79" s="178"/>
      <c r="X79" s="179"/>
      <c r="Y79" s="179"/>
      <c r="Z79" s="179"/>
      <c r="AA79" s="179"/>
      <c r="AB79" s="180"/>
      <c r="AC79" s="182"/>
      <c r="AD79" s="182"/>
      <c r="AE79" s="182"/>
      <c r="AF79" s="182"/>
      <c r="AG79" s="182"/>
      <c r="AH79" s="178"/>
      <c r="AI79" s="179"/>
      <c r="AJ79" s="179"/>
      <c r="AK79" s="179"/>
      <c r="AL79" s="179"/>
      <c r="AM79" s="179"/>
      <c r="AN79" s="179"/>
      <c r="AO79" s="179"/>
      <c r="AP79" s="179"/>
      <c r="AQ79" s="179"/>
      <c r="AR79" s="179"/>
      <c r="AS79" s="180"/>
    </row>
    <row r="80" spans="3:80" ht="19.899999999999999" customHeight="1" x14ac:dyDescent="0.2">
      <c r="D80" s="186"/>
      <c r="E80" s="187"/>
      <c r="F80" s="187"/>
      <c r="G80" s="187"/>
      <c r="H80" s="187"/>
      <c r="I80" s="187"/>
      <c r="J80" s="187"/>
      <c r="K80" s="187"/>
      <c r="L80" s="187"/>
      <c r="M80" s="187"/>
      <c r="N80" s="187"/>
      <c r="O80" s="187"/>
      <c r="P80" s="187"/>
      <c r="Q80" s="187"/>
      <c r="R80" s="188"/>
      <c r="T80">
        <v>25</v>
      </c>
      <c r="U80" s="181"/>
      <c r="V80" s="181"/>
      <c r="W80" s="178"/>
      <c r="X80" s="179"/>
      <c r="Y80" s="179"/>
      <c r="Z80" s="179"/>
      <c r="AA80" s="179"/>
      <c r="AB80" s="180"/>
      <c r="AC80" s="182"/>
      <c r="AD80" s="182"/>
      <c r="AE80" s="182"/>
      <c r="AF80" s="182"/>
      <c r="AG80" s="182"/>
      <c r="AH80" s="178"/>
      <c r="AI80" s="179"/>
      <c r="AJ80" s="179"/>
      <c r="AK80" s="179"/>
      <c r="AL80" s="179"/>
      <c r="AM80" s="179"/>
      <c r="AN80" s="179"/>
      <c r="AO80" s="179"/>
      <c r="AP80" s="179"/>
      <c r="AQ80" s="179"/>
      <c r="AR80" s="179"/>
      <c r="AS80" s="180"/>
    </row>
    <row r="81" spans="4:45" ht="19.899999999999999" customHeight="1" x14ac:dyDescent="0.2">
      <c r="D81" s="186"/>
      <c r="E81" s="187"/>
      <c r="F81" s="187"/>
      <c r="G81" s="187"/>
      <c r="H81" s="187"/>
      <c r="I81" s="187"/>
      <c r="J81" s="187"/>
      <c r="K81" s="187"/>
      <c r="L81" s="187"/>
      <c r="M81" s="187"/>
      <c r="N81" s="187"/>
      <c r="O81" s="187"/>
      <c r="P81" s="187"/>
      <c r="Q81" s="187"/>
      <c r="R81" s="188"/>
      <c r="T81">
        <v>26</v>
      </c>
      <c r="U81" s="181"/>
      <c r="V81" s="181"/>
      <c r="W81" s="178"/>
      <c r="X81" s="179"/>
      <c r="Y81" s="179"/>
      <c r="Z81" s="179"/>
      <c r="AA81" s="179"/>
      <c r="AB81" s="180"/>
      <c r="AC81" s="182"/>
      <c r="AD81" s="182"/>
      <c r="AE81" s="182"/>
      <c r="AF81" s="182"/>
      <c r="AG81" s="182"/>
      <c r="AH81" s="178"/>
      <c r="AI81" s="179"/>
      <c r="AJ81" s="179"/>
      <c r="AK81" s="179"/>
      <c r="AL81" s="179"/>
      <c r="AM81" s="179"/>
      <c r="AN81" s="179"/>
      <c r="AO81" s="179"/>
      <c r="AP81" s="179"/>
      <c r="AQ81" s="179"/>
      <c r="AR81" s="179"/>
      <c r="AS81" s="180"/>
    </row>
    <row r="82" spans="4:45" ht="19.899999999999999" customHeight="1" x14ac:dyDescent="0.2">
      <c r="D82" s="186"/>
      <c r="E82" s="187"/>
      <c r="F82" s="187"/>
      <c r="G82" s="187"/>
      <c r="H82" s="187"/>
      <c r="I82" s="187"/>
      <c r="J82" s="187"/>
      <c r="K82" s="187"/>
      <c r="L82" s="187"/>
      <c r="M82" s="187"/>
      <c r="N82" s="187"/>
      <c r="O82" s="187"/>
      <c r="P82" s="187"/>
      <c r="Q82" s="187"/>
      <c r="R82" s="188"/>
      <c r="T82">
        <v>27</v>
      </c>
      <c r="U82" s="181"/>
      <c r="V82" s="181"/>
      <c r="W82" s="178"/>
      <c r="X82" s="179"/>
      <c r="Y82" s="179"/>
      <c r="Z82" s="179"/>
      <c r="AA82" s="179"/>
      <c r="AB82" s="180"/>
      <c r="AC82" s="182"/>
      <c r="AD82" s="182"/>
      <c r="AE82" s="182"/>
      <c r="AF82" s="182"/>
      <c r="AG82" s="182"/>
      <c r="AH82" s="178"/>
      <c r="AI82" s="179"/>
      <c r="AJ82" s="179"/>
      <c r="AK82" s="179"/>
      <c r="AL82" s="179"/>
      <c r="AM82" s="179"/>
      <c r="AN82" s="179"/>
      <c r="AO82" s="179"/>
      <c r="AP82" s="179"/>
      <c r="AQ82" s="179"/>
      <c r="AR82" s="179"/>
      <c r="AS82" s="180"/>
    </row>
    <row r="83" spans="4:45" ht="19.899999999999999" customHeight="1" x14ac:dyDescent="0.2">
      <c r="D83" s="186"/>
      <c r="E83" s="187"/>
      <c r="F83" s="187"/>
      <c r="G83" s="187"/>
      <c r="H83" s="187"/>
      <c r="I83" s="187"/>
      <c r="J83" s="187"/>
      <c r="K83" s="187"/>
      <c r="L83" s="187"/>
      <c r="M83" s="187"/>
      <c r="N83" s="187"/>
      <c r="O83" s="187"/>
      <c r="P83" s="187"/>
      <c r="Q83" s="187"/>
      <c r="R83" s="188"/>
      <c r="T83">
        <v>28</v>
      </c>
      <c r="U83" s="181"/>
      <c r="V83" s="181"/>
      <c r="W83" s="178"/>
      <c r="X83" s="179"/>
      <c r="Y83" s="179"/>
      <c r="Z83" s="179"/>
      <c r="AA83" s="179"/>
      <c r="AB83" s="180"/>
      <c r="AC83" s="182"/>
      <c r="AD83" s="182"/>
      <c r="AE83" s="182"/>
      <c r="AF83" s="182"/>
      <c r="AG83" s="182"/>
      <c r="AH83" s="178"/>
      <c r="AI83" s="179"/>
      <c r="AJ83" s="179"/>
      <c r="AK83" s="179"/>
      <c r="AL83" s="179"/>
      <c r="AM83" s="179"/>
      <c r="AN83" s="179"/>
      <c r="AO83" s="179"/>
      <c r="AP83" s="179"/>
      <c r="AQ83" s="179"/>
      <c r="AR83" s="179"/>
      <c r="AS83" s="180"/>
    </row>
    <row r="84" spans="4:45" ht="19.899999999999999" customHeight="1" x14ac:dyDescent="0.2">
      <c r="D84" s="186"/>
      <c r="E84" s="187"/>
      <c r="F84" s="187"/>
      <c r="G84" s="187"/>
      <c r="H84" s="187"/>
      <c r="I84" s="187"/>
      <c r="J84" s="187"/>
      <c r="K84" s="187"/>
      <c r="L84" s="187"/>
      <c r="M84" s="187"/>
      <c r="N84" s="187"/>
      <c r="O84" s="187"/>
      <c r="P84" s="187"/>
      <c r="Q84" s="187"/>
      <c r="R84" s="188"/>
      <c r="T84">
        <v>29</v>
      </c>
      <c r="U84" s="181"/>
      <c r="V84" s="181"/>
      <c r="W84" s="178"/>
      <c r="X84" s="179"/>
      <c r="Y84" s="179"/>
      <c r="Z84" s="179"/>
      <c r="AA84" s="179"/>
      <c r="AB84" s="180"/>
      <c r="AC84" s="182"/>
      <c r="AD84" s="182"/>
      <c r="AE84" s="182"/>
      <c r="AF84" s="182"/>
      <c r="AG84" s="182"/>
      <c r="AH84" s="178"/>
      <c r="AI84" s="179"/>
      <c r="AJ84" s="179"/>
      <c r="AK84" s="179"/>
      <c r="AL84" s="179"/>
      <c r="AM84" s="179"/>
      <c r="AN84" s="179"/>
      <c r="AO84" s="179"/>
      <c r="AP84" s="179"/>
      <c r="AQ84" s="179"/>
      <c r="AR84" s="179"/>
      <c r="AS84" s="180"/>
    </row>
    <row r="85" spans="4:45" ht="20.149999999999999" customHeight="1" x14ac:dyDescent="0.2">
      <c r="D85" s="186"/>
      <c r="E85" s="187"/>
      <c r="F85" s="187"/>
      <c r="G85" s="187"/>
      <c r="H85" s="187"/>
      <c r="I85" s="187"/>
      <c r="J85" s="187"/>
      <c r="K85" s="187"/>
      <c r="L85" s="187"/>
      <c r="M85" s="187"/>
      <c r="N85" s="187"/>
      <c r="O85" s="187"/>
      <c r="P85" s="187"/>
      <c r="Q85" s="187"/>
      <c r="R85" s="188"/>
      <c r="T85">
        <v>30</v>
      </c>
      <c r="U85" s="181"/>
      <c r="V85" s="181"/>
      <c r="W85" s="178"/>
      <c r="X85" s="179"/>
      <c r="Y85" s="179"/>
      <c r="Z85" s="179"/>
      <c r="AA85" s="179"/>
      <c r="AB85" s="180"/>
      <c r="AC85" s="182"/>
      <c r="AD85" s="182"/>
      <c r="AE85" s="182"/>
      <c r="AF85" s="182"/>
      <c r="AG85" s="182"/>
      <c r="AH85" s="178"/>
      <c r="AI85" s="179"/>
      <c r="AJ85" s="179"/>
      <c r="AK85" s="179"/>
      <c r="AL85" s="179"/>
      <c r="AM85" s="179"/>
      <c r="AN85" s="179"/>
      <c r="AO85" s="179"/>
      <c r="AP85" s="179"/>
      <c r="AQ85" s="179"/>
      <c r="AR85" s="179"/>
      <c r="AS85" s="180"/>
    </row>
    <row r="86" spans="4:45" ht="20.149999999999999" customHeight="1" x14ac:dyDescent="0.2">
      <c r="D86" s="189"/>
      <c r="E86" s="190"/>
      <c r="F86" s="190"/>
      <c r="G86" s="190"/>
      <c r="H86" s="190"/>
      <c r="I86" s="190"/>
      <c r="J86" s="190"/>
      <c r="K86" s="190"/>
      <c r="L86" s="190"/>
      <c r="M86" s="190"/>
      <c r="N86" s="190"/>
      <c r="O86" s="190"/>
      <c r="P86" s="190"/>
      <c r="Q86" s="190"/>
      <c r="R86" s="191"/>
      <c r="T86">
        <v>31</v>
      </c>
      <c r="U86" s="181"/>
      <c r="V86" s="181"/>
      <c r="W86" s="178"/>
      <c r="X86" s="179"/>
      <c r="Y86" s="179"/>
      <c r="Z86" s="179"/>
      <c r="AA86" s="179"/>
      <c r="AB86" s="180"/>
      <c r="AC86" s="182"/>
      <c r="AD86" s="182"/>
      <c r="AE86" s="182"/>
      <c r="AF86" s="182"/>
      <c r="AG86" s="182"/>
      <c r="AH86" s="178"/>
      <c r="AI86" s="179"/>
      <c r="AJ86" s="179"/>
      <c r="AK86" s="179"/>
      <c r="AL86" s="179"/>
      <c r="AM86" s="179"/>
      <c r="AN86" s="179"/>
      <c r="AO86" s="179"/>
      <c r="AP86" s="179"/>
      <c r="AQ86" s="179"/>
      <c r="AR86" s="179"/>
      <c r="AS86" s="180"/>
    </row>
  </sheetData>
  <mergeCells count="560">
    <mergeCell ref="BY31:BY36"/>
    <mergeCell ref="BZ31:BZ36"/>
    <mergeCell ref="CA31:CA36"/>
    <mergeCell ref="BV31:BV36"/>
    <mergeCell ref="BW31:BW36"/>
    <mergeCell ref="BX31:BX36"/>
    <mergeCell ref="L44:R44"/>
    <mergeCell ref="P45:Q45"/>
    <mergeCell ref="N46:O46"/>
    <mergeCell ref="AN38:AT38"/>
    <mergeCell ref="AG32:AG38"/>
    <mergeCell ref="AH32:AH38"/>
    <mergeCell ref="AI32:AI38"/>
    <mergeCell ref="AS32:AT32"/>
    <mergeCell ref="AN34:AO34"/>
    <mergeCell ref="AN33:AO33"/>
    <mergeCell ref="L39:W40"/>
    <mergeCell ref="L41:W42"/>
    <mergeCell ref="AM44:AR44"/>
    <mergeCell ref="AN46:AT49"/>
    <mergeCell ref="AM41:AU41"/>
    <mergeCell ref="AM42:AT42"/>
    <mergeCell ref="Y41:Z41"/>
    <mergeCell ref="AA41:AB41"/>
    <mergeCell ref="AC41:AD41"/>
    <mergeCell ref="Y42:Z42"/>
    <mergeCell ref="AH82:AS82"/>
    <mergeCell ref="AH83:AS83"/>
    <mergeCell ref="AH84:AS84"/>
    <mergeCell ref="AH85:AS85"/>
    <mergeCell ref="AH86:AS86"/>
    <mergeCell ref="U55:V55"/>
    <mergeCell ref="AH73:AS73"/>
    <mergeCell ref="AH74:AS74"/>
    <mergeCell ref="AH75:AS75"/>
    <mergeCell ref="AH76:AS76"/>
    <mergeCell ref="AH77:AS77"/>
    <mergeCell ref="AH78:AS78"/>
    <mergeCell ref="AH79:AS79"/>
    <mergeCell ref="AH80:AS80"/>
    <mergeCell ref="AH81:AS81"/>
    <mergeCell ref="AH64:AS64"/>
    <mergeCell ref="AH65:AS65"/>
    <mergeCell ref="AH66:AS66"/>
    <mergeCell ref="AH67:AS67"/>
    <mergeCell ref="AH68:AS68"/>
    <mergeCell ref="AH69:AS69"/>
    <mergeCell ref="AH70:AS70"/>
    <mergeCell ref="AH71:AS71"/>
    <mergeCell ref="AH72:AS72"/>
    <mergeCell ref="AH55:AS55"/>
    <mergeCell ref="AH56:AS56"/>
    <mergeCell ref="AH57:AS57"/>
    <mergeCell ref="AH58:AS58"/>
    <mergeCell ref="AH59:AS59"/>
    <mergeCell ref="AH60:AS60"/>
    <mergeCell ref="AH61:AS61"/>
    <mergeCell ref="AH62:AS62"/>
    <mergeCell ref="AH63:AS63"/>
    <mergeCell ref="B4:C5"/>
    <mergeCell ref="D4:H5"/>
    <mergeCell ref="I4:J5"/>
    <mergeCell ref="AM2:AM3"/>
    <mergeCell ref="AN2:AN3"/>
    <mergeCell ref="AL1:AU1"/>
    <mergeCell ref="B2:C3"/>
    <mergeCell ref="D2:D3"/>
    <mergeCell ref="E2:E3"/>
    <mergeCell ref="F2:F3"/>
    <mergeCell ref="G2:H3"/>
    <mergeCell ref="I2:M2"/>
    <mergeCell ref="N2:O2"/>
    <mergeCell ref="P2:AC2"/>
    <mergeCell ref="AD2:AE3"/>
    <mergeCell ref="I3:J3"/>
    <mergeCell ref="K3:M3"/>
    <mergeCell ref="N3:O3"/>
    <mergeCell ref="Q3:AB3"/>
    <mergeCell ref="AR3:AU3"/>
    <mergeCell ref="AQ2:AQ3"/>
    <mergeCell ref="AR2:AU2"/>
    <mergeCell ref="AO2:AO3"/>
    <mergeCell ref="AP2:AP3"/>
    <mergeCell ref="AF2:AF3"/>
    <mergeCell ref="AG2:AG3"/>
    <mergeCell ref="AH2:AH3"/>
    <mergeCell ref="AI2:AI3"/>
    <mergeCell ref="AJ2:AJ3"/>
    <mergeCell ref="AK2:AL3"/>
    <mergeCell ref="D6:H7"/>
    <mergeCell ref="I6:J7"/>
    <mergeCell ref="L6:R6"/>
    <mergeCell ref="S6:S7"/>
    <mergeCell ref="T6:W7"/>
    <mergeCell ref="BA4:BB4"/>
    <mergeCell ref="BC4:BD4"/>
    <mergeCell ref="BE4:BH4"/>
    <mergeCell ref="L5:R5"/>
    <mergeCell ref="X5:Y5"/>
    <mergeCell ref="Z5:AB5"/>
    <mergeCell ref="AM5:AU5"/>
    <mergeCell ref="BA5:BB5"/>
    <mergeCell ref="BC5:BD5"/>
    <mergeCell ref="BE5:BH5"/>
    <mergeCell ref="T4:W5"/>
    <mergeCell ref="X4:Y4"/>
    <mergeCell ref="Z4:AB4"/>
    <mergeCell ref="AF4:AG4"/>
    <mergeCell ref="AK4:AL4"/>
    <mergeCell ref="AM4:AU4"/>
    <mergeCell ref="L4:R4"/>
    <mergeCell ref="S4:S5"/>
    <mergeCell ref="BI6:BK6"/>
    <mergeCell ref="L7:R7"/>
    <mergeCell ref="X7:Y7"/>
    <mergeCell ref="Z7:AA7"/>
    <mergeCell ref="AB7:AC7"/>
    <mergeCell ref="AD7:AE7"/>
    <mergeCell ref="AF7:AI7"/>
    <mergeCell ref="AJ7:AL7"/>
    <mergeCell ref="AM9:AU9"/>
    <mergeCell ref="BA7:BB7"/>
    <mergeCell ref="X6:Y6"/>
    <mergeCell ref="AD6:AI6"/>
    <mergeCell ref="AS6:AT6"/>
    <mergeCell ref="BA6:BB6"/>
    <mergeCell ref="BC6:BD6"/>
    <mergeCell ref="BE6:BH6"/>
    <mergeCell ref="R9:S9"/>
    <mergeCell ref="T9:U9"/>
    <mergeCell ref="V9:W9"/>
    <mergeCell ref="BC7:BD7"/>
    <mergeCell ref="BE7:BH7"/>
    <mergeCell ref="AS7:AT7"/>
    <mergeCell ref="D8:W8"/>
    <mergeCell ref="BN7:BP7"/>
    <mergeCell ref="B9:C9"/>
    <mergeCell ref="D9:D10"/>
    <mergeCell ref="E9:F9"/>
    <mergeCell ref="G9:H9"/>
    <mergeCell ref="I9:J9"/>
    <mergeCell ref="K9:L9"/>
    <mergeCell ref="B8:C8"/>
    <mergeCell ref="B10:C10"/>
    <mergeCell ref="BI7:BK7"/>
    <mergeCell ref="AN10:AQ10"/>
    <mergeCell ref="BA8:BB8"/>
    <mergeCell ref="BC8:BD8"/>
    <mergeCell ref="BE8:BH8"/>
    <mergeCell ref="BI8:BK8"/>
    <mergeCell ref="X9:Y9"/>
    <mergeCell ref="Z9:AA9"/>
    <mergeCell ref="AB9:AC9"/>
    <mergeCell ref="AD9:AE9"/>
    <mergeCell ref="AF9:AH9"/>
    <mergeCell ref="BE10:BH10"/>
    <mergeCell ref="BI10:BK10"/>
    <mergeCell ref="AS8:AT8"/>
    <mergeCell ref="BA10:BB10"/>
    <mergeCell ref="BC10:BD10"/>
    <mergeCell ref="X10:Y10"/>
    <mergeCell ref="Z10:AA10"/>
    <mergeCell ref="AB10:AC10"/>
    <mergeCell ref="B6:C7"/>
    <mergeCell ref="M9:N9"/>
    <mergeCell ref="O9:P9"/>
    <mergeCell ref="Q9:Q10"/>
    <mergeCell ref="AD10:AE10"/>
    <mergeCell ref="AF10:AH10"/>
    <mergeCell ref="AJ10:AL10"/>
    <mergeCell ref="BN8:BP8"/>
    <mergeCell ref="X8:Y8"/>
    <mergeCell ref="Z8:AA8"/>
    <mergeCell ref="AB8:AC8"/>
    <mergeCell ref="AD8:AE8"/>
    <mergeCell ref="AF8:AH8"/>
    <mergeCell ref="AJ8:AL8"/>
    <mergeCell ref="BN9:BP9"/>
    <mergeCell ref="AJ9:AL9"/>
    <mergeCell ref="BA9:BB9"/>
    <mergeCell ref="BC9:BD9"/>
    <mergeCell ref="BE9:BH9"/>
    <mergeCell ref="BI9:BK9"/>
    <mergeCell ref="BE11:BH11"/>
    <mergeCell ref="BI11:BK11"/>
    <mergeCell ref="X12:Y12"/>
    <mergeCell ref="Z12:AA12"/>
    <mergeCell ref="AB12:AC12"/>
    <mergeCell ref="AD12:AE12"/>
    <mergeCell ref="AF12:AH12"/>
    <mergeCell ref="AJ12:AL12"/>
    <mergeCell ref="BA12:BB12"/>
    <mergeCell ref="BC12:BD12"/>
    <mergeCell ref="BE12:BH12"/>
    <mergeCell ref="BI12:BK12"/>
    <mergeCell ref="AN12:AQ12"/>
    <mergeCell ref="BA11:BB11"/>
    <mergeCell ref="BC11:BD11"/>
    <mergeCell ref="X11:Y11"/>
    <mergeCell ref="Z11:AA11"/>
    <mergeCell ref="AB11:AC11"/>
    <mergeCell ref="AD11:AE11"/>
    <mergeCell ref="AF11:AH11"/>
    <mergeCell ref="AJ11:AL11"/>
    <mergeCell ref="AN11:AQ11"/>
    <mergeCell ref="B14:B15"/>
    <mergeCell ref="C14:D14"/>
    <mergeCell ref="X13:Y13"/>
    <mergeCell ref="Z13:AA13"/>
    <mergeCell ref="AB13:AC13"/>
    <mergeCell ref="AD13:AE13"/>
    <mergeCell ref="Q11:Q13"/>
    <mergeCell ref="R11:R13"/>
    <mergeCell ref="S11:S13"/>
    <mergeCell ref="T11:T13"/>
    <mergeCell ref="J12:J13"/>
    <mergeCell ref="K12:K13"/>
    <mergeCell ref="O11:O13"/>
    <mergeCell ref="P11:P13"/>
    <mergeCell ref="U11:U13"/>
    <mergeCell ref="V11:V13"/>
    <mergeCell ref="W11:W13"/>
    <mergeCell ref="B11:D13"/>
    <mergeCell ref="E11:F13"/>
    <mergeCell ref="G11:G13"/>
    <mergeCell ref="H11:H13"/>
    <mergeCell ref="I11:I13"/>
    <mergeCell ref="J11:K11"/>
    <mergeCell ref="L11:L13"/>
    <mergeCell ref="BE13:BH13"/>
    <mergeCell ref="BI13:BK13"/>
    <mergeCell ref="C15:D15"/>
    <mergeCell ref="X14:Y14"/>
    <mergeCell ref="Z14:AA14"/>
    <mergeCell ref="AB14:AC14"/>
    <mergeCell ref="AD14:AE14"/>
    <mergeCell ref="AF14:AH14"/>
    <mergeCell ref="AJ14:AL14"/>
    <mergeCell ref="BE14:BH14"/>
    <mergeCell ref="BI14:BK14"/>
    <mergeCell ref="X15:Y15"/>
    <mergeCell ref="Z15:AA15"/>
    <mergeCell ref="AB15:AC15"/>
    <mergeCell ref="AF13:AH13"/>
    <mergeCell ref="AJ13:AL13"/>
    <mergeCell ref="AN15:AP15"/>
    <mergeCell ref="AQ15:AT15"/>
    <mergeCell ref="BA13:BB13"/>
    <mergeCell ref="BC13:BD13"/>
    <mergeCell ref="AJ15:AL15"/>
    <mergeCell ref="M11:M13"/>
    <mergeCell ref="N11:N13"/>
    <mergeCell ref="BA14:BB14"/>
    <mergeCell ref="E16:E17"/>
    <mergeCell ref="F16:F17"/>
    <mergeCell ref="G16:G17"/>
    <mergeCell ref="H16:H17"/>
    <mergeCell ref="AS17:AT17"/>
    <mergeCell ref="X16:Y16"/>
    <mergeCell ref="Z16:AA16"/>
    <mergeCell ref="AB16:AC16"/>
    <mergeCell ref="AD16:AE16"/>
    <mergeCell ref="AF16:AH16"/>
    <mergeCell ref="U16:U17"/>
    <mergeCell ref="V16:V17"/>
    <mergeCell ref="W16:W17"/>
    <mergeCell ref="AJ17:AL17"/>
    <mergeCell ref="AN16:AP16"/>
    <mergeCell ref="AJ16:AL16"/>
    <mergeCell ref="I16:I17"/>
    <mergeCell ref="J16:J17"/>
    <mergeCell ref="K16:K17"/>
    <mergeCell ref="L16:L17"/>
    <mergeCell ref="M16:M17"/>
    <mergeCell ref="AN17:AP17"/>
    <mergeCell ref="O16:O17"/>
    <mergeCell ref="P16:P17"/>
    <mergeCell ref="Q16:Q17"/>
    <mergeCell ref="R16:R17"/>
    <mergeCell ref="S16:S17"/>
    <mergeCell ref="T16:T17"/>
    <mergeCell ref="X17:Y17"/>
    <mergeCell ref="BC14:BD14"/>
    <mergeCell ref="BA17:BB17"/>
    <mergeCell ref="BC17:BE17"/>
    <mergeCell ref="G18:K18"/>
    <mergeCell ref="L18:W18"/>
    <mergeCell ref="N16:N17"/>
    <mergeCell ref="AB17:AC17"/>
    <mergeCell ref="AD17:AE17"/>
    <mergeCell ref="AF17:AH17"/>
    <mergeCell ref="Z17:AA17"/>
    <mergeCell ref="AD15:AE15"/>
    <mergeCell ref="AF15:AH15"/>
    <mergeCell ref="AN18:AP18"/>
    <mergeCell ref="AS18:AT18"/>
    <mergeCell ref="BA16:BB16"/>
    <mergeCell ref="BC16:BE16"/>
    <mergeCell ref="AS16:AT16"/>
    <mergeCell ref="C22:E22"/>
    <mergeCell ref="BA21:BB21"/>
    <mergeCell ref="BC21:BE21"/>
    <mergeCell ref="AK18:AK19"/>
    <mergeCell ref="BA18:BB18"/>
    <mergeCell ref="BC18:BE18"/>
    <mergeCell ref="C20:E20"/>
    <mergeCell ref="H20:J20"/>
    <mergeCell ref="BA19:BB19"/>
    <mergeCell ref="BC19:BE19"/>
    <mergeCell ref="L19:R20"/>
    <mergeCell ref="X18:Z19"/>
    <mergeCell ref="AA18:AA19"/>
    <mergeCell ref="AB18:AB19"/>
    <mergeCell ref="AC18:AI19"/>
    <mergeCell ref="AJ18:AJ19"/>
    <mergeCell ref="B16:D17"/>
    <mergeCell ref="AF22:AK22"/>
    <mergeCell ref="B18:B33"/>
    <mergeCell ref="AG26:AI26"/>
    <mergeCell ref="BA22:BB22"/>
    <mergeCell ref="BC22:BE22"/>
    <mergeCell ref="BO22:BP22"/>
    <mergeCell ref="H21:J21"/>
    <mergeCell ref="X20:AL20"/>
    <mergeCell ref="AN22:AO22"/>
    <mergeCell ref="BA20:BB20"/>
    <mergeCell ref="BC20:BE20"/>
    <mergeCell ref="BC23:BE23"/>
    <mergeCell ref="BO23:BP23"/>
    <mergeCell ref="C25:E25"/>
    <mergeCell ref="Y24:AA24"/>
    <mergeCell ref="AG24:AI24"/>
    <mergeCell ref="BA24:BB24"/>
    <mergeCell ref="BC24:BE24"/>
    <mergeCell ref="BO24:BP24"/>
    <mergeCell ref="G24:K25"/>
    <mergeCell ref="Y23:AA23"/>
    <mergeCell ref="AB23:AC23"/>
    <mergeCell ref="AG23:AI23"/>
    <mergeCell ref="BA23:BB23"/>
    <mergeCell ref="H23:J23"/>
    <mergeCell ref="AN24:AO24"/>
    <mergeCell ref="AG25:AI25"/>
    <mergeCell ref="AG28:AI28"/>
    <mergeCell ref="AN30:AQ30"/>
    <mergeCell ref="AS30:AT30"/>
    <mergeCell ref="C28:E28"/>
    <mergeCell ref="H28:J28"/>
    <mergeCell ref="Y27:Z27"/>
    <mergeCell ref="AA27:AC27"/>
    <mergeCell ref="AG27:AI27"/>
    <mergeCell ref="Y28:Z28"/>
    <mergeCell ref="AA28:AC28"/>
    <mergeCell ref="Q32:T32"/>
    <mergeCell ref="L30:P30"/>
    <mergeCell ref="Q30:W30"/>
    <mergeCell ref="Y29:Z29"/>
    <mergeCell ref="AA29:AC29"/>
    <mergeCell ref="AN29:AQ29"/>
    <mergeCell ref="AS29:AT29"/>
    <mergeCell ref="S29:T29"/>
    <mergeCell ref="AA30:AC30"/>
    <mergeCell ref="AN32:AO32"/>
    <mergeCell ref="AP32:AR32"/>
    <mergeCell ref="AJ32:AJ38"/>
    <mergeCell ref="AK32:AK38"/>
    <mergeCell ref="AL32:AL38"/>
    <mergeCell ref="N38:O38"/>
    <mergeCell ref="AA38:AB38"/>
    <mergeCell ref="L37:M37"/>
    <mergeCell ref="P37:R37"/>
    <mergeCell ref="C33:E33"/>
    <mergeCell ref="M33:N33"/>
    <mergeCell ref="Q33:T33"/>
    <mergeCell ref="Y32:Z32"/>
    <mergeCell ref="AA32:AC32"/>
    <mergeCell ref="C30:E30"/>
    <mergeCell ref="H30:J30"/>
    <mergeCell ref="L36:W36"/>
    <mergeCell ref="Y35:Z35"/>
    <mergeCell ref="AA35:AC35"/>
    <mergeCell ref="Y31:Z31"/>
    <mergeCell ref="AA31:AC31"/>
    <mergeCell ref="M31:O31"/>
    <mergeCell ref="Q31:T31"/>
    <mergeCell ref="Y30:Z30"/>
    <mergeCell ref="Q34:W34"/>
    <mergeCell ref="Y33:Z33"/>
    <mergeCell ref="AA33:AC33"/>
    <mergeCell ref="M35:N35"/>
    <mergeCell ref="R35:V35"/>
    <mergeCell ref="Y34:Z34"/>
    <mergeCell ref="AA34:AC34"/>
    <mergeCell ref="H32:J32"/>
    <mergeCell ref="L32:P32"/>
    <mergeCell ref="D44:F44"/>
    <mergeCell ref="G44:H44"/>
    <mergeCell ref="I44:J44"/>
    <mergeCell ref="Y43:Z43"/>
    <mergeCell ref="C41:K42"/>
    <mergeCell ref="E50:G50"/>
    <mergeCell ref="E48:G48"/>
    <mergeCell ref="Y44:Z44"/>
    <mergeCell ref="E43:G43"/>
    <mergeCell ref="M47:S47"/>
    <mergeCell ref="L48:O48"/>
    <mergeCell ref="P48:Q48"/>
    <mergeCell ref="N49:O49"/>
    <mergeCell ref="M50:S50"/>
    <mergeCell ref="U58:V58"/>
    <mergeCell ref="AC57:AD57"/>
    <mergeCell ref="AE57:AG57"/>
    <mergeCell ref="D56:E58"/>
    <mergeCell ref="F56:J58"/>
    <mergeCell ref="AC55:AD55"/>
    <mergeCell ref="AE55:AG55"/>
    <mergeCell ref="U57:V57"/>
    <mergeCell ref="AC56:AD56"/>
    <mergeCell ref="AE56:AG56"/>
    <mergeCell ref="AC58:AD58"/>
    <mergeCell ref="AE58:AG58"/>
    <mergeCell ref="U56:V56"/>
    <mergeCell ref="W55:AB55"/>
    <mergeCell ref="W56:AB56"/>
    <mergeCell ref="W57:AB57"/>
    <mergeCell ref="W58:AB58"/>
    <mergeCell ref="U60:V60"/>
    <mergeCell ref="AC59:AD59"/>
    <mergeCell ref="AE59:AG59"/>
    <mergeCell ref="F59:I59"/>
    <mergeCell ref="J59:M59"/>
    <mergeCell ref="U59:V59"/>
    <mergeCell ref="AE61:AG61"/>
    <mergeCell ref="U63:V63"/>
    <mergeCell ref="AC62:AD62"/>
    <mergeCell ref="AE62:AG62"/>
    <mergeCell ref="U61:V61"/>
    <mergeCell ref="AC60:AD60"/>
    <mergeCell ref="AE60:AG60"/>
    <mergeCell ref="AC63:AD63"/>
    <mergeCell ref="AE63:AG63"/>
    <mergeCell ref="W59:AB59"/>
    <mergeCell ref="W60:AB60"/>
    <mergeCell ref="AC64:AD64"/>
    <mergeCell ref="AE64:AG64"/>
    <mergeCell ref="D64:H65"/>
    <mergeCell ref="I64:R65"/>
    <mergeCell ref="U64:V64"/>
    <mergeCell ref="D62:H63"/>
    <mergeCell ref="I62:R63"/>
    <mergeCell ref="U62:V62"/>
    <mergeCell ref="AC61:AD61"/>
    <mergeCell ref="W61:AB61"/>
    <mergeCell ref="W62:AB62"/>
    <mergeCell ref="W63:AB63"/>
    <mergeCell ref="W64:AB64"/>
    <mergeCell ref="D68:H69"/>
    <mergeCell ref="I68:L69"/>
    <mergeCell ref="M68:M69"/>
    <mergeCell ref="N68:Q69"/>
    <mergeCell ref="R68:R69"/>
    <mergeCell ref="U68:V68"/>
    <mergeCell ref="AC65:AD65"/>
    <mergeCell ref="AE65:AG65"/>
    <mergeCell ref="U67:V67"/>
    <mergeCell ref="AC66:AD66"/>
    <mergeCell ref="AE66:AG66"/>
    <mergeCell ref="D66:H67"/>
    <mergeCell ref="I66:L67"/>
    <mergeCell ref="M66:M67"/>
    <mergeCell ref="N66:Q67"/>
    <mergeCell ref="R66:R67"/>
    <mergeCell ref="U66:V66"/>
    <mergeCell ref="U65:V65"/>
    <mergeCell ref="W65:AB65"/>
    <mergeCell ref="W66:AB66"/>
    <mergeCell ref="I70:L71"/>
    <mergeCell ref="M70:M71"/>
    <mergeCell ref="N70:Q71"/>
    <mergeCell ref="R70:R71"/>
    <mergeCell ref="U70:V70"/>
    <mergeCell ref="AC67:AD67"/>
    <mergeCell ref="AE67:AG67"/>
    <mergeCell ref="U69:V69"/>
    <mergeCell ref="AC68:AD68"/>
    <mergeCell ref="AE68:AG68"/>
    <mergeCell ref="W67:AB67"/>
    <mergeCell ref="W68:AB68"/>
    <mergeCell ref="W69:AB69"/>
    <mergeCell ref="W70:AB70"/>
    <mergeCell ref="W71:AB71"/>
    <mergeCell ref="AC72:AD72"/>
    <mergeCell ref="AE72:AG72"/>
    <mergeCell ref="AC69:AD69"/>
    <mergeCell ref="AE69:AG69"/>
    <mergeCell ref="U71:V71"/>
    <mergeCell ref="AC70:AD70"/>
    <mergeCell ref="AE70:AG70"/>
    <mergeCell ref="D75:R86"/>
    <mergeCell ref="U75:V75"/>
    <mergeCell ref="AC74:AD74"/>
    <mergeCell ref="AE74:AG74"/>
    <mergeCell ref="U72:V72"/>
    <mergeCell ref="AC71:AD71"/>
    <mergeCell ref="AE71:AG71"/>
    <mergeCell ref="U77:V77"/>
    <mergeCell ref="AC76:AD76"/>
    <mergeCell ref="AE76:AG76"/>
    <mergeCell ref="U80:V80"/>
    <mergeCell ref="AC79:AD79"/>
    <mergeCell ref="AE79:AG79"/>
    <mergeCell ref="U83:V83"/>
    <mergeCell ref="AC82:AD82"/>
    <mergeCell ref="AE82:AG82"/>
    <mergeCell ref="D70:H71"/>
    <mergeCell ref="AC73:AD73"/>
    <mergeCell ref="AE73:AG73"/>
    <mergeCell ref="U78:V78"/>
    <mergeCell ref="AC77:AD77"/>
    <mergeCell ref="AE77:AG77"/>
    <mergeCell ref="U79:V79"/>
    <mergeCell ref="AC78:AD78"/>
    <mergeCell ref="AE78:AG78"/>
    <mergeCell ref="U81:V81"/>
    <mergeCell ref="AC80:AD80"/>
    <mergeCell ref="AE80:AG80"/>
    <mergeCell ref="AC81:AD81"/>
    <mergeCell ref="AE81:AG81"/>
    <mergeCell ref="U73:V73"/>
    <mergeCell ref="U85:V85"/>
    <mergeCell ref="AC84:AD84"/>
    <mergeCell ref="AE84:AG84"/>
    <mergeCell ref="U86:V86"/>
    <mergeCell ref="AC85:AD85"/>
    <mergeCell ref="U76:V76"/>
    <mergeCell ref="AC75:AD75"/>
    <mergeCell ref="AE75:AG75"/>
    <mergeCell ref="U74:V74"/>
    <mergeCell ref="U82:V82"/>
    <mergeCell ref="AE85:AG85"/>
    <mergeCell ref="U84:V84"/>
    <mergeCell ref="AC83:AD83"/>
    <mergeCell ref="AE83:AG83"/>
    <mergeCell ref="W81:AB81"/>
    <mergeCell ref="W82:AB82"/>
    <mergeCell ref="W83:AB83"/>
    <mergeCell ref="W84:AB84"/>
    <mergeCell ref="W85:AB85"/>
    <mergeCell ref="W86:AB86"/>
    <mergeCell ref="AC86:AD86"/>
    <mergeCell ref="AE86:AG86"/>
    <mergeCell ref="W72:AB72"/>
    <mergeCell ref="W73:AB73"/>
    <mergeCell ref="W74:AB74"/>
    <mergeCell ref="W75:AB75"/>
    <mergeCell ref="W76:AB76"/>
    <mergeCell ref="W77:AB77"/>
    <mergeCell ref="W78:AB78"/>
    <mergeCell ref="W79:AB79"/>
    <mergeCell ref="W80:AB80"/>
  </mergeCells>
  <phoneticPr fontId="21"/>
  <conditionalFormatting sqref="X8:AH12">
    <cfRule type="expression" priority="359" stopIfTrue="1">
      <formula>ISBLANK($C3)=FALSE</formula>
    </cfRule>
  </conditionalFormatting>
  <conditionalFormatting sqref="X8:Y12">
    <cfRule type="expression" dxfId="261" priority="356" stopIfTrue="1">
      <formula>ISBLANK($X8)=FALSE</formula>
    </cfRule>
    <cfRule type="expression" dxfId="260" priority="357" stopIfTrue="1">
      <formula>ISBLANK($C3)=FALSE</formula>
    </cfRule>
    <cfRule type="expression" priority="358" stopIfTrue="1">
      <formula>ISBLANK($X8)=FALSE</formula>
    </cfRule>
  </conditionalFormatting>
  <conditionalFormatting sqref="Z8:AA17">
    <cfRule type="expression" dxfId="259" priority="355" stopIfTrue="1">
      <formula>ISBLANK($C1048570)=FALSE</formula>
    </cfRule>
  </conditionalFormatting>
  <conditionalFormatting sqref="Z8:AA17">
    <cfRule type="expression" dxfId="258" priority="354" stopIfTrue="1">
      <formula>ISBLANK($Z8)=FALSE</formula>
    </cfRule>
  </conditionalFormatting>
  <conditionalFormatting sqref="AB8:AC17">
    <cfRule type="expression" dxfId="257" priority="353" stopIfTrue="1">
      <formula>ISBLANK($AB8)=FALSE</formula>
    </cfRule>
  </conditionalFormatting>
  <conditionalFormatting sqref="AD8:AE17">
    <cfRule type="expression" dxfId="256" priority="352" stopIfTrue="1">
      <formula>ISBLANK($AD8)=FALSE</formula>
    </cfRule>
  </conditionalFormatting>
  <conditionalFormatting sqref="AF8:AH17">
    <cfRule type="expression" dxfId="255" priority="351" stopIfTrue="1">
      <formula>ISBLANK($AF8)=FALSE</formula>
    </cfRule>
  </conditionalFormatting>
  <conditionalFormatting sqref="AJ8:AL17">
    <cfRule type="expression" dxfId="254" priority="350" stopIfTrue="1">
      <formula>ISBLANK($AJ8)=FALSE</formula>
    </cfRule>
  </conditionalFormatting>
  <conditionalFormatting sqref="AA6 AS7 W59 D8 AH56">
    <cfRule type="expression" dxfId="253" priority="349" stopIfTrue="1">
      <formula>ISBLANK(D6)=FALSE</formula>
    </cfRule>
  </conditionalFormatting>
  <conditionalFormatting sqref="AC6">
    <cfRule type="expression" dxfId="252" priority="348" stopIfTrue="1">
      <formula>ISBLANK(AC6)=FALSE</formula>
    </cfRule>
  </conditionalFormatting>
  <conditionalFormatting sqref="H30:J30">
    <cfRule type="expression" dxfId="251" priority="286" stopIfTrue="1">
      <formula>ISBLANK(H30)=FALSE</formula>
    </cfRule>
  </conditionalFormatting>
  <conditionalFormatting sqref="AJ6">
    <cfRule type="expression" dxfId="250" priority="347" stopIfTrue="1">
      <formula>ISBLANK($AJ6)=FALSE</formula>
    </cfRule>
  </conditionalFormatting>
  <conditionalFormatting sqref="AA18:AA19">
    <cfRule type="expression" dxfId="249" priority="346" stopIfTrue="1">
      <formula>ISBLANK(AA18)=FALSE</formula>
    </cfRule>
  </conditionalFormatting>
  <conditionalFormatting sqref="AJ18:AJ19">
    <cfRule type="expression" dxfId="248" priority="345" stopIfTrue="1">
      <formula>ISBLANK(AJ18)=FALSE</formula>
    </cfRule>
  </conditionalFormatting>
  <conditionalFormatting sqref="I2:M2">
    <cfRule type="expression" dxfId="247" priority="344" stopIfTrue="1">
      <formula>ISBLANK(I2)=FALSE</formula>
    </cfRule>
  </conditionalFormatting>
  <conditionalFormatting sqref="K3:M3">
    <cfRule type="expression" dxfId="246" priority="343" stopIfTrue="1">
      <formula>ISBLANK(K3)=FALSE</formula>
    </cfRule>
  </conditionalFormatting>
  <conditionalFormatting sqref="Z4:AB4">
    <cfRule type="expression" dxfId="245" priority="342" stopIfTrue="1">
      <formula>ISBLANK(Z4)=FALSE</formula>
    </cfRule>
  </conditionalFormatting>
  <conditionalFormatting sqref="Z5:AB5">
    <cfRule type="expression" dxfId="244" priority="341" stopIfTrue="1">
      <formula>ISBLANK(Z5)=FALSE</formula>
    </cfRule>
  </conditionalFormatting>
  <conditionalFormatting sqref="AD5">
    <cfRule type="expression" dxfId="243" priority="340" stopIfTrue="1">
      <formula>ISBLANK(AD5)=FALSE</formula>
    </cfRule>
  </conditionalFormatting>
  <conditionalFormatting sqref="AE5">
    <cfRule type="expression" dxfId="242" priority="339" stopIfTrue="1">
      <formula>ISBLANK(AE5)=FALSE</formula>
    </cfRule>
  </conditionalFormatting>
  <conditionalFormatting sqref="AJ5">
    <cfRule type="expression" dxfId="241" priority="338" stopIfTrue="1">
      <formula>ISBLANK(AJ5)=FALSE</formula>
    </cfRule>
  </conditionalFormatting>
  <conditionalFormatting sqref="AR3:AU3">
    <cfRule type="expression" dxfId="240" priority="337" stopIfTrue="1">
      <formula>ISBLANK(AR3)=FALSE</formula>
    </cfRule>
  </conditionalFormatting>
  <conditionalFormatting sqref="E10">
    <cfRule type="expression" dxfId="239" priority="336" stopIfTrue="1">
      <formula>ISBLANK(E10)=FALSE</formula>
    </cfRule>
  </conditionalFormatting>
  <conditionalFormatting sqref="G10">
    <cfRule type="expression" dxfId="238" priority="335" stopIfTrue="1">
      <formula>ISBLANK(G10)=FALSE</formula>
    </cfRule>
  </conditionalFormatting>
  <conditionalFormatting sqref="I10">
    <cfRule type="expression" dxfId="237" priority="334" stopIfTrue="1">
      <formula>ISBLANK(I10)=FALSE</formula>
    </cfRule>
  </conditionalFormatting>
  <conditionalFormatting sqref="K10">
    <cfRule type="expression" dxfId="236" priority="333" stopIfTrue="1">
      <formula>ISBLANK(K10)=FALSE</formula>
    </cfRule>
  </conditionalFormatting>
  <conditionalFormatting sqref="M10">
    <cfRule type="expression" dxfId="235" priority="332" stopIfTrue="1">
      <formula>ISBLANK(M10)=FALSE</formula>
    </cfRule>
  </conditionalFormatting>
  <conditionalFormatting sqref="R10">
    <cfRule type="expression" dxfId="234" priority="331" stopIfTrue="1">
      <formula>ISBLANK(R10)=FALSE</formula>
    </cfRule>
  </conditionalFormatting>
  <conditionalFormatting sqref="T10">
    <cfRule type="expression" dxfId="233" priority="330" stopIfTrue="1">
      <formula>ISBLANK(T10)=FALSE</formula>
    </cfRule>
  </conditionalFormatting>
  <conditionalFormatting sqref="F39">
    <cfRule type="expression" dxfId="232" priority="300" stopIfTrue="1">
      <formula>ISBLANK(F39)=FALSE</formula>
    </cfRule>
  </conditionalFormatting>
  <conditionalFormatting sqref="H28:J28">
    <cfRule type="expression" dxfId="231" priority="287" stopIfTrue="1">
      <formula>ISBLANK(H28)=FALSE</formula>
    </cfRule>
  </conditionalFormatting>
  <conditionalFormatting sqref="D36">
    <cfRule type="expression" dxfId="230" priority="306" stopIfTrue="1">
      <formula>ISBLANK(D36)=FALSE</formula>
    </cfRule>
  </conditionalFormatting>
  <conditionalFormatting sqref="H37">
    <cfRule type="expression" dxfId="229" priority="299" stopIfTrue="1">
      <formula>ISBLANK(H37)=FALSE</formula>
    </cfRule>
  </conditionalFormatting>
  <conditionalFormatting sqref="H50">
    <cfRule type="expression" dxfId="228" priority="293" stopIfTrue="1">
      <formula>ISBLANK(H50)=FALSE</formula>
    </cfRule>
  </conditionalFormatting>
  <conditionalFormatting sqref="G14:K14">
    <cfRule type="expression" dxfId="227" priority="329" stopIfTrue="1">
      <formula>ISBLANK(G$14)=FALSE</formula>
    </cfRule>
  </conditionalFormatting>
  <conditionalFormatting sqref="G15:K15">
    <cfRule type="expression" dxfId="226" priority="328" stopIfTrue="1">
      <formula>ISBLANK(G$15)=FALSE</formula>
    </cfRule>
  </conditionalFormatting>
  <conditionalFormatting sqref="G16:K17">
    <cfRule type="expression" dxfId="225" priority="327" stopIfTrue="1">
      <formula>ISBLANK(G$16)=FALSE</formula>
    </cfRule>
  </conditionalFormatting>
  <conditionalFormatting sqref="M14">
    <cfRule type="expression" dxfId="224" priority="326" stopIfTrue="1">
      <formula>ISBLANK(M$14)=FALSE</formula>
    </cfRule>
  </conditionalFormatting>
  <conditionalFormatting sqref="M15">
    <cfRule type="expression" dxfId="223" priority="325" stopIfTrue="1">
      <formula>ISBLANK(M$15)=FALSE</formula>
    </cfRule>
  </conditionalFormatting>
  <conditionalFormatting sqref="M16:M17">
    <cfRule type="expression" dxfId="222" priority="324" stopIfTrue="1">
      <formula>ISBLANK(M$16)=FALSE</formula>
    </cfRule>
  </conditionalFormatting>
  <conditionalFormatting sqref="N14">
    <cfRule type="expression" dxfId="221" priority="323" stopIfTrue="1">
      <formula>ISBLANK(N$14)=FALSE</formula>
    </cfRule>
  </conditionalFormatting>
  <conditionalFormatting sqref="N15">
    <cfRule type="expression" dxfId="220" priority="322" stopIfTrue="1">
      <formula>ISBLANK(N$15)=FALSE</formula>
    </cfRule>
  </conditionalFormatting>
  <conditionalFormatting sqref="N16:N17">
    <cfRule type="expression" dxfId="219" priority="321" stopIfTrue="1">
      <formula>ISBLANK(N$16)=FALSE</formula>
    </cfRule>
  </conditionalFormatting>
  <conditionalFormatting sqref="O14">
    <cfRule type="expression" dxfId="218" priority="320" stopIfTrue="1">
      <formula>ISBLANK(O$14)=FALSE</formula>
    </cfRule>
  </conditionalFormatting>
  <conditionalFormatting sqref="O15">
    <cfRule type="expression" dxfId="217" priority="319" stopIfTrue="1">
      <formula>ISBLANK(O$15)=FALSE</formula>
    </cfRule>
  </conditionalFormatting>
  <conditionalFormatting sqref="O16:O17">
    <cfRule type="expression" dxfId="216" priority="318" stopIfTrue="1">
      <formula>ISBLANK(O$16)=FALSE</formula>
    </cfRule>
  </conditionalFormatting>
  <conditionalFormatting sqref="P14">
    <cfRule type="expression" dxfId="215" priority="317" stopIfTrue="1">
      <formula>ISBLANK(P$14)=FALSE</formula>
    </cfRule>
  </conditionalFormatting>
  <conditionalFormatting sqref="P15">
    <cfRule type="expression" dxfId="214" priority="316" stopIfTrue="1">
      <formula>ISBLANK(P$15)=FALSE</formula>
    </cfRule>
  </conditionalFormatting>
  <conditionalFormatting sqref="P16:P17">
    <cfRule type="expression" dxfId="213" priority="315" stopIfTrue="1">
      <formula>ISBLANK(P$16)=FALSE</formula>
    </cfRule>
  </conditionalFormatting>
  <conditionalFormatting sqref="Q14">
    <cfRule type="expression" dxfId="212" priority="314" stopIfTrue="1">
      <formula>ISBLANK(Q$14)=FALSE</formula>
    </cfRule>
  </conditionalFormatting>
  <conditionalFormatting sqref="Q15">
    <cfRule type="expression" dxfId="211" priority="313" stopIfTrue="1">
      <formula>ISBLANK(Q$15)=FALSE</formula>
    </cfRule>
  </conditionalFormatting>
  <conditionalFormatting sqref="Q16:Q17">
    <cfRule type="expression" dxfId="210" priority="312" stopIfTrue="1">
      <formula>ISBLANK(Q$16)=FALSE</formula>
    </cfRule>
  </conditionalFormatting>
  <conditionalFormatting sqref="R14">
    <cfRule type="expression" dxfId="209" priority="311" stopIfTrue="1">
      <formula>ISBLANK(R$14)=FALSE</formula>
    </cfRule>
  </conditionalFormatting>
  <conditionalFormatting sqref="R15">
    <cfRule type="expression" dxfId="208" priority="310" stopIfTrue="1">
      <formula>ISBLANK(R$15)=FALSE</formula>
    </cfRule>
  </conditionalFormatting>
  <conditionalFormatting sqref="R16:R17">
    <cfRule type="expression" dxfId="207" priority="309" stopIfTrue="1">
      <formula>ISBLANK(R$16)=FALSE</formula>
    </cfRule>
  </conditionalFormatting>
  <conditionalFormatting sqref="H21:J21">
    <cfRule type="expression" dxfId="206" priority="291" stopIfTrue="1">
      <formula>ISBLANK(H21)=FALSE</formula>
    </cfRule>
  </conditionalFormatting>
  <conditionalFormatting sqref="H20:J20">
    <cfRule type="expression" dxfId="205" priority="292" stopIfTrue="1">
      <formula>ISBLANK(H20)=FALSE</formula>
    </cfRule>
  </conditionalFormatting>
  <conditionalFormatting sqref="H48">
    <cfRule type="expression" dxfId="204" priority="294" stopIfTrue="1">
      <formula>ISBLANK(H48)=FALSE</formula>
    </cfRule>
  </conditionalFormatting>
  <conditionalFormatting sqref="I45">
    <cfRule type="expression" dxfId="203" priority="295" stopIfTrue="1">
      <formula>ISBLANK(I45)=FALSE</formula>
    </cfRule>
  </conditionalFormatting>
  <conditionalFormatting sqref="AF5">
    <cfRule type="cellIs" dxfId="202" priority="308" stopIfTrue="1" operator="between">
      <formula>10</formula>
      <formula>200</formula>
    </cfRule>
  </conditionalFormatting>
  <conditionalFormatting sqref="AK5">
    <cfRule type="cellIs" dxfId="201" priority="307" stopIfTrue="1" operator="between">
      <formula>10</formula>
      <formula>200</formula>
    </cfRule>
  </conditionalFormatting>
  <conditionalFormatting sqref="D39">
    <cfRule type="expression" dxfId="200" priority="305" stopIfTrue="1">
      <formula>ISBLANK(D39)=FALSE</formula>
    </cfRule>
  </conditionalFormatting>
  <conditionalFormatting sqref="D43">
    <cfRule type="expression" dxfId="199" priority="304" stopIfTrue="1">
      <formula>ISBLANK(D43)=FALSE</formula>
    </cfRule>
  </conditionalFormatting>
  <conditionalFormatting sqref="D48">
    <cfRule type="expression" dxfId="198" priority="303" stopIfTrue="1">
      <formula>ISBLANK(D48)=FALSE</formula>
    </cfRule>
  </conditionalFormatting>
  <conditionalFormatting sqref="D50">
    <cfRule type="expression" dxfId="197" priority="302" stopIfTrue="1">
      <formula>ISBLANK(D50)=FALSE</formula>
    </cfRule>
  </conditionalFormatting>
  <conditionalFormatting sqref="F36">
    <cfRule type="expression" dxfId="196" priority="301" stopIfTrue="1">
      <formula>ISBLANK(F36)=FALSE</formula>
    </cfRule>
  </conditionalFormatting>
  <conditionalFormatting sqref="H40">
    <cfRule type="expression" dxfId="195" priority="298" stopIfTrue="1">
      <formula>ISBLANK(H40)=FALSE</formula>
    </cfRule>
  </conditionalFormatting>
  <conditionalFormatting sqref="E45">
    <cfRule type="expression" dxfId="194" priority="297" stopIfTrue="1">
      <formula>ISBLANK(E45)=FALSE</formula>
    </cfRule>
  </conditionalFormatting>
  <conditionalFormatting sqref="G45">
    <cfRule type="expression" dxfId="193" priority="296" stopIfTrue="1">
      <formula>ISBLANK(G45)=FALSE</formula>
    </cfRule>
  </conditionalFormatting>
  <conditionalFormatting sqref="H23:J23">
    <cfRule type="expression" dxfId="192" priority="290" stopIfTrue="1">
      <formula>ISBLANK(H23)=FALSE</formula>
    </cfRule>
  </conditionalFormatting>
  <conditionalFormatting sqref="H26">
    <cfRule type="expression" dxfId="191" priority="289" stopIfTrue="1">
      <formula>ISBLANK(H26)=FALSE</formula>
    </cfRule>
  </conditionalFormatting>
  <conditionalFormatting sqref="J26">
    <cfRule type="expression" dxfId="190" priority="288" stopIfTrue="1">
      <formula>ISBLANK(J26)=FALSE</formula>
    </cfRule>
  </conditionalFormatting>
  <conditionalFormatting sqref="S20">
    <cfRule type="expression" dxfId="189" priority="285" stopIfTrue="1">
      <formula>ISBLANK(S20)=FALSE</formula>
    </cfRule>
  </conditionalFormatting>
  <conditionalFormatting sqref="S21">
    <cfRule type="expression" dxfId="188" priority="284" stopIfTrue="1">
      <formula>ISBLANK(S21)=FALSE</formula>
    </cfRule>
  </conditionalFormatting>
  <conditionalFormatting sqref="U20">
    <cfRule type="expression" dxfId="187" priority="283" stopIfTrue="1">
      <formula>ISBLANK(U20)=FALSE</formula>
    </cfRule>
  </conditionalFormatting>
  <conditionalFormatting sqref="U21">
    <cfRule type="expression" dxfId="186" priority="282" stopIfTrue="1">
      <formula>ISBLANK(U21)=FALSE</formula>
    </cfRule>
  </conditionalFormatting>
  <conditionalFormatting sqref="S23">
    <cfRule type="expression" dxfId="185" priority="281" stopIfTrue="1">
      <formula>ISBLANK(S23)=FALSE</formula>
    </cfRule>
  </conditionalFormatting>
  <conditionalFormatting sqref="S24">
    <cfRule type="expression" dxfId="184" priority="280" stopIfTrue="1">
      <formula>ISBLANK(S24)=FALSE</formula>
    </cfRule>
  </conditionalFormatting>
  <conditionalFormatting sqref="S26">
    <cfRule type="expression" dxfId="183" priority="279" stopIfTrue="1">
      <formula>ISBLANK(S26)=FALSE</formula>
    </cfRule>
  </conditionalFormatting>
  <conditionalFormatting sqref="U26">
    <cfRule type="expression" dxfId="182" priority="278" stopIfTrue="1">
      <formula>ISBLANK(U26)=FALSE</formula>
    </cfRule>
  </conditionalFormatting>
  <conditionalFormatting sqref="S27">
    <cfRule type="expression" dxfId="181" priority="277" stopIfTrue="1">
      <formula>ISBLANK(S27)=FALSE</formula>
    </cfRule>
  </conditionalFormatting>
  <conditionalFormatting sqref="U27">
    <cfRule type="expression" dxfId="180" priority="276" stopIfTrue="1">
      <formula>ISBLANK(U27)=FALSE</formula>
    </cfRule>
  </conditionalFormatting>
  <conditionalFormatting sqref="S29:T29">
    <cfRule type="expression" dxfId="179" priority="275" stopIfTrue="1">
      <formula>ISBLANK(S29)=FALSE</formula>
    </cfRule>
  </conditionalFormatting>
  <conditionalFormatting sqref="U31">
    <cfRule type="expression" dxfId="178" priority="274" stopIfTrue="1">
      <formula>ISBLANK(U31)=FALSE</formula>
    </cfRule>
  </conditionalFormatting>
  <conditionalFormatting sqref="U32">
    <cfRule type="expression" dxfId="177" priority="273" stopIfTrue="1">
      <formula>ISBLANK(U32)=FALSE</formula>
    </cfRule>
  </conditionalFormatting>
  <conditionalFormatting sqref="N37">
    <cfRule type="expression" dxfId="176" priority="272" stopIfTrue="1">
      <formula>ISBLANK(N37)=FALSE</formula>
    </cfRule>
  </conditionalFormatting>
  <conditionalFormatting sqref="S37">
    <cfRule type="expression" dxfId="175" priority="271" stopIfTrue="1">
      <formula>ISBLANK(S37)=FALSE</formula>
    </cfRule>
  </conditionalFormatting>
  <conditionalFormatting sqref="U37">
    <cfRule type="expression" dxfId="174" priority="270" stopIfTrue="1">
      <formula>ISBLANK(U37)=FALSE</formula>
    </cfRule>
  </conditionalFormatting>
  <conditionalFormatting sqref="M31:O31">
    <cfRule type="expression" dxfId="173" priority="269" stopIfTrue="1">
      <formula>ISBLANK(M31)=FALSE</formula>
    </cfRule>
  </conditionalFormatting>
  <conditionalFormatting sqref="R35:V35">
    <cfRule type="expression" dxfId="172" priority="267" stopIfTrue="1">
      <formula>ISBLANK(R35)=FALSE</formula>
    </cfRule>
    <cfRule type="expression" priority="268" stopIfTrue="1">
      <formula>ISBLANK(R35)=FALSE</formula>
    </cfRule>
  </conditionalFormatting>
  <conditionalFormatting sqref="M33:N33">
    <cfRule type="expression" dxfId="171" priority="266" stopIfTrue="1">
      <formula>ISBLANK(M33)=FALSE</formula>
    </cfRule>
  </conditionalFormatting>
  <conditionalFormatting sqref="M35:N35">
    <cfRule type="expression" dxfId="170" priority="265" stopIfTrue="1">
      <formula>ISBLANK(M35)=FALSE</formula>
    </cfRule>
  </conditionalFormatting>
  <conditionalFormatting sqref="N38:O38">
    <cfRule type="expression" dxfId="169" priority="264" stopIfTrue="1">
      <formula>ISBLANK(N38)=FALSE</formula>
    </cfRule>
  </conditionalFormatting>
  <conditionalFormatting sqref="AJ23:AJ28">
    <cfRule type="expression" dxfId="168" priority="247" stopIfTrue="1">
      <formula>ISBLANK(AJ23)=FALSE</formula>
    </cfRule>
  </conditionalFormatting>
  <conditionalFormatting sqref="AA27:AC34">
    <cfRule type="expression" dxfId="167" priority="258" stopIfTrue="1">
      <formula>ISBLANK(AA27)=FALSE</formula>
    </cfRule>
  </conditionalFormatting>
  <conditionalFormatting sqref="AA38:AB38">
    <cfRule type="expression" dxfId="166" priority="257" stopIfTrue="1">
      <formula>ISBLANK(AA38)=FALSE</formula>
    </cfRule>
  </conditionalFormatting>
  <conditionalFormatting sqref="AA42">
    <cfRule type="expression" dxfId="165" priority="256" stopIfTrue="1">
      <formula>ISBLANK(AA42)=FALSE</formula>
    </cfRule>
  </conditionalFormatting>
  <conditionalFormatting sqref="AA43">
    <cfRule type="expression" dxfId="164" priority="255" stopIfTrue="1">
      <formula>ISBLANK(AA43)=FALSE</formula>
    </cfRule>
  </conditionalFormatting>
  <conditionalFormatting sqref="AA44">
    <cfRule type="expression" dxfId="163" priority="254" stopIfTrue="1">
      <formula>ISBLANK(AA44)=FALSE</formula>
    </cfRule>
  </conditionalFormatting>
  <conditionalFormatting sqref="AC42">
    <cfRule type="expression" dxfId="162" priority="253" stopIfTrue="1">
      <formula>ISBLANK(AC42)=FALSE</formula>
    </cfRule>
  </conditionalFormatting>
  <conditionalFormatting sqref="AC43">
    <cfRule type="expression" dxfId="161" priority="252" stopIfTrue="1">
      <formula>ISBLANK(AC43)=FALSE</formula>
    </cfRule>
  </conditionalFormatting>
  <conditionalFormatting sqref="AC44">
    <cfRule type="expression" dxfId="160" priority="251" stopIfTrue="1">
      <formula>ISBLANK(AC44)=FALSE</formula>
    </cfRule>
  </conditionalFormatting>
  <conditionalFormatting sqref="AA47">
    <cfRule type="expression" dxfId="159" priority="250" stopIfTrue="1">
      <formula>ISBLANK(AA47)=FALSE</formula>
    </cfRule>
  </conditionalFormatting>
  <conditionalFormatting sqref="AA48">
    <cfRule type="expression" dxfId="158" priority="249" stopIfTrue="1">
      <formula>ISBLANK(AA48)=FALSE</formula>
    </cfRule>
  </conditionalFormatting>
  <conditionalFormatting sqref="AC47:AD48">
    <cfRule type="expression" dxfId="157" priority="248" stopIfTrue="1">
      <formula>ISBLANK(AC47)=FALSE</formula>
    </cfRule>
  </conditionalFormatting>
  <conditionalFormatting sqref="D32">
    <cfRule type="expression" dxfId="156" priority="161" stopIfTrue="1">
      <formula>ISBLANK(D32)=FALSE</formula>
    </cfRule>
  </conditionalFormatting>
  <conditionalFormatting sqref="D75:R86">
    <cfRule type="expression" dxfId="155" priority="198" stopIfTrue="1">
      <formula>ISBLANK(D75)=FALSE</formula>
    </cfRule>
  </conditionalFormatting>
  <conditionalFormatting sqref="U57:V86">
    <cfRule type="expression" dxfId="154" priority="197" stopIfTrue="1">
      <formula>ISBLANK(U57)=FALSE</formula>
    </cfRule>
  </conditionalFormatting>
  <conditionalFormatting sqref="AS6:AT6">
    <cfRule type="expression" dxfId="153" priority="228" stopIfTrue="1">
      <formula>ISBLANK(AS6)=FALSE</formula>
    </cfRule>
  </conditionalFormatting>
  <conditionalFormatting sqref="AR16:AR18">
    <cfRule type="expression" dxfId="152" priority="227" stopIfTrue="1">
      <formula>ISBLANK(AR16)=FALSE</formula>
    </cfRule>
  </conditionalFormatting>
  <conditionalFormatting sqref="AR22">
    <cfRule type="expression" dxfId="151" priority="226" stopIfTrue="1">
      <formula>ISBLANK(AR22)=FALSE</formula>
    </cfRule>
  </conditionalFormatting>
  <conditionalFormatting sqref="AR24">
    <cfRule type="expression" dxfId="150" priority="225" stopIfTrue="1">
      <formula>ISBLANK(AR24)=FALSE</formula>
    </cfRule>
  </conditionalFormatting>
  <conditionalFormatting sqref="AN22:AO22">
    <cfRule type="expression" dxfId="149" priority="223" stopIfTrue="1">
      <formula>ISBLANK(AN22)=FALSE</formula>
    </cfRule>
  </conditionalFormatting>
  <conditionalFormatting sqref="AN24:AO24">
    <cfRule type="expression" dxfId="148" priority="222" stopIfTrue="1">
      <formula>ISBLANK(AN24)=FALSE</formula>
    </cfRule>
  </conditionalFormatting>
  <conditionalFormatting sqref="AS29:AT30">
    <cfRule type="expression" dxfId="147" priority="220" stopIfTrue="1">
      <formula>ISBLANK(AS29)=FALSE</formula>
    </cfRule>
  </conditionalFormatting>
  <conditionalFormatting sqref="AN33:AO34">
    <cfRule type="expression" dxfId="146" priority="219" stopIfTrue="1">
      <formula>ISBLANK(AN33)=FALSE</formula>
    </cfRule>
  </conditionalFormatting>
  <conditionalFormatting sqref="AP33:AP34">
    <cfRule type="expression" dxfId="145" priority="218" stopIfTrue="1">
      <formula>ISBLANK(AP33)=FALSE</formula>
    </cfRule>
  </conditionalFormatting>
  <conditionalFormatting sqref="AQ33:AQ34">
    <cfRule type="expression" dxfId="144" priority="217" stopIfTrue="1">
      <formula>ISBLANK(AQ33)=FALSE</formula>
    </cfRule>
  </conditionalFormatting>
  <conditionalFormatting sqref="AS33">
    <cfRule type="expression" dxfId="143" priority="216" stopIfTrue="1">
      <formula>ISBLANK(AS33)=FALSE</formula>
    </cfRule>
  </conditionalFormatting>
  <conditionalFormatting sqref="AS34">
    <cfRule type="expression" dxfId="142" priority="215" stopIfTrue="1">
      <formula>ISBLANK(AS34)=FALSE</formula>
    </cfRule>
  </conditionalFormatting>
  <conditionalFormatting sqref="AE56:AG85">
    <cfRule type="expression" dxfId="141" priority="194" stopIfTrue="1">
      <formula>ISBLANK(AE56)=FALSE</formula>
    </cfRule>
  </conditionalFormatting>
  <conditionalFormatting sqref="AC56:AD85">
    <cfRule type="expression" dxfId="140" priority="195" stopIfTrue="1">
      <formula>ISBLANK(AC56)=FALSE</formula>
    </cfRule>
  </conditionalFormatting>
  <conditionalFormatting sqref="P2">
    <cfRule type="expression" dxfId="139" priority="186" stopIfTrue="1">
      <formula>ISBLANK(P2)=FALSE</formula>
    </cfRule>
  </conditionalFormatting>
  <conditionalFormatting sqref="Q3">
    <cfRule type="expression" dxfId="138" priority="185" stopIfTrue="1">
      <formula>ISBLANK(Q3)=FALSE</formula>
    </cfRule>
  </conditionalFormatting>
  <conditionalFormatting sqref="AG49:AK49">
    <cfRule type="expression" dxfId="137" priority="203" stopIfTrue="1">
      <formula>ISBLANK(AG49)=FALSE</formula>
    </cfRule>
  </conditionalFormatting>
  <conditionalFormatting sqref="F56:J58">
    <cfRule type="expression" dxfId="136" priority="202" stopIfTrue="1">
      <formula>ISBLANK(F56)=FALSE</formula>
    </cfRule>
  </conditionalFormatting>
  <conditionalFormatting sqref="I62:R65">
    <cfRule type="expression" dxfId="135" priority="201" stopIfTrue="1">
      <formula>ISBLANK(I62)=FALSE</formula>
    </cfRule>
  </conditionalFormatting>
  <conditionalFormatting sqref="I66:L71">
    <cfRule type="expression" dxfId="134" priority="200" stopIfTrue="1">
      <formula>ISBLANK(I66)=FALSE</formula>
    </cfRule>
  </conditionalFormatting>
  <conditionalFormatting sqref="N66:Q71">
    <cfRule type="expression" dxfId="133" priority="199" stopIfTrue="1">
      <formula>ISBLANK(N66)=FALSE</formula>
    </cfRule>
  </conditionalFormatting>
  <conditionalFormatting sqref="AB23:AC23">
    <cfRule type="expression" dxfId="132" priority="192" stopIfTrue="1">
      <formula>ISBLANK(AB23)=FALSE</formula>
    </cfRule>
  </conditionalFormatting>
  <conditionalFormatting sqref="AB24">
    <cfRule type="expression" dxfId="131" priority="191" stopIfTrue="1">
      <formula>ISBLANK(AB24)=FALSE</formula>
    </cfRule>
  </conditionalFormatting>
  <conditionalFormatting sqref="AD24">
    <cfRule type="expression" dxfId="130" priority="190" stopIfTrue="1">
      <formula>ISBLANK(AD24)=FALSE</formula>
    </cfRule>
  </conditionalFormatting>
  <conditionalFormatting sqref="AS10:AS12">
    <cfRule type="expression" dxfId="129" priority="189" stopIfTrue="1">
      <formula>ISBLANK(AS10)=FALSE</formula>
    </cfRule>
  </conditionalFormatting>
  <conditionalFormatting sqref="H32:J32">
    <cfRule type="expression" dxfId="128" priority="188" stopIfTrue="1">
      <formula>ISBLANK(H32)=FALSE</formula>
    </cfRule>
  </conditionalFormatting>
  <conditionalFormatting sqref="H43">
    <cfRule type="expression" dxfId="127" priority="187" stopIfTrue="1">
      <formula>ISBLANK(H43)=FALSE</formula>
    </cfRule>
  </conditionalFormatting>
  <conditionalFormatting sqref="AF2:AF3">
    <cfRule type="expression" dxfId="126" priority="178" stopIfTrue="1">
      <formula>ISBLANK(AF2)=FALSE</formula>
    </cfRule>
    <cfRule type="expression" priority="179" stopIfTrue="1">
      <formula>ISBLANK(AF2)=FALSE</formula>
    </cfRule>
    <cfRule type="expression" priority="184" stopIfTrue="1">
      <formula>ISBLANK(AF2)=FALSE</formula>
    </cfRule>
  </conditionalFormatting>
  <conditionalFormatting sqref="AG2:AG3">
    <cfRule type="expression" dxfId="125" priority="183" stopIfTrue="1">
      <formula>ISBLANK(AG2)=FALSE</formula>
    </cfRule>
  </conditionalFormatting>
  <conditionalFormatting sqref="AI2:AI3">
    <cfRule type="expression" dxfId="124" priority="182" stopIfTrue="1">
      <formula>ISBLANK(AI2)=FALSE</formula>
    </cfRule>
  </conditionalFormatting>
  <conditionalFormatting sqref="AN2:AN3">
    <cfRule type="expression" dxfId="123" priority="181" stopIfTrue="1">
      <formula>ISBLANK(AN2)=FALSE</formula>
    </cfRule>
  </conditionalFormatting>
  <conditionalFormatting sqref="AP2:AP3">
    <cfRule type="expression" dxfId="122" priority="180" stopIfTrue="1">
      <formula>ISBLANK(AP2)=FALSE</formula>
    </cfRule>
  </conditionalFormatting>
  <conditionalFormatting sqref="AM2:AM3">
    <cfRule type="expression" dxfId="121" priority="175" stopIfTrue="1">
      <formula>ISBLANK(AM2)=FALSE</formula>
    </cfRule>
    <cfRule type="expression" priority="176" stopIfTrue="1">
      <formula>ISBLANK(AM2)=FALSE</formula>
    </cfRule>
    <cfRule type="expression" priority="177" stopIfTrue="1">
      <formula>ISBLANK(AM2)=FALSE</formula>
    </cfRule>
  </conditionalFormatting>
  <conditionalFormatting sqref="D4:H5">
    <cfRule type="expression" dxfId="120" priority="174" stopIfTrue="1">
      <formula>ISBLANK(D4)=FALSE</formula>
    </cfRule>
  </conditionalFormatting>
  <conditionalFormatting sqref="D6:H7">
    <cfRule type="expression" dxfId="119" priority="173" stopIfTrue="1">
      <formula>ISBLANK(D6)=FALSE</formula>
    </cfRule>
  </conditionalFormatting>
  <conditionalFormatting sqref="L4:L5">
    <cfRule type="expression" dxfId="118" priority="172" stopIfTrue="1">
      <formula>ISBLANK(L4)=FALSE</formula>
    </cfRule>
  </conditionalFormatting>
  <conditionalFormatting sqref="T4:W5">
    <cfRule type="expression" dxfId="117" priority="170" stopIfTrue="1">
      <formula>ISBLANK(T4)=FALSE</formula>
    </cfRule>
    <cfRule type="expression" dxfId="116" priority="171" stopIfTrue="1">
      <formula>ISBLANK($T$4:$W$7)=FALSE</formula>
    </cfRule>
  </conditionalFormatting>
  <conditionalFormatting sqref="L6:L7">
    <cfRule type="expression" dxfId="115" priority="169" stopIfTrue="1">
      <formula>ISBLANK(L6)=FALSE</formula>
    </cfRule>
  </conditionalFormatting>
  <conditionalFormatting sqref="T6:W7">
    <cfRule type="expression" dxfId="114" priority="167" stopIfTrue="1">
      <formula>ISBLANK(T6)=FALSE</formula>
    </cfRule>
    <cfRule type="expression" dxfId="113" priority="168" stopIfTrue="1">
      <formula>ISBLANK($T$4:$W$7)=FALSE</formula>
    </cfRule>
  </conditionalFormatting>
  <conditionalFormatting sqref="D19">
    <cfRule type="expression" dxfId="112" priority="166" stopIfTrue="1">
      <formula>ISBLANK(D19)=FALSE</formula>
    </cfRule>
  </conditionalFormatting>
  <conditionalFormatting sqref="D21">
    <cfRule type="expression" dxfId="111" priority="165" stopIfTrue="1">
      <formula>ISBLANK(D21)=FALSE</formula>
    </cfRule>
  </conditionalFormatting>
  <conditionalFormatting sqref="D24">
    <cfRule type="expression" dxfId="110" priority="164" stopIfTrue="1">
      <formula>ISBLANK(D24)=FALSE</formula>
    </cfRule>
  </conditionalFormatting>
  <conditionalFormatting sqref="D27">
    <cfRule type="expression" dxfId="109" priority="163" stopIfTrue="1">
      <formula>ISBLANK(D27)=FALSE</formula>
    </cfRule>
  </conditionalFormatting>
  <conditionalFormatting sqref="D29">
    <cfRule type="expression" dxfId="108" priority="162" stopIfTrue="1">
      <formula>ISBLANK(D29)=FALSE</formula>
    </cfRule>
  </conditionalFormatting>
  <conditionalFormatting sqref="F20">
    <cfRule type="cellIs" dxfId="107" priority="159" stopIfTrue="1" operator="between">
      <formula>0</formula>
      <formula>0</formula>
    </cfRule>
    <cfRule type="expression" dxfId="106" priority="160" stopIfTrue="1">
      <formula>ISBLANK(F20)=FALSE</formula>
    </cfRule>
  </conditionalFormatting>
  <conditionalFormatting sqref="F22">
    <cfRule type="cellIs" dxfId="105" priority="157" stopIfTrue="1" operator="between">
      <formula>0</formula>
      <formula>0</formula>
    </cfRule>
    <cfRule type="expression" dxfId="104" priority="158" stopIfTrue="1">
      <formula>ISBLANK(F22)=FALSE</formula>
    </cfRule>
  </conditionalFormatting>
  <conditionalFormatting sqref="F25">
    <cfRule type="cellIs" dxfId="103" priority="155" stopIfTrue="1" operator="between">
      <formula>0</formula>
      <formula>0</formula>
    </cfRule>
    <cfRule type="expression" dxfId="102" priority="156" stopIfTrue="1">
      <formula>ISBLANK(F25)=FALSE</formula>
    </cfRule>
  </conditionalFormatting>
  <conditionalFormatting sqref="F28">
    <cfRule type="cellIs" dxfId="101" priority="153" stopIfTrue="1" operator="between">
      <formula>0</formula>
      <formula>0</formula>
    </cfRule>
    <cfRule type="expression" dxfId="100" priority="154" stopIfTrue="1">
      <formula>ISBLANK(F28)=FALSE</formula>
    </cfRule>
  </conditionalFormatting>
  <conditionalFormatting sqref="F30">
    <cfRule type="cellIs" dxfId="99" priority="151" stopIfTrue="1" operator="between">
      <formula>0</formula>
      <formula>0</formula>
    </cfRule>
    <cfRule type="expression" dxfId="98" priority="152" stopIfTrue="1">
      <formula>ISBLANK(F30)=FALSE</formula>
    </cfRule>
  </conditionalFormatting>
  <conditionalFormatting sqref="F33">
    <cfRule type="cellIs" dxfId="97" priority="149" stopIfTrue="1" operator="between">
      <formula>0</formula>
      <formula>0</formula>
    </cfRule>
    <cfRule type="expression" dxfId="96" priority="150" stopIfTrue="1">
      <formula>ISBLANK(F33)=FALSE</formula>
    </cfRule>
  </conditionalFormatting>
  <conditionalFormatting sqref="AS8">
    <cfRule type="expression" dxfId="95" priority="140" stopIfTrue="1">
      <formula>ISBLANK(AS8)=FALSE</formula>
    </cfRule>
  </conditionalFormatting>
  <conditionalFormatting sqref="X13:AH17">
    <cfRule type="expression" priority="361" stopIfTrue="1">
      <formula>ISBLANK($C9)=FALSE</formula>
    </cfRule>
  </conditionalFormatting>
  <conditionalFormatting sqref="X13:Y17">
    <cfRule type="expression" dxfId="94" priority="371" stopIfTrue="1">
      <formula>ISBLANK($X13)=FALSE</formula>
    </cfRule>
    <cfRule type="expression" dxfId="93" priority="372" stopIfTrue="1">
      <formula>ISBLANK($C9)=FALSE</formula>
    </cfRule>
    <cfRule type="expression" priority="373" stopIfTrue="1">
      <formula>ISBLANK($X13)=FALSE</formula>
    </cfRule>
  </conditionalFormatting>
  <conditionalFormatting sqref="U56:V56">
    <cfRule type="expression" dxfId="92" priority="138" stopIfTrue="1">
      <formula>ISBLANK(U56)=FALSE</formula>
    </cfRule>
  </conditionalFormatting>
  <conditionalFormatting sqref="W56:W58">
    <cfRule type="expression" dxfId="91" priority="137" stopIfTrue="1">
      <formula>ISBLANK(W56)=FALSE</formula>
    </cfRule>
  </conditionalFormatting>
  <conditionalFormatting sqref="W60:W85">
    <cfRule type="expression" dxfId="90" priority="136" stopIfTrue="1">
      <formula>ISBLANK(W60)=FALSE</formula>
    </cfRule>
  </conditionalFormatting>
  <conditionalFormatting sqref="W86">
    <cfRule type="expression" dxfId="89" priority="135" stopIfTrue="1">
      <formula>ISBLANK(W86)=FALSE</formula>
    </cfRule>
  </conditionalFormatting>
  <conditionalFormatting sqref="AC86:AD86">
    <cfRule type="expression" dxfId="88" priority="133" stopIfTrue="1">
      <formula>ISBLANK(AC86)=FALSE</formula>
    </cfRule>
  </conditionalFormatting>
  <conditionalFormatting sqref="AE86:AG86">
    <cfRule type="expression" dxfId="87" priority="132" stopIfTrue="1">
      <formula>ISBLANK(AE86)=FALSE</formula>
    </cfRule>
  </conditionalFormatting>
  <conditionalFormatting sqref="AH57:AH86">
    <cfRule type="expression" dxfId="86" priority="131" stopIfTrue="1">
      <formula>ISBLANK(AH57)=FALSE</formula>
    </cfRule>
  </conditionalFormatting>
  <conditionalFormatting sqref="AN50">
    <cfRule type="expression" dxfId="85" priority="107" stopIfTrue="1">
      <formula>ISBLANK(AN50)=FALSE</formula>
    </cfRule>
  </conditionalFormatting>
  <conditionalFormatting sqref="AN51:AR52">
    <cfRule type="expression" dxfId="84" priority="113" stopIfTrue="1">
      <formula>ISBLANK(AN51)=FALSE</formula>
    </cfRule>
  </conditionalFormatting>
  <conditionalFormatting sqref="AU46">
    <cfRule type="expression" dxfId="83" priority="127" stopIfTrue="1">
      <formula>ISBLANK(AU46)=FALSE</formula>
    </cfRule>
  </conditionalFormatting>
  <conditionalFormatting sqref="AU38">
    <cfRule type="expression" dxfId="82" priority="126" stopIfTrue="1">
      <formula>ISBLANK(AU38)=FALSE</formula>
    </cfRule>
  </conditionalFormatting>
  <conditionalFormatting sqref="AU39">
    <cfRule type="expression" dxfId="81" priority="125" stopIfTrue="1">
      <formula>ISBLANK(AU39)=FALSE</formula>
    </cfRule>
  </conditionalFormatting>
  <conditionalFormatting sqref="AU40">
    <cfRule type="expression" dxfId="80" priority="124" stopIfTrue="1">
      <formula>ISBLANK(AU40)=FALSE</formula>
    </cfRule>
  </conditionalFormatting>
  <conditionalFormatting sqref="AU42">
    <cfRule type="expression" dxfId="79" priority="123" stopIfTrue="1">
      <formula>ISBLANK(AU42)=FALSE</formula>
    </cfRule>
  </conditionalFormatting>
  <conditionalFormatting sqref="AQ45:AR45">
    <cfRule type="expression" dxfId="78" priority="122" stopIfTrue="1">
      <formula>ISBLANK(AQ45)=FALSE</formula>
    </cfRule>
  </conditionalFormatting>
  <conditionalFormatting sqref="BV37">
    <cfRule type="expression" dxfId="77" priority="73" stopIfTrue="1">
      <formula>ISBLANK(BV37)=FALSE</formula>
    </cfRule>
  </conditionalFormatting>
  <conditionalFormatting sqref="BW37">
    <cfRule type="expression" dxfId="76" priority="72" stopIfTrue="1">
      <formula>ISBLANK(BW37)=FALSE</formula>
    </cfRule>
  </conditionalFormatting>
  <conditionalFormatting sqref="BX38">
    <cfRule type="expression" dxfId="75" priority="71" stopIfTrue="1">
      <formula>ISBLANK(BX38)=FALSE</formula>
    </cfRule>
  </conditionalFormatting>
  <conditionalFormatting sqref="BY38">
    <cfRule type="expression" dxfId="74" priority="70" stopIfTrue="1">
      <formula>ISBLANK(BY38)=FALSE</formula>
    </cfRule>
  </conditionalFormatting>
  <conditionalFormatting sqref="BZ38">
    <cfRule type="expression" dxfId="73" priority="69" stopIfTrue="1">
      <formula>ISBLANK(BZ38)=FALSE</formula>
    </cfRule>
  </conditionalFormatting>
  <conditionalFormatting sqref="BX39">
    <cfRule type="expression" dxfId="72" priority="68" stopIfTrue="1">
      <formula>ISBLANK(BX39)=FALSE</formula>
    </cfRule>
  </conditionalFormatting>
  <conditionalFormatting sqref="BY39">
    <cfRule type="expression" dxfId="71" priority="67" stopIfTrue="1">
      <formula>ISBLANK(BY39)=FALSE</formula>
    </cfRule>
  </conditionalFormatting>
  <conditionalFormatting sqref="BZ39">
    <cfRule type="expression" dxfId="70" priority="66" stopIfTrue="1">
      <formula>ISBLANK(BZ39)=FALSE</formula>
    </cfRule>
  </conditionalFormatting>
  <conditionalFormatting sqref="BX40">
    <cfRule type="expression" dxfId="69" priority="65" stopIfTrue="1">
      <formula>ISBLANK(BX40)=FALSE</formula>
    </cfRule>
  </conditionalFormatting>
  <conditionalFormatting sqref="BY40">
    <cfRule type="expression" dxfId="68" priority="64" stopIfTrue="1">
      <formula>ISBLANK(BY40)=FALSE</formula>
    </cfRule>
  </conditionalFormatting>
  <conditionalFormatting sqref="BZ40">
    <cfRule type="expression" dxfId="67" priority="63" stopIfTrue="1">
      <formula>ISBLANK(BZ40)=FALSE</formula>
    </cfRule>
  </conditionalFormatting>
  <conditionalFormatting sqref="BV41">
    <cfRule type="expression" dxfId="66" priority="62" stopIfTrue="1">
      <formula>ISBLANK(BV41)=FALSE</formula>
    </cfRule>
  </conditionalFormatting>
  <conditionalFormatting sqref="BW41">
    <cfRule type="expression" dxfId="65" priority="61" stopIfTrue="1">
      <formula>ISBLANK(BW41)=FALSE</formula>
    </cfRule>
  </conditionalFormatting>
  <conditionalFormatting sqref="BX42">
    <cfRule type="expression" dxfId="64" priority="60" stopIfTrue="1">
      <formula>ISBLANK(BX42)=FALSE</formula>
    </cfRule>
  </conditionalFormatting>
  <conditionalFormatting sqref="BY42">
    <cfRule type="expression" dxfId="63" priority="59" stopIfTrue="1">
      <formula>ISBLANK(BY42)=FALSE</formula>
    </cfRule>
  </conditionalFormatting>
  <conditionalFormatting sqref="BZ42">
    <cfRule type="expression" dxfId="62" priority="58" stopIfTrue="1">
      <formula>ISBLANK(BZ42)=FALSE</formula>
    </cfRule>
  </conditionalFormatting>
  <conditionalFormatting sqref="CA45">
    <cfRule type="expression" dxfId="61" priority="57" stopIfTrue="1">
      <formula>ISBLANK(CA45)=FALSE</formula>
    </cfRule>
  </conditionalFormatting>
  <conditionalFormatting sqref="CA44">
    <cfRule type="expression" dxfId="60" priority="56" stopIfTrue="1">
      <formula>ISBLANK(CA44)=FALSE</formula>
    </cfRule>
  </conditionalFormatting>
  <conditionalFormatting sqref="BX43">
    <cfRule type="expression" dxfId="59" priority="55" stopIfTrue="1">
      <formula>ISBLANK(BX43)=FALSE</formula>
    </cfRule>
  </conditionalFormatting>
  <conditionalFormatting sqref="BY43">
    <cfRule type="expression" dxfId="58" priority="54" stopIfTrue="1">
      <formula>ISBLANK(BY43)=FALSE</formula>
    </cfRule>
  </conditionalFormatting>
  <conditionalFormatting sqref="BZ43">
    <cfRule type="expression" dxfId="57" priority="53" stopIfTrue="1">
      <formula>ISBLANK(BZ43)=FALSE</formula>
    </cfRule>
  </conditionalFormatting>
  <conditionalFormatting sqref="BV40">
    <cfRule type="expression" dxfId="56" priority="52" stopIfTrue="1">
      <formula>ISBLANK(BV40)=FALSE</formula>
    </cfRule>
  </conditionalFormatting>
  <conditionalFormatting sqref="BW40">
    <cfRule type="expression" dxfId="55" priority="51" stopIfTrue="1">
      <formula>ISBLANK(BW40)=FALSE</formula>
    </cfRule>
  </conditionalFormatting>
  <conditionalFormatting sqref="AH42">
    <cfRule type="expression" dxfId="54" priority="18" stopIfTrue="1">
      <formula>ISBLANK(AH42)=FALSE</formula>
    </cfRule>
  </conditionalFormatting>
  <conditionalFormatting sqref="BY44:BZ44">
    <cfRule type="expression" dxfId="53" priority="82" stopIfTrue="1">
      <formula>ISBLANK(BY44)=FALSE</formula>
    </cfRule>
  </conditionalFormatting>
  <conditionalFormatting sqref="BY46:BZ46">
    <cfRule type="expression" dxfId="52" priority="81" stopIfTrue="1">
      <formula>ISBLANK(BY46)=FALSE</formula>
    </cfRule>
  </conditionalFormatting>
  <conditionalFormatting sqref="BY37">
    <cfRule type="expression" dxfId="51" priority="83" stopIfTrue="1">
      <formula>ISBLANK(BY37)=FALSE</formula>
    </cfRule>
  </conditionalFormatting>
  <conditionalFormatting sqref="BZ41">
    <cfRule type="expression" dxfId="50" priority="79" stopIfTrue="1">
      <formula>ISBLANK(BZ41)=FALSE</formula>
    </cfRule>
    <cfRule type="expression" priority="80" stopIfTrue="1">
      <formula>ISBLANK(BZ41)=FALSE</formula>
    </cfRule>
  </conditionalFormatting>
  <conditionalFormatting sqref="BZ45">
    <cfRule type="expression" dxfId="49" priority="77" stopIfTrue="1">
      <formula>ISBLANK(BZ45)=FALSE</formula>
    </cfRule>
    <cfRule type="expression" priority="78" stopIfTrue="1">
      <formula>ISBLANK(BZ45)=FALSE</formula>
    </cfRule>
  </conditionalFormatting>
  <conditionalFormatting sqref="BX41">
    <cfRule type="expression" dxfId="48" priority="76" stopIfTrue="1">
      <formula>ISBLANK(BX41)=FALSE</formula>
    </cfRule>
  </conditionalFormatting>
  <conditionalFormatting sqref="BW45:BX45">
    <cfRule type="expression" dxfId="47" priority="75" stopIfTrue="1">
      <formula>ISBLANK(BW45)=FALSE</formula>
    </cfRule>
  </conditionalFormatting>
  <conditionalFormatting sqref="BV42:BW43">
    <cfRule type="expression" dxfId="46" priority="74" stopIfTrue="1">
      <formula>ISBLANK(BV42)=FALSE</formula>
    </cfRule>
  </conditionalFormatting>
  <conditionalFormatting sqref="AJ48:AK48">
    <cfRule type="expression" dxfId="45" priority="48" stopIfTrue="1">
      <formula>ISBLANK(AJ48)=FALSE</formula>
    </cfRule>
  </conditionalFormatting>
  <conditionalFormatting sqref="AJ39">
    <cfRule type="expression" dxfId="44" priority="50" stopIfTrue="1">
      <formula>ISBLANK(AJ39)=FALSE</formula>
    </cfRule>
  </conditionalFormatting>
  <conditionalFormatting sqref="AI43">
    <cfRule type="expression" dxfId="43" priority="43" stopIfTrue="1">
      <formula>ISBLANK(AI43)=FALSE</formula>
    </cfRule>
  </conditionalFormatting>
  <conditionalFormatting sqref="AG44:AH45">
    <cfRule type="expression" dxfId="42" priority="41" stopIfTrue="1">
      <formula>ISBLANK(AG44)=FALSE</formula>
    </cfRule>
  </conditionalFormatting>
  <conditionalFormatting sqref="AG39">
    <cfRule type="expression" dxfId="41" priority="40" stopIfTrue="1">
      <formula>ISBLANK(AG39)=FALSE</formula>
    </cfRule>
  </conditionalFormatting>
  <conditionalFormatting sqref="AH39">
    <cfRule type="expression" dxfId="40" priority="39" stopIfTrue="1">
      <formula>ISBLANK(AH39)=FALSE</formula>
    </cfRule>
  </conditionalFormatting>
  <conditionalFormatting sqref="AI40">
    <cfRule type="expression" dxfId="39" priority="38" stopIfTrue="1">
      <formula>ISBLANK(AI40)=FALSE</formula>
    </cfRule>
  </conditionalFormatting>
  <conditionalFormatting sqref="AJ40">
    <cfRule type="expression" dxfId="38" priority="37" stopIfTrue="1">
      <formula>ISBLANK(AJ40)=FALSE</formula>
    </cfRule>
  </conditionalFormatting>
  <conditionalFormatting sqref="AK40">
    <cfRule type="expression" dxfId="37" priority="36" stopIfTrue="1">
      <formula>ISBLANK(AK40)=FALSE</formula>
    </cfRule>
  </conditionalFormatting>
  <conditionalFormatting sqref="AI41">
    <cfRule type="expression" dxfId="36" priority="35" stopIfTrue="1">
      <formula>ISBLANK(AI41)=FALSE</formula>
    </cfRule>
  </conditionalFormatting>
  <conditionalFormatting sqref="AJ41">
    <cfRule type="expression" dxfId="35" priority="34" stopIfTrue="1">
      <formula>ISBLANK(AJ41)=FALSE</formula>
    </cfRule>
  </conditionalFormatting>
  <conditionalFormatting sqref="AK41">
    <cfRule type="expression" dxfId="34" priority="33" stopIfTrue="1">
      <formula>ISBLANK(AK41)=FALSE</formula>
    </cfRule>
  </conditionalFormatting>
  <conditionalFormatting sqref="AI42">
    <cfRule type="expression" dxfId="33" priority="32" stopIfTrue="1">
      <formula>ISBLANK(AI42)=FALSE</formula>
    </cfRule>
  </conditionalFormatting>
  <conditionalFormatting sqref="AJ42">
    <cfRule type="expression" dxfId="32" priority="31" stopIfTrue="1">
      <formula>ISBLANK(AJ42)=FALSE</formula>
    </cfRule>
  </conditionalFormatting>
  <conditionalFormatting sqref="AK42">
    <cfRule type="expression" dxfId="31" priority="30" stopIfTrue="1">
      <formula>ISBLANK(AK42)=FALSE</formula>
    </cfRule>
  </conditionalFormatting>
  <conditionalFormatting sqref="AG43">
    <cfRule type="expression" dxfId="30" priority="29" stopIfTrue="1">
      <formula>ISBLANK(AG43)=FALSE</formula>
    </cfRule>
  </conditionalFormatting>
  <conditionalFormatting sqref="AH43">
    <cfRule type="expression" dxfId="29" priority="28" stopIfTrue="1">
      <formula>ISBLANK(AH43)=FALSE</formula>
    </cfRule>
  </conditionalFormatting>
  <conditionalFormatting sqref="AI44">
    <cfRule type="expression" dxfId="28" priority="27" stopIfTrue="1">
      <formula>ISBLANK(AI44)=FALSE</formula>
    </cfRule>
  </conditionalFormatting>
  <conditionalFormatting sqref="AJ44">
    <cfRule type="expression" dxfId="27" priority="26" stopIfTrue="1">
      <formula>ISBLANK(AJ44)=FALSE</formula>
    </cfRule>
  </conditionalFormatting>
  <conditionalFormatting sqref="AL47">
    <cfRule type="expression" dxfId="26" priority="24" stopIfTrue="1">
      <formula>ISBLANK(AL47)=FALSE</formula>
    </cfRule>
  </conditionalFormatting>
  <conditionalFormatting sqref="AL46">
    <cfRule type="expression" dxfId="25" priority="23" stopIfTrue="1">
      <formula>ISBLANK(AL46)=FALSE</formula>
    </cfRule>
  </conditionalFormatting>
  <conditionalFormatting sqref="AI45">
    <cfRule type="expression" dxfId="24" priority="22" stopIfTrue="1">
      <formula>ISBLANK(AI45)=FALSE</formula>
    </cfRule>
  </conditionalFormatting>
  <conditionalFormatting sqref="AJ45">
    <cfRule type="expression" dxfId="23" priority="21" stopIfTrue="1">
      <formula>ISBLANK(AJ45)=FALSE</formula>
    </cfRule>
  </conditionalFormatting>
  <conditionalFormatting sqref="AK45">
    <cfRule type="expression" dxfId="22" priority="20" stopIfTrue="1">
      <formula>ISBLANK(AK45)=FALSE</formula>
    </cfRule>
  </conditionalFormatting>
  <conditionalFormatting sqref="AG42">
    <cfRule type="expression" dxfId="21" priority="19" stopIfTrue="1">
      <formula>ISBLANK(AG42)=FALSE</formula>
    </cfRule>
  </conditionalFormatting>
  <conditionalFormatting sqref="R43:S43">
    <cfRule type="expression" dxfId="20" priority="17" stopIfTrue="1">
      <formula>ISBLANK(R43)=FALSE</formula>
    </cfRule>
  </conditionalFormatting>
  <conditionalFormatting sqref="M50">
    <cfRule type="expression" dxfId="19" priority="5" stopIfTrue="1">
      <formula>ISBLANK(M50)=FALSE</formula>
    </cfRule>
  </conditionalFormatting>
  <conditionalFormatting sqref="P48:Q48">
    <cfRule type="expression" dxfId="18" priority="9" stopIfTrue="1">
      <formula>ISBLANK(P48)=FALSE</formula>
    </cfRule>
  </conditionalFormatting>
  <conditionalFormatting sqref="P45:Q45">
    <cfRule type="expression" dxfId="17" priority="14" stopIfTrue="1">
      <formula>ISBLANK(P45)=FALSE</formula>
    </cfRule>
  </conditionalFormatting>
  <conditionalFormatting sqref="Q46">
    <cfRule type="expression" dxfId="16" priority="12" stopIfTrue="1">
      <formula>ISBLANK(Q46)=FALSE</formula>
    </cfRule>
    <cfRule type="expression" priority="13" stopIfTrue="1">
      <formula>ISBLANK(Q46)=FALSE</formula>
    </cfRule>
  </conditionalFormatting>
  <conditionalFormatting sqref="N46:O46">
    <cfRule type="expression" dxfId="15" priority="11" stopIfTrue="1">
      <formula>ISBLANK(N46)=FALSE</formula>
    </cfRule>
  </conditionalFormatting>
  <conditionalFormatting sqref="M47">
    <cfRule type="expression" dxfId="14" priority="10" stopIfTrue="1">
      <formula>ISBLANK(M47)=FALSE</formula>
    </cfRule>
  </conditionalFormatting>
  <conditionalFormatting sqref="Q49">
    <cfRule type="expression" dxfId="13" priority="7" stopIfTrue="1">
      <formula>ISBLANK(Q49)=FALSE</formula>
    </cfRule>
    <cfRule type="expression" priority="8" stopIfTrue="1">
      <formula>ISBLANK(Q49)=FALSE</formula>
    </cfRule>
  </conditionalFormatting>
  <conditionalFormatting sqref="N49:O49">
    <cfRule type="expression" dxfId="12" priority="6" stopIfTrue="1">
      <formula>ISBLANK(N49)=FALSE</formula>
    </cfRule>
  </conditionalFormatting>
  <conditionalFormatting sqref="AU44">
    <cfRule type="expression" dxfId="11" priority="4" stopIfTrue="1">
      <formula>ISBLANK(AU44)=FALSE</formula>
    </cfRule>
  </conditionalFormatting>
  <conditionalFormatting sqref="AG39:AL47">
    <cfRule type="cellIs" dxfId="10" priority="3" operator="equal">
      <formula>"無"</formula>
    </cfRule>
    <cfRule type="cellIs" dxfId="9" priority="2" operator="equal">
      <formula>"有"</formula>
    </cfRule>
  </conditionalFormatting>
  <conditionalFormatting sqref="AN46">
    <cfRule type="expression" dxfId="8" priority="1" stopIfTrue="1">
      <formula>ISBLANK(AN46)=FALSE</formula>
    </cfRule>
  </conditionalFormatting>
  <dataValidations count="23">
    <dataValidation type="list" allowBlank="1" showInputMessage="1" showErrorMessage="1" sqref="H23:J23" xr:uid="{00000000-0002-0000-0000-000001000000}">
      <formula1>"社福法19条1項該当,従事年数2年以上,施設長研修等,複数の要件に該当,無"</formula1>
    </dataValidation>
    <dataValidation type="list" allowBlank="1" showInputMessage="1" showErrorMessage="1" sqref="N66:Q71" xr:uid="{00000000-0002-0000-0000-000002000000}">
      <formula1>"評議員,(元)民生委員･地域住民等,(元)公務員,監事,他法人の役職員等,弁護士等,大学教授等,そのほか"</formula1>
    </dataValidation>
    <dataValidation type="list" allowBlank="1" showInputMessage="1" showErrorMessage="1" sqref="Q49 BZ41 BZ45 Q46" xr:uid="{00000000-0002-0000-0000-000003000000}">
      <formula1>"日額,月額,その他"</formula1>
    </dataValidation>
    <dataValidation type="list" allowBlank="1" showInputMessage="1" showErrorMessage="1" sqref="AD8:AE17" xr:uid="{00000000-0002-0000-0000-000004000000}">
      <formula1>"社福事業の経営に識見有する者,地域の福祉の実情に通じる者,設置施設の管理者,その他,財務に識見を有する者,福祉に識見を有する者,会計監査人"</formula1>
    </dataValidation>
    <dataValidation type="list" allowBlank="1" showInputMessage="1" showErrorMessage="1" sqref="AR3:AT3" xr:uid="{00000000-0002-0000-0000-000005000000}">
      <formula1>"埼玉県,市,さいたま市,国,他都道府県"</formula1>
    </dataValidation>
    <dataValidation type="list" allowBlank="1" showInputMessage="1" showErrorMessage="1" sqref="D2:D3" xr:uid="{00000000-0002-0000-0000-000006000000}">
      <formula1>"特養,養護,軽費A,ケア,通所,短期,特養(地域密着)"</formula1>
    </dataValidation>
    <dataValidation type="list" allowBlank="1" showInputMessage="1" showErrorMessage="1" sqref="U56:V86" xr:uid="{00000000-0002-0000-0000-000007000000}">
      <formula1>"本部あり,　　,"</formula1>
    </dataValidation>
    <dataValidation type="list" allowBlank="1" showInputMessage="1" showErrorMessage="1" sqref="F56:J56" xr:uid="{00000000-0002-0000-0000-000008000000}">
      <formula1>"国,埼玉県,他都道府県,さいたま市, 川越市, 熊谷市, 川口市, 行田市, 秩父市, 所沢市, 飯能市, 加須市, 本庄市, 東松山市, 春日部市, 狭山市, 羽生市, 鴻巣市, 深谷市, 上尾市, 草加市, 越谷市, 蕨市, 戸田市, 入間市, 朝霞市, 志木市, 和光市, 新座市, 桶川市, 久喜市, 北本市, 八潮市, 富士見市, 三郷市, 蓮田市, 坂戸市, 幸手市, 鶴ヶ島市, 日高市, 吉川市, ふじみ野市, 白岡市,そのほか"</formula1>
    </dataValidation>
    <dataValidation type="list" allowBlank="1" showInputMessage="1" showErrorMessage="1" sqref="AP33:AP34" xr:uid="{00000000-0002-0000-0000-000009000000}">
      <formula1>"週,月,不定期,非該当,そのほか"</formula1>
    </dataValidation>
    <dataValidation type="list" allowBlank="1" showInputMessage="1" showErrorMessage="1" sqref="AF2 AM2" xr:uid="{00000000-0002-0000-0000-00000A000000}">
      <formula1>"昭和,平成"</formula1>
    </dataValidation>
    <dataValidation type="list" allowBlank="1" showInputMessage="1" showErrorMessage="1" sqref="AS29:AT30 AJ48 BY44 AN22:AO22 BY46 AN24:AO24 P48 P45" xr:uid="{00000000-0002-0000-0000-00000B000000}">
      <formula1>"有,無,非該当"</formula1>
    </dataValidation>
    <dataValidation type="list" allowBlank="1" showInputMessage="1" showErrorMessage="1" sqref="M31:O31" xr:uid="{00000000-0002-0000-0000-00000C000000}">
      <formula1>"三交替制が原則,二交替制が原則,宿直職員配置,そのほか"</formula1>
    </dataValidation>
    <dataValidation type="list" allowBlank="1" showInputMessage="1" showErrorMessage="1" sqref="R35" xr:uid="{00000000-0002-0000-0000-00000D000000}">
      <formula1>"処遇改善加算Ⅰ,処遇改善加算Ⅱ,処遇改善加算Ⅲ,処遇改善加算Ⅳ,処遇改善加算Ⅴ,加算無,非該当"</formula1>
    </dataValidation>
    <dataValidation type="list" allowBlank="1" showInputMessage="1" showErrorMessage="1" sqref="H32" xr:uid="{00000000-0002-0000-0000-00000E000000}">
      <formula1>"特養(従来),特養(ﾕﾆｯﾄ),ケアハウス,軽費A,養護,短期入所,通所介護,訪問介護,居宅介護支援,老健,地域密着型施設,そのほか"</formula1>
    </dataValidation>
    <dataValidation type="list" allowBlank="1" showInputMessage="1" showErrorMessage="1" sqref="H30:J30" xr:uid="{00000000-0002-0000-0000-00000F000000}">
      <formula1>"該当,非該当,非該当（サテライト）"</formula1>
    </dataValidation>
    <dataValidation type="list" allowBlank="1" showInputMessage="1" showErrorMessage="1" sqref="D48 H28:J28 D36 D39 D43 AL46:AL47 D50 AU38:AU40 AU44 AU42 BV37:BW37 BX38:BZ40 BV40:BW41 CA44:CA45 BX42:BZ43 AG39:AH39 AI40:AK42 AG42:AH43 AI44:AJ45 AK45" xr:uid="{00000000-0002-0000-0000-000010000000}">
      <formula1>"有,無"</formula1>
    </dataValidation>
    <dataValidation type="list" allowBlank="1" showInputMessage="1" showErrorMessage="1" sqref="I2:M2" xr:uid="{00000000-0002-0000-0000-000011000000}">
      <formula1>"特別養護老人ホーム(ﾕﾆｯﾄ型),特別養護老人ホーム(従来型),地域密着型特別養護老人ホーム,ケアハウス,軽費老人ホームA型,養護老人ホーム,短期入所生活介護,通所介護,その他"</formula1>
    </dataValidation>
    <dataValidation type="list" allowBlank="1" showInputMessage="1" showErrorMessage="1" sqref="K3" xr:uid="{00000000-0002-0000-0000-000012000000}">
      <formula1>"有,無,非該当,有(外部ｻｰﾋﾞｽ)"</formula1>
    </dataValidation>
    <dataValidation type="list" allowBlank="1" showInputMessage="1" showErrorMessage="1" sqref="Z8:AA17" xr:uid="{00000000-0002-0000-0000-000013000000}">
      <formula1>"常勤,非常勤"</formula1>
    </dataValidation>
    <dataValidation type="list" allowBlank="1" showInputMessage="1" showErrorMessage="1" sqref="X8:Y17" xr:uid="{00000000-0002-0000-0000-000014000000}">
      <formula1>"理事,理事長,業務執行理事,監事,会計監査人"</formula1>
    </dataValidation>
    <dataValidation type="list" allowBlank="1" showInputMessage="1" showErrorMessage="1" sqref="AS6:AT6" xr:uid="{00000000-0002-0000-0000-000000000000}">
      <formula1>"策定済み,未策定"</formula1>
    </dataValidation>
    <dataValidation type="list" allowBlank="1" showInputMessage="1" showErrorMessage="1" sqref="AS7:AT7" xr:uid="{051F35A6-E3C7-4293-A351-E4FEBE0ADA26}">
      <formula1>"有り,無し"</formula1>
    </dataValidation>
    <dataValidation type="list" allowBlank="1" showInputMessage="1" showErrorMessage="1" sqref="AS8:AT8" xr:uid="{599A0577-C952-4E2D-B391-38D80946BFC8}">
      <formula1>"提出済み,未提出"</formula1>
    </dataValidation>
  </dataValidations>
  <printOptions horizontalCentered="1"/>
  <pageMargins left="0.9055118110236221" right="0.51181102362204722" top="0.35433070866141736" bottom="0.35433070866141736" header="0.31496062992125984" footer="0.31496062992125984"/>
  <pageSetup paperSize="8" scale="75" fitToHeight="2" orientation="landscape" r:id="rId1"/>
  <rowBreaks count="1" manualBreakCount="1">
    <brk id="50" min="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W3:AL17"/>
  <sheetViews>
    <sheetView topLeftCell="W16" workbookViewId="0">
      <selection activeCell="AC3" sqref="AC3"/>
    </sheetView>
  </sheetViews>
  <sheetFormatPr defaultRowHeight="14" x14ac:dyDescent="0.2"/>
  <cols>
    <col min="1" max="22" width="0" hidden="1" customWidth="1"/>
    <col min="24" max="28" width="4.75" customWidth="1"/>
    <col min="29" max="29" width="10.75" customWidth="1"/>
    <col min="30" max="30" width="4.75" customWidth="1"/>
    <col min="31" max="31" width="9.08203125" customWidth="1"/>
    <col min="32" max="38" width="4.75" customWidth="1"/>
  </cols>
  <sheetData>
    <row r="3" spans="23:38" x14ac:dyDescent="0.2">
      <c r="X3" t="s">
        <v>204</v>
      </c>
    </row>
    <row r="5" spans="23:38" ht="21" x14ac:dyDescent="0.2">
      <c r="X5" s="522" t="s">
        <v>203</v>
      </c>
      <c r="Y5" s="523"/>
      <c r="Z5" s="523"/>
      <c r="AA5" s="523"/>
      <c r="AB5" s="523"/>
      <c r="AC5" s="523"/>
      <c r="AD5" s="523"/>
      <c r="AE5" s="523"/>
      <c r="AF5" s="523"/>
      <c r="AG5" s="523"/>
      <c r="AH5" s="523"/>
      <c r="AI5" s="523"/>
      <c r="AJ5" s="523"/>
      <c r="AK5" s="523"/>
      <c r="AL5" s="523"/>
    </row>
    <row r="7" spans="23:38" ht="20.149999999999999" customHeight="1" x14ac:dyDescent="0.2">
      <c r="X7" s="240" t="s">
        <v>89</v>
      </c>
      <c r="Y7" s="241"/>
      <c r="Z7" s="239" t="s">
        <v>90</v>
      </c>
      <c r="AA7" s="239"/>
      <c r="AB7" s="239" t="s">
        <v>91</v>
      </c>
      <c r="AC7" s="239"/>
      <c r="AD7" s="239" t="s">
        <v>92</v>
      </c>
      <c r="AE7" s="239"/>
      <c r="AF7" s="241" t="s">
        <v>93</v>
      </c>
      <c r="AG7" s="241"/>
      <c r="AH7" s="241"/>
      <c r="AI7" s="241"/>
      <c r="AJ7" s="240" t="s">
        <v>94</v>
      </c>
      <c r="AK7" s="241"/>
      <c r="AL7" s="194"/>
    </row>
    <row r="8" spans="23:38" ht="20.149999999999999" customHeight="1" x14ac:dyDescent="0.2">
      <c r="W8">
        <v>11</v>
      </c>
      <c r="X8" s="518"/>
      <c r="Y8" s="519"/>
      <c r="Z8" s="520"/>
      <c r="AA8" s="520"/>
      <c r="AB8" s="255"/>
      <c r="AC8" s="255"/>
      <c r="AD8" s="521"/>
      <c r="AE8" s="521"/>
      <c r="AF8" s="334"/>
      <c r="AG8" s="334"/>
      <c r="AH8" s="334"/>
      <c r="AI8" s="10" t="s">
        <v>45</v>
      </c>
      <c r="AJ8" s="197"/>
      <c r="AK8" s="198"/>
      <c r="AL8" s="342"/>
    </row>
    <row r="9" spans="23:38" ht="20.149999999999999" customHeight="1" x14ac:dyDescent="0.2">
      <c r="W9">
        <v>12</v>
      </c>
      <c r="X9" s="518"/>
      <c r="Y9" s="519"/>
      <c r="Z9" s="520"/>
      <c r="AA9" s="520"/>
      <c r="AB9" s="255"/>
      <c r="AC9" s="255"/>
      <c r="AD9" s="521"/>
      <c r="AE9" s="521"/>
      <c r="AF9" s="334"/>
      <c r="AG9" s="334"/>
      <c r="AH9" s="334"/>
      <c r="AI9" s="10" t="s">
        <v>45</v>
      </c>
      <c r="AJ9" s="197"/>
      <c r="AK9" s="198"/>
      <c r="AL9" s="342"/>
    </row>
    <row r="10" spans="23:38" ht="20.149999999999999" customHeight="1" x14ac:dyDescent="0.2">
      <c r="W10">
        <v>13</v>
      </c>
      <c r="X10" s="518"/>
      <c r="Y10" s="519"/>
      <c r="Z10" s="520"/>
      <c r="AA10" s="520"/>
      <c r="AB10" s="255"/>
      <c r="AC10" s="255"/>
      <c r="AD10" s="521"/>
      <c r="AE10" s="521"/>
      <c r="AF10" s="334"/>
      <c r="AG10" s="334"/>
      <c r="AH10" s="334"/>
      <c r="AI10" s="10" t="s">
        <v>45</v>
      </c>
      <c r="AJ10" s="197"/>
      <c r="AK10" s="198"/>
      <c r="AL10" s="342"/>
    </row>
    <row r="11" spans="23:38" ht="20.149999999999999" customHeight="1" x14ac:dyDescent="0.2">
      <c r="W11">
        <v>14</v>
      </c>
      <c r="X11" s="518"/>
      <c r="Y11" s="519"/>
      <c r="Z11" s="520"/>
      <c r="AA11" s="520"/>
      <c r="AB11" s="255"/>
      <c r="AC11" s="255"/>
      <c r="AD11" s="521"/>
      <c r="AE11" s="521"/>
      <c r="AF11" s="334"/>
      <c r="AG11" s="334"/>
      <c r="AH11" s="334"/>
      <c r="AI11" s="10" t="s">
        <v>45</v>
      </c>
      <c r="AJ11" s="197"/>
      <c r="AK11" s="198"/>
      <c r="AL11" s="342"/>
    </row>
    <row r="12" spans="23:38" ht="20.149999999999999" customHeight="1" x14ac:dyDescent="0.2">
      <c r="W12">
        <v>15</v>
      </c>
      <c r="X12" s="518"/>
      <c r="Y12" s="519"/>
      <c r="Z12" s="520"/>
      <c r="AA12" s="520"/>
      <c r="AB12" s="255"/>
      <c r="AC12" s="255"/>
      <c r="AD12" s="521"/>
      <c r="AE12" s="521"/>
      <c r="AF12" s="334"/>
      <c r="AG12" s="334"/>
      <c r="AH12" s="334"/>
      <c r="AI12" s="10" t="s">
        <v>45</v>
      </c>
      <c r="AJ12" s="197"/>
      <c r="AK12" s="198"/>
      <c r="AL12" s="342"/>
    </row>
    <row r="13" spans="23:38" ht="20.149999999999999" customHeight="1" x14ac:dyDescent="0.2">
      <c r="W13">
        <v>16</v>
      </c>
      <c r="X13" s="518"/>
      <c r="Y13" s="519"/>
      <c r="Z13" s="520"/>
      <c r="AA13" s="520"/>
      <c r="AB13" s="255"/>
      <c r="AC13" s="255"/>
      <c r="AD13" s="521"/>
      <c r="AE13" s="521"/>
      <c r="AF13" s="334"/>
      <c r="AG13" s="334"/>
      <c r="AH13" s="334"/>
      <c r="AI13" s="10" t="s">
        <v>45</v>
      </c>
      <c r="AJ13" s="197"/>
      <c r="AK13" s="198"/>
      <c r="AL13" s="342"/>
    </row>
    <row r="14" spans="23:38" ht="20.149999999999999" customHeight="1" x14ac:dyDescent="0.2">
      <c r="W14">
        <v>17</v>
      </c>
      <c r="X14" s="518"/>
      <c r="Y14" s="519"/>
      <c r="Z14" s="520"/>
      <c r="AA14" s="520"/>
      <c r="AB14" s="255"/>
      <c r="AC14" s="255"/>
      <c r="AD14" s="521"/>
      <c r="AE14" s="521"/>
      <c r="AF14" s="334"/>
      <c r="AG14" s="334"/>
      <c r="AH14" s="334"/>
      <c r="AI14" s="10" t="s">
        <v>45</v>
      </c>
      <c r="AJ14" s="197"/>
      <c r="AK14" s="198"/>
      <c r="AL14" s="342"/>
    </row>
    <row r="15" spans="23:38" ht="20.149999999999999" customHeight="1" x14ac:dyDescent="0.2">
      <c r="W15">
        <v>18</v>
      </c>
      <c r="X15" s="518"/>
      <c r="Y15" s="519"/>
      <c r="Z15" s="520"/>
      <c r="AA15" s="520"/>
      <c r="AB15" s="255"/>
      <c r="AC15" s="255"/>
      <c r="AD15" s="521"/>
      <c r="AE15" s="521"/>
      <c r="AF15" s="334"/>
      <c r="AG15" s="334"/>
      <c r="AH15" s="334"/>
      <c r="AI15" s="10" t="s">
        <v>45</v>
      </c>
      <c r="AJ15" s="197"/>
      <c r="AK15" s="198"/>
      <c r="AL15" s="342"/>
    </row>
    <row r="16" spans="23:38" ht="20.149999999999999" customHeight="1" x14ac:dyDescent="0.2">
      <c r="W16">
        <v>19</v>
      </c>
      <c r="X16" s="518"/>
      <c r="Y16" s="519"/>
      <c r="Z16" s="520"/>
      <c r="AA16" s="520"/>
      <c r="AB16" s="255"/>
      <c r="AC16" s="255"/>
      <c r="AD16" s="521"/>
      <c r="AE16" s="521"/>
      <c r="AF16" s="334"/>
      <c r="AG16" s="334"/>
      <c r="AH16" s="334"/>
      <c r="AI16" s="10" t="s">
        <v>45</v>
      </c>
      <c r="AJ16" s="197"/>
      <c r="AK16" s="198"/>
      <c r="AL16" s="342"/>
    </row>
    <row r="17" spans="23:38" ht="20.149999999999999" customHeight="1" x14ac:dyDescent="0.2">
      <c r="W17">
        <v>20</v>
      </c>
      <c r="X17" s="518"/>
      <c r="Y17" s="519"/>
      <c r="Z17" s="520"/>
      <c r="AA17" s="520"/>
      <c r="AB17" s="255"/>
      <c r="AC17" s="255"/>
      <c r="AD17" s="521"/>
      <c r="AE17" s="521"/>
      <c r="AF17" s="334"/>
      <c r="AG17" s="334"/>
      <c r="AH17" s="334"/>
      <c r="AI17" s="10" t="s">
        <v>45</v>
      </c>
      <c r="AJ17" s="197"/>
      <c r="AK17" s="198"/>
      <c r="AL17" s="342"/>
    </row>
  </sheetData>
  <sheetProtection sheet="1" objects="1" scenarios="1"/>
  <mergeCells count="67">
    <mergeCell ref="X5:AL5"/>
    <mergeCell ref="X7:Y7"/>
    <mergeCell ref="Z7:AA7"/>
    <mergeCell ref="AB7:AC7"/>
    <mergeCell ref="AD7:AE7"/>
    <mergeCell ref="AF7:AI7"/>
    <mergeCell ref="AJ7:AL7"/>
    <mergeCell ref="AJ9:AL9"/>
    <mergeCell ref="X8:Y8"/>
    <mergeCell ref="Z8:AA8"/>
    <mergeCell ref="AB8:AC8"/>
    <mergeCell ref="AD8:AE8"/>
    <mergeCell ref="AF8:AH8"/>
    <mergeCell ref="AJ8:AL8"/>
    <mergeCell ref="X9:Y9"/>
    <mergeCell ref="Z9:AA9"/>
    <mergeCell ref="AB9:AC9"/>
    <mergeCell ref="AD9:AE9"/>
    <mergeCell ref="AF9:AH9"/>
    <mergeCell ref="AJ11:AL11"/>
    <mergeCell ref="X10:Y10"/>
    <mergeCell ref="Z10:AA10"/>
    <mergeCell ref="AB10:AC10"/>
    <mergeCell ref="AD10:AE10"/>
    <mergeCell ref="AF10:AH10"/>
    <mergeCell ref="AJ10:AL10"/>
    <mergeCell ref="X11:Y11"/>
    <mergeCell ref="Z11:AA11"/>
    <mergeCell ref="AB11:AC11"/>
    <mergeCell ref="AD11:AE11"/>
    <mergeCell ref="AF11:AH11"/>
    <mergeCell ref="AJ13:AL13"/>
    <mergeCell ref="X12:Y12"/>
    <mergeCell ref="Z12:AA12"/>
    <mergeCell ref="AB12:AC12"/>
    <mergeCell ref="AD12:AE12"/>
    <mergeCell ref="AF12:AH12"/>
    <mergeCell ref="AJ12:AL12"/>
    <mergeCell ref="X13:Y13"/>
    <mergeCell ref="Z13:AA13"/>
    <mergeCell ref="AB13:AC13"/>
    <mergeCell ref="AD13:AE13"/>
    <mergeCell ref="AF13:AH13"/>
    <mergeCell ref="AJ15:AL15"/>
    <mergeCell ref="X14:Y14"/>
    <mergeCell ref="Z14:AA14"/>
    <mergeCell ref="AB14:AC14"/>
    <mergeCell ref="AD14:AE14"/>
    <mergeCell ref="AF14:AH14"/>
    <mergeCell ref="AJ14:AL14"/>
    <mergeCell ref="X15:Y15"/>
    <mergeCell ref="Z15:AA15"/>
    <mergeCell ref="AB15:AC15"/>
    <mergeCell ref="AD15:AE15"/>
    <mergeCell ref="AF15:AH15"/>
    <mergeCell ref="AJ17:AL17"/>
    <mergeCell ref="X16:Y16"/>
    <mergeCell ref="Z16:AA16"/>
    <mergeCell ref="AB16:AC16"/>
    <mergeCell ref="AD16:AE16"/>
    <mergeCell ref="AF16:AH16"/>
    <mergeCell ref="AJ16:AL16"/>
    <mergeCell ref="X17:Y17"/>
    <mergeCell ref="Z17:AA17"/>
    <mergeCell ref="AB17:AC17"/>
    <mergeCell ref="AD17:AE17"/>
    <mergeCell ref="AF17:AH17"/>
  </mergeCells>
  <phoneticPr fontId="21"/>
  <conditionalFormatting sqref="X8:AH17">
    <cfRule type="expression" priority="10" stopIfTrue="1">
      <formula>ISBLANK($C3)=FALSE</formula>
    </cfRule>
  </conditionalFormatting>
  <conditionalFormatting sqref="X8:Y17">
    <cfRule type="expression" dxfId="7" priority="7" stopIfTrue="1">
      <formula>ISBLANK($X8)=FALSE</formula>
    </cfRule>
    <cfRule type="expression" dxfId="6" priority="8" stopIfTrue="1">
      <formula>ISBLANK($C3)=FALSE</formula>
    </cfRule>
    <cfRule type="expression" priority="9" stopIfTrue="1">
      <formula>ISBLANK($X8)=FALSE</formula>
    </cfRule>
  </conditionalFormatting>
  <conditionalFormatting sqref="Z8:AA17">
    <cfRule type="expression" dxfId="5" priority="6" stopIfTrue="1">
      <formula>ISBLANK($C1048570)=FALSE</formula>
    </cfRule>
  </conditionalFormatting>
  <conditionalFormatting sqref="Z8:AA17">
    <cfRule type="expression" dxfId="4" priority="5" stopIfTrue="1">
      <formula>ISBLANK($Z8)=FALSE</formula>
    </cfRule>
  </conditionalFormatting>
  <conditionalFormatting sqref="AB8:AC17">
    <cfRule type="expression" dxfId="3" priority="4" stopIfTrue="1">
      <formula>ISBLANK($AB8)=FALSE</formula>
    </cfRule>
  </conditionalFormatting>
  <conditionalFormatting sqref="AD8:AE17">
    <cfRule type="expression" dxfId="2" priority="3" stopIfTrue="1">
      <formula>ISBLANK($AD8)=FALSE</formula>
    </cfRule>
  </conditionalFormatting>
  <conditionalFormatting sqref="AF8:AH17">
    <cfRule type="expression" dxfId="1" priority="2" stopIfTrue="1">
      <formula>ISBLANK($AF8)=FALSE</formula>
    </cfRule>
  </conditionalFormatting>
  <conditionalFormatting sqref="AJ8:AL17">
    <cfRule type="expression" dxfId="0" priority="1" stopIfTrue="1">
      <formula>ISBLANK($AJ8)=FALSE</formula>
    </cfRule>
  </conditionalFormatting>
  <dataValidations count="3">
    <dataValidation type="list" allowBlank="1" showInputMessage="1" showErrorMessage="1" sqref="X8:Y17" xr:uid="{00000000-0002-0000-0100-000000000000}">
      <formula1>"理事,理事長,業務執行理事,監事,会計監査人"</formula1>
    </dataValidation>
    <dataValidation type="list" allowBlank="1" showInputMessage="1" showErrorMessage="1" sqref="Z8:AA17" xr:uid="{00000000-0002-0000-0100-000001000000}">
      <formula1>"常勤,非常勤"</formula1>
    </dataValidation>
    <dataValidation type="list" allowBlank="1" showInputMessage="1" showErrorMessage="1" sqref="AD8:AE17" xr:uid="{00000000-0002-0000-0100-000002000000}">
      <formula1>"社福事業の経営に識見有する者,地域の福祉の実情に通じる者,設置施設の管理者,その他,財務に識見を有する者,福祉に識見を有する者,会計監査人"</formula1>
    </dataValidation>
  </dataValidations>
  <pageMargins left="0.70866141732283472" right="0.70866141732283472" top="0.74803149606299213" bottom="0.7480314960629921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施設台帳</vt:lpstr>
      <vt:lpstr>別紙ワークシート２</vt:lpstr>
      <vt:lpstr>施設台帳!Print_Area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2024-03-19T07:28:13Z</cp:lastPrinted>
  <dcterms:created xsi:type="dcterms:W3CDTF">2017-08-05T05:25:53Z</dcterms:created>
  <dcterms:modified xsi:type="dcterms:W3CDTF">2024-03-21T06:20:33Z</dcterms:modified>
</cp:coreProperties>
</file>