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'一般会計債の内訳'!$A$3:$Z$120</definedName>
    <definedName name="_xlnm._FilterDatabase" localSheetId="0" hidden="1">'一覧表'!$A$3:$I$120</definedName>
    <definedName name="_xlnm._FilterDatabase" localSheetId="2" hidden="1">'公営企業債の内訳'!$A$4:$T$121</definedName>
    <definedName name="_xlfn.AGGREGATE" hidden="1">#NAME?</definedName>
    <definedName name="_xlnm.Print_Area" localSheetId="1">'一般会計債の内訳'!$A$1:$Y$119</definedName>
    <definedName name="_xlnm.Print_Area" localSheetId="0">'一覧表'!$A$1:$H$120</definedName>
    <definedName name="_xlnm.Print_Area" localSheetId="2">'公営企業債の内訳'!$A$1:$S$121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<sst xmlns="http://schemas.openxmlformats.org/spreadsheetml/2006/main" count="473" uniqueCount="180">
  <si>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</si>
  <si>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</si>
  <si>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</si>
  <si>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</si>
  <si>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</si>
  <si>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</si>
  <si>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</si>
  <si>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</si>
  <si>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</si>
  <si>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</si>
  <si>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</si>
  <si>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</si>
  <si>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</si>
  <si>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</si>
  <si>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</si>
  <si>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</si>
  <si>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</si>
  <si>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</si>
  <si>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</si>
  <si>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</si>
  <si>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</si>
  <si>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</si>
  <si>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</si>
  <si>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</si>
  <si>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</si>
  <si>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</si>
  <si>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</si>
  <si>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</si>
  <si>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</si>
  <si>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</si>
  <si>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</si>
  <si>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</si>
  <si>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</si>
  <si>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</si>
  <si>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</si>
  <si>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</si>
  <si>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</si>
  <si>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</si>
  <si>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</si>
  <si>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</si>
  <si>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</si>
  <si>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</si>
  <si>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</si>
  <si>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</si>
  <si>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</si>
  <si>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</si>
  <si>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</si>
  <si>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</si>
  <si>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</si>
  <si>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</si>
  <si>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</si>
  <si>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</si>
  <si>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</si>
  <si>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</si>
  <si>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</si>
  <si>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</si>
  <si>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</si>
  <si>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</si>
  <si>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</si>
  <si>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</si>
  <si>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</si>
  <si>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</si>
  <si>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</si>
  <si>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</si>
  <si>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</si>
  <si>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</si>
  <si>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</si>
  <si>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</si>
  <si>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</si>
  <si>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</si>
  <si>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</si>
  <si>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</si>
  <si>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</si>
  <si>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</si>
  <si>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</si>
  <si>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</si>
  <si>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</si>
  <si>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</si>
  <si>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</si>
  <si>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</si>
  <si>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</si>
  <si>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</si>
  <si>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</si>
  <si>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</si>
  <si>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</si>
  <si>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</si>
  <si>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</si>
  <si>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</si>
  <si>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</si>
  <si>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</si>
  <si>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</si>
  <si>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</si>
  <si>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</si>
  <si>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</si>
  <si>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</si>
  <si>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</si>
  <si>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</si>
  <si>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</si>
  <si>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</si>
  <si>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</si>
  <si>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</si>
  <si>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</si>
  <si>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</si>
  <si>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</si>
  <si>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</si>
  <si>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</si>
  <si>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</si>
  <si>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</si>
  <si>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</si>
  <si>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</si>
  <si>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</si>
  <si>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</si>
  <si>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</si>
  <si>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</si>
  <si>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</si>
  <si>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</si>
  <si>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</si>
  <si>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</si>
  <si>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</si>
  <si>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</si>
  <si>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</si>
  <si>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</si>
  <si>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</si>
  <si>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</si>
  <si>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</si>
  <si>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</si>
  <si>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</si>
  <si>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</si>
  <si>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</si>
  <si>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</si>
  <si>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</si>
  <si>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</si>
  <si>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</si>
  <si>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</si>
  <si>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</si>
  <si>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</si>
  <si>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</si>
  <si>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</si>
  <si>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</si>
  <si>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</si>
  <si>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</si>
  <si>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</si>
  <si>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</si>
  <si>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</si>
  <si>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</si>
  <si>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</si>
  <si>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</si>
  <si>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</si>
  <si>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</si>
  <si>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</si>
  <si>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</si>
  <si>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</si>
  <si>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</si>
  <si>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</si>
  <si>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</si>
  <si>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</si>
  <si>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</si>
  <si>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</si>
  <si>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</si>
  <si>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</si>
  <si>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</si>
  <si>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</si>
  <si>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</si>
  <si>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</si>
  <si>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</si>
  <si>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</si>
  <si>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</si>
  <si>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</si>
  <si>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</si>
  <si>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</si>
  <si>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</si>
  <si>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</si>
  <si>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</si>
  <si>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</si>
  <si>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</si>
  <si>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</si>
  <si>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旧公害防止対策事業分</t>
  </si>
  <si>
    <t>広域化・共同化</t>
  </si>
  <si>
    <t>（単位：千円）</t>
  </si>
  <si>
    <t>令和３年度　届出を受けた地方債（２月分）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</si>
</sst>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76" fontId="54" fillId="0" borderId="15" xfId="61" applyNumberFormat="1" applyFont="1" applyFill="1" applyBorder="1" applyProtection="1">
      <alignment/>
      <protection/>
    </xf>
    <xf numFmtId="176" fontId="54" fillId="0" borderId="15" xfId="60" applyNumberFormat="1" applyFon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3" sqref="A3"/>
    </sheetView>
  </sheetViews>
  <sheetFormatPr defaultColWidth="9.140625" defaultRowHeight="15"/>
  <cols>
    <col min="1" max="1" width="25.57421875" style="1" customWidth="1"/>
    <col min="2" max="3" width="16.57421875" style="24" customWidth="1"/>
    <col min="4" max="8" width="16.57421875" style="0" customWidth="1"/>
    <col min="9" max="9" width="16.57421875" style="27" customWidth="1"/>
  </cols>
  <sheetData>
    <row r="1" spans="1:8" ht="31.5" customHeight="1">
      <c r="A1" s="79" t="s">
        <v>179</v>
      </c>
      <c r="B1" s="79"/>
      <c r="C1" s="79"/>
      <c r="D1" s="79"/>
      <c r="E1" s="79"/>
      <c r="F1" s="79"/>
      <c r="G1" s="79"/>
      <c r="H1" s="79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5" t="s">
        <v>67</v>
      </c>
      <c r="C3" s="26" t="s">
        <v>68</v>
      </c>
      <c r="D3" s="78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28" t="s">
        <v>135</v>
      </c>
      <c r="J3" t="s">
        <v>137</v>
      </c>
    </row>
    <row r="4" spans="1:9" ht="34.5" customHeight="1">
      <c r="A4" s="3" t="s">
        <v>0</v>
      </c>
      <c r="B4" s="53">
        <f>VLOOKUP(A4,'一般会計債の内訳'!$B$4:$C$113,2,FALSE)</f>
        <v>0</v>
      </c>
      <c r="C4" s="35">
        <f>VLOOKUP(A4,'公営企業債の内訳'!$B$5:$C$113,2,FALSE)</f>
        <v>0</v>
      </c>
      <c r="D4" s="77">
        <v>0</v>
      </c>
      <c r="E4" s="36">
        <v>0</v>
      </c>
      <c r="F4" s="36">
        <v>0</v>
      </c>
      <c r="G4" s="36">
        <v>0</v>
      </c>
      <c r="H4" s="37">
        <f aca="true" t="shared" si="0" ref="H4:H9">SUM(B4:G4)</f>
        <v>0</v>
      </c>
      <c r="I4" s="27" t="s">
        <v>137</v>
      </c>
    </row>
    <row r="5" spans="1:9" ht="34.5" customHeight="1">
      <c r="A5" s="4" t="s">
        <v>1</v>
      </c>
      <c r="B5" s="54">
        <f>VLOOKUP(A5,'一般会計債の内訳'!$B$4:$C$113,2,FALSE)</f>
        <v>246100</v>
      </c>
      <c r="C5" s="38">
        <f>VLOOKUP(A5,'公営企業債の内訳'!$B$5:$C$113,2,FALSE)</f>
        <v>0</v>
      </c>
      <c r="D5" s="39">
        <v>0</v>
      </c>
      <c r="E5" s="39">
        <v>0</v>
      </c>
      <c r="F5" s="39">
        <v>0</v>
      </c>
      <c r="G5" s="39">
        <v>0</v>
      </c>
      <c r="H5" s="40">
        <f t="shared" si="0"/>
        <v>246100</v>
      </c>
      <c r="I5" s="27" t="s">
        <v>136</v>
      </c>
    </row>
    <row r="6" spans="1:9" ht="34.5" customHeight="1">
      <c r="A6" s="4" t="s">
        <v>2</v>
      </c>
      <c r="B6" s="54">
        <f>VLOOKUP(A6,'一般会計債の内訳'!$B$4:$C$113,2,FALSE)</f>
        <v>1763100</v>
      </c>
      <c r="C6" s="38">
        <f>VLOOKUP(A6,'公営企業債の内訳'!$B$5:$C$113,2,FALSE)</f>
        <v>0</v>
      </c>
      <c r="D6" s="39">
        <v>0</v>
      </c>
      <c r="E6" s="39">
        <v>0</v>
      </c>
      <c r="F6" s="39">
        <v>0</v>
      </c>
      <c r="G6" s="39">
        <v>0</v>
      </c>
      <c r="H6" s="40">
        <f t="shared" si="0"/>
        <v>1763100</v>
      </c>
      <c r="I6" s="27" t="s">
        <v>136</v>
      </c>
    </row>
    <row r="7" spans="1:9" ht="34.5" customHeight="1">
      <c r="A7" s="4" t="s">
        <v>3</v>
      </c>
      <c r="B7" s="54">
        <f>VLOOKUP(A7,'一般会計債の内訳'!$B$4:$C$113,2,FALSE)</f>
        <v>0</v>
      </c>
      <c r="C7" s="38">
        <f>VLOOKUP(A7,'公営企業債の内訳'!$B$5:$C$113,2,FALSE)</f>
        <v>0</v>
      </c>
      <c r="D7" s="39">
        <v>0</v>
      </c>
      <c r="E7" s="39">
        <v>0</v>
      </c>
      <c r="F7" s="39">
        <v>0</v>
      </c>
      <c r="G7" s="39">
        <v>0</v>
      </c>
      <c r="H7" s="40">
        <f t="shared" si="0"/>
        <v>0</v>
      </c>
      <c r="I7" s="27" t="s">
        <v>136</v>
      </c>
    </row>
    <row r="8" spans="1:9" ht="34.5" customHeight="1">
      <c r="A8" s="4" t="s">
        <v>4</v>
      </c>
      <c r="B8" s="54">
        <f>VLOOKUP(A8,'一般会計債の内訳'!$B$4:$C$113,2,FALSE)</f>
        <v>0</v>
      </c>
      <c r="C8" s="38">
        <f>VLOOKUP(A8,'公営企業債の内訳'!$B$5:$C$113,2,FALSE)</f>
        <v>0</v>
      </c>
      <c r="D8" s="39">
        <v>0</v>
      </c>
      <c r="E8" s="39">
        <v>0</v>
      </c>
      <c r="F8" s="39">
        <v>0</v>
      </c>
      <c r="G8" s="39">
        <v>0</v>
      </c>
      <c r="H8" s="40">
        <f t="shared" si="0"/>
        <v>0</v>
      </c>
      <c r="I8" s="27" t="s">
        <v>136</v>
      </c>
    </row>
    <row r="9" spans="1:9" ht="34.5" customHeight="1">
      <c r="A9" s="4" t="s">
        <v>5</v>
      </c>
      <c r="B9" s="54">
        <f>VLOOKUP(A9,'一般会計債の内訳'!$B$4:$C$113,2,FALSE)</f>
        <v>0</v>
      </c>
      <c r="C9" s="38">
        <f>VLOOKUP(A9,'公営企業債の内訳'!$B$5:$C$113,2,FALSE)</f>
        <v>0</v>
      </c>
      <c r="D9" s="39">
        <v>0</v>
      </c>
      <c r="E9" s="39">
        <v>0</v>
      </c>
      <c r="F9" s="39">
        <v>0</v>
      </c>
      <c r="G9" s="39">
        <v>0</v>
      </c>
      <c r="H9" s="40">
        <f t="shared" si="0"/>
        <v>0</v>
      </c>
      <c r="I9" s="27" t="s">
        <v>136</v>
      </c>
    </row>
    <row r="10" spans="1:9" ht="34.5" customHeight="1">
      <c r="A10" s="4" t="s">
        <v>6</v>
      </c>
      <c r="B10" s="54">
        <f>VLOOKUP(A10,'一般会計債の内訳'!$B$4:$C$113,2,FALSE)</f>
        <v>0</v>
      </c>
      <c r="C10" s="38">
        <f>VLOOKUP(A10,'公営企業債の内訳'!$B$5:$C$113,2,FALSE)</f>
        <v>0</v>
      </c>
      <c r="D10" s="39">
        <v>0</v>
      </c>
      <c r="E10" s="39">
        <v>0</v>
      </c>
      <c r="F10" s="39">
        <v>0</v>
      </c>
      <c r="G10" s="39">
        <v>0</v>
      </c>
      <c r="H10" s="40">
        <f aca="true" t="shared" si="1" ref="H10:H35">SUM(B10:G10)</f>
        <v>0</v>
      </c>
      <c r="I10" s="27" t="s">
        <v>136</v>
      </c>
    </row>
    <row r="11" spans="1:9" ht="34.5" customHeight="1">
      <c r="A11" s="4" t="s">
        <v>7</v>
      </c>
      <c r="B11" s="54">
        <f>VLOOKUP(A11,'一般会計債の内訳'!$B$4:$C$113,2,FALSE)</f>
        <v>0</v>
      </c>
      <c r="C11" s="38">
        <f>VLOOKUP(A11,'公営企業債の内訳'!$B$5:$C$113,2,FALSE)</f>
        <v>0</v>
      </c>
      <c r="D11" s="39">
        <v>0</v>
      </c>
      <c r="E11" s="39">
        <v>0</v>
      </c>
      <c r="F11" s="39">
        <v>0</v>
      </c>
      <c r="G11" s="39">
        <v>0</v>
      </c>
      <c r="H11" s="40">
        <f t="shared" si="1"/>
        <v>0</v>
      </c>
      <c r="I11" s="27" t="s">
        <v>136</v>
      </c>
    </row>
    <row r="12" spans="1:9" ht="34.5" customHeight="1">
      <c r="A12" s="4" t="s">
        <v>8</v>
      </c>
      <c r="B12" s="54">
        <f>VLOOKUP(A12,'一般会計債の内訳'!$B$4:$C$113,2,FALSE)</f>
        <v>0</v>
      </c>
      <c r="C12" s="38">
        <f>VLOOKUP(A12,'公営企業債の内訳'!$B$5:$C$113,2,FALSE)</f>
        <v>0</v>
      </c>
      <c r="D12" s="39">
        <v>0</v>
      </c>
      <c r="E12" s="39">
        <v>0</v>
      </c>
      <c r="F12" s="39">
        <v>0</v>
      </c>
      <c r="G12" s="39">
        <v>0</v>
      </c>
      <c r="H12" s="40">
        <f t="shared" si="1"/>
        <v>0</v>
      </c>
      <c r="I12" s="27" t="s">
        <v>136</v>
      </c>
    </row>
    <row r="13" spans="1:9" ht="34.5" customHeight="1">
      <c r="A13" s="4" t="s">
        <v>9</v>
      </c>
      <c r="B13" s="54">
        <f>VLOOKUP(A13,'一般会計債の内訳'!$B$4:$C$113,2,FALSE)</f>
        <v>0</v>
      </c>
      <c r="C13" s="38">
        <f>VLOOKUP(A13,'公営企業債の内訳'!$B$5:$C$113,2,FALSE)</f>
        <v>0</v>
      </c>
      <c r="D13" s="39">
        <v>0</v>
      </c>
      <c r="E13" s="39">
        <v>0</v>
      </c>
      <c r="F13" s="39">
        <v>0</v>
      </c>
      <c r="G13" s="39">
        <v>0</v>
      </c>
      <c r="H13" s="40">
        <f t="shared" si="1"/>
        <v>0</v>
      </c>
      <c r="I13" s="27" t="s">
        <v>136</v>
      </c>
    </row>
    <row r="14" spans="1:9" ht="34.5" customHeight="1">
      <c r="A14" s="4" t="s">
        <v>10</v>
      </c>
      <c r="B14" s="54">
        <f>VLOOKUP(A14,'一般会計債の内訳'!$B$4:$C$113,2,FALSE)</f>
        <v>0</v>
      </c>
      <c r="C14" s="38">
        <f>VLOOKUP(A14,'公営企業債の内訳'!$B$5:$C$113,2,FALSE)</f>
        <v>0</v>
      </c>
      <c r="D14" s="39">
        <v>0</v>
      </c>
      <c r="E14" s="39">
        <v>0</v>
      </c>
      <c r="F14" s="39">
        <v>0</v>
      </c>
      <c r="G14" s="39">
        <v>0</v>
      </c>
      <c r="H14" s="40">
        <f t="shared" si="1"/>
        <v>0</v>
      </c>
      <c r="I14" s="27" t="s">
        <v>136</v>
      </c>
    </row>
    <row r="15" spans="1:9" ht="34.5" customHeight="1">
      <c r="A15" s="4" t="s">
        <v>11</v>
      </c>
      <c r="B15" s="54">
        <f>VLOOKUP(A15,'一般会計債の内訳'!$B$4:$C$113,2,FALSE)</f>
        <v>792100</v>
      </c>
      <c r="C15" s="38">
        <f>VLOOKUP(A15,'公営企業債の内訳'!$B$5:$C$113,2,FALSE)</f>
        <v>0</v>
      </c>
      <c r="D15" s="39">
        <v>0</v>
      </c>
      <c r="E15" s="39">
        <v>0</v>
      </c>
      <c r="F15" s="39">
        <v>0</v>
      </c>
      <c r="G15" s="39">
        <v>0</v>
      </c>
      <c r="H15" s="40">
        <f t="shared" si="1"/>
        <v>792100</v>
      </c>
      <c r="I15" s="27" t="s">
        <v>136</v>
      </c>
    </row>
    <row r="16" spans="1:9" ht="34.5" customHeight="1">
      <c r="A16" s="4" t="s">
        <v>12</v>
      </c>
      <c r="B16" s="54">
        <f>VLOOKUP(A16,'一般会計債の内訳'!$B$4:$C$113,2,FALSE)</f>
        <v>308800</v>
      </c>
      <c r="C16" s="38">
        <f>VLOOKUP(A16,'公営企業債の内訳'!$B$5:$C$113,2,FALSE)</f>
        <v>0</v>
      </c>
      <c r="D16" s="39">
        <v>0</v>
      </c>
      <c r="E16" s="39">
        <v>0</v>
      </c>
      <c r="F16" s="39">
        <v>0</v>
      </c>
      <c r="G16" s="39">
        <v>0</v>
      </c>
      <c r="H16" s="40">
        <f t="shared" si="1"/>
        <v>308800</v>
      </c>
      <c r="I16" s="27" t="s">
        <v>136</v>
      </c>
    </row>
    <row r="17" spans="1:9" ht="34.5" customHeight="1">
      <c r="A17" s="4" t="s">
        <v>13</v>
      </c>
      <c r="B17" s="54">
        <f>VLOOKUP(A17,'一般会計債の内訳'!$B$4:$C$113,2,FALSE)</f>
        <v>0</v>
      </c>
      <c r="C17" s="38">
        <f>VLOOKUP(A17,'公営企業債の内訳'!$B$5:$C$113,2,FALSE)</f>
        <v>0</v>
      </c>
      <c r="D17" s="39">
        <v>0</v>
      </c>
      <c r="E17" s="39">
        <v>0</v>
      </c>
      <c r="F17" s="39">
        <v>0</v>
      </c>
      <c r="G17" s="39">
        <v>0</v>
      </c>
      <c r="H17" s="40">
        <f t="shared" si="1"/>
        <v>0</v>
      </c>
      <c r="I17" s="27" t="s">
        <v>136</v>
      </c>
    </row>
    <row r="18" spans="1:9" ht="34.5" customHeight="1">
      <c r="A18" s="4" t="s">
        <v>14</v>
      </c>
      <c r="B18" s="54">
        <f>VLOOKUP(A18,'一般会計債の内訳'!$B$4:$C$113,2,FALSE)</f>
        <v>0</v>
      </c>
      <c r="C18" s="38">
        <f>VLOOKUP(A18,'公営企業債の内訳'!$B$5:$C$113,2,FALSE)</f>
        <v>0</v>
      </c>
      <c r="D18" s="39">
        <v>0</v>
      </c>
      <c r="E18" s="39">
        <v>0</v>
      </c>
      <c r="F18" s="39">
        <v>0</v>
      </c>
      <c r="G18" s="39">
        <v>0</v>
      </c>
      <c r="H18" s="40">
        <f t="shared" si="1"/>
        <v>0</v>
      </c>
      <c r="I18" s="27" t="s">
        <v>136</v>
      </c>
    </row>
    <row r="19" spans="1:9" ht="34.5" customHeight="1">
      <c r="A19" s="4" t="s">
        <v>15</v>
      </c>
      <c r="B19" s="54">
        <f>VLOOKUP(A19,'一般会計債の内訳'!$B$4:$C$113,2,FALSE)</f>
        <v>0</v>
      </c>
      <c r="C19" s="38">
        <f>VLOOKUP(A19,'公営企業債の内訳'!$B$5:$C$113,2,FALSE)</f>
        <v>0</v>
      </c>
      <c r="D19" s="39">
        <v>0</v>
      </c>
      <c r="E19" s="39">
        <v>0</v>
      </c>
      <c r="F19" s="39">
        <v>0</v>
      </c>
      <c r="G19" s="39">
        <v>0</v>
      </c>
      <c r="H19" s="40">
        <f t="shared" si="1"/>
        <v>0</v>
      </c>
      <c r="I19" s="27" t="s">
        <v>136</v>
      </c>
    </row>
    <row r="20" spans="1:9" ht="34.5" customHeight="1">
      <c r="A20" s="4" t="s">
        <v>16</v>
      </c>
      <c r="B20" s="54">
        <f>VLOOKUP(A20,'一般会計債の内訳'!$B$4:$C$113,2,FALSE)</f>
        <v>0</v>
      </c>
      <c r="C20" s="38">
        <f>VLOOKUP(A20,'公営企業債の内訳'!$B$5:$C$113,2,FALSE)</f>
        <v>0</v>
      </c>
      <c r="D20" s="39">
        <v>0</v>
      </c>
      <c r="E20" s="39">
        <v>0</v>
      </c>
      <c r="F20" s="39">
        <v>0</v>
      </c>
      <c r="G20" s="39">
        <v>0</v>
      </c>
      <c r="H20" s="40">
        <f t="shared" si="1"/>
        <v>0</v>
      </c>
      <c r="I20" s="27" t="s">
        <v>136</v>
      </c>
    </row>
    <row r="21" spans="1:9" ht="34.5" customHeight="1">
      <c r="A21" s="4" t="s">
        <v>17</v>
      </c>
      <c r="B21" s="54">
        <f>VLOOKUP(A21,'一般会計債の内訳'!$B$4:$C$113,2,FALSE)</f>
        <v>0</v>
      </c>
      <c r="C21" s="38">
        <f>VLOOKUP(A21,'公営企業債の内訳'!$B$5:$C$113,2,FALSE)</f>
        <v>0</v>
      </c>
      <c r="D21" s="39">
        <v>0</v>
      </c>
      <c r="E21" s="39">
        <v>0</v>
      </c>
      <c r="F21" s="39">
        <v>0</v>
      </c>
      <c r="G21" s="39">
        <v>0</v>
      </c>
      <c r="H21" s="40">
        <f t="shared" si="1"/>
        <v>0</v>
      </c>
      <c r="I21" s="27" t="s">
        <v>136</v>
      </c>
    </row>
    <row r="22" spans="1:9" ht="34.5" customHeight="1">
      <c r="A22" s="4" t="s">
        <v>18</v>
      </c>
      <c r="B22" s="54">
        <f>VLOOKUP(A22,'一般会計債の内訳'!$B$4:$C$113,2,FALSE)</f>
        <v>914400</v>
      </c>
      <c r="C22" s="38">
        <f>VLOOKUP(A22,'公営企業債の内訳'!$B$5:$C$113,2,FALSE)</f>
        <v>0</v>
      </c>
      <c r="D22" s="39">
        <v>0</v>
      </c>
      <c r="E22" s="39">
        <v>0</v>
      </c>
      <c r="F22" s="39">
        <v>0</v>
      </c>
      <c r="G22" s="39">
        <v>0</v>
      </c>
      <c r="H22" s="40">
        <f t="shared" si="1"/>
        <v>914400</v>
      </c>
      <c r="I22" s="27" t="s">
        <v>136</v>
      </c>
    </row>
    <row r="23" spans="1:9" ht="34.5" customHeight="1">
      <c r="A23" s="4" t="s">
        <v>19</v>
      </c>
      <c r="B23" s="54">
        <f>VLOOKUP(A23,'一般会計債の内訳'!$B$4:$C$113,2,FALSE)</f>
        <v>0</v>
      </c>
      <c r="C23" s="38">
        <f>VLOOKUP(A23,'公営企業債の内訳'!$B$5:$C$113,2,FALSE)</f>
        <v>0</v>
      </c>
      <c r="D23" s="39">
        <v>0</v>
      </c>
      <c r="E23" s="39">
        <v>0</v>
      </c>
      <c r="F23" s="39">
        <v>0</v>
      </c>
      <c r="G23" s="39">
        <v>0</v>
      </c>
      <c r="H23" s="40">
        <f t="shared" si="1"/>
        <v>0</v>
      </c>
      <c r="I23" s="27" t="s">
        <v>136</v>
      </c>
    </row>
    <row r="24" spans="1:9" ht="34.5" customHeight="1">
      <c r="A24" s="4" t="s">
        <v>20</v>
      </c>
      <c r="B24" s="54">
        <f>VLOOKUP(A24,'一般会計債の内訳'!$B$4:$C$113,2,FALSE)</f>
        <v>40300</v>
      </c>
      <c r="C24" s="38">
        <f>VLOOKUP(A24,'公営企業債の内訳'!$B$5:$C$113,2,FALSE)</f>
        <v>0</v>
      </c>
      <c r="D24" s="39">
        <v>0</v>
      </c>
      <c r="E24" s="39">
        <v>0</v>
      </c>
      <c r="F24" s="39">
        <v>0</v>
      </c>
      <c r="G24" s="39">
        <v>0</v>
      </c>
      <c r="H24" s="40">
        <f t="shared" si="1"/>
        <v>40300</v>
      </c>
      <c r="I24" s="27" t="s">
        <v>136</v>
      </c>
    </row>
    <row r="25" spans="1:9" ht="34.5" customHeight="1">
      <c r="A25" s="4" t="s">
        <v>21</v>
      </c>
      <c r="B25" s="54">
        <f>VLOOKUP(A25,'一般会計債の内訳'!$B$4:$C$113,2,FALSE)</f>
        <v>0</v>
      </c>
      <c r="C25" s="38">
        <f>VLOOKUP(A25,'公営企業債の内訳'!$B$5:$C$113,2,FALSE)</f>
        <v>0</v>
      </c>
      <c r="D25" s="39">
        <v>0</v>
      </c>
      <c r="E25" s="39">
        <v>0</v>
      </c>
      <c r="F25" s="39">
        <v>0</v>
      </c>
      <c r="G25" s="39">
        <v>0</v>
      </c>
      <c r="H25" s="40">
        <f t="shared" si="1"/>
        <v>0</v>
      </c>
      <c r="I25" s="27" t="s">
        <v>136</v>
      </c>
    </row>
    <row r="26" spans="1:9" ht="34.5" customHeight="1">
      <c r="A26" s="4" t="s">
        <v>22</v>
      </c>
      <c r="B26" s="54">
        <f>VLOOKUP(A26,'一般会計債の内訳'!$B$4:$C$113,2,FALSE)</f>
        <v>0</v>
      </c>
      <c r="C26" s="38">
        <f>VLOOKUP(A26,'公営企業債の内訳'!$B$5:$C$113,2,FALSE)</f>
        <v>0</v>
      </c>
      <c r="D26" s="39">
        <v>0</v>
      </c>
      <c r="E26" s="39">
        <v>0</v>
      </c>
      <c r="F26" s="39">
        <v>0</v>
      </c>
      <c r="G26" s="39">
        <v>0</v>
      </c>
      <c r="H26" s="40">
        <f t="shared" si="1"/>
        <v>0</v>
      </c>
      <c r="I26" s="27" t="s">
        <v>136</v>
      </c>
    </row>
    <row r="27" spans="1:9" ht="34.5" customHeight="1">
      <c r="A27" s="4" t="s">
        <v>23</v>
      </c>
      <c r="B27" s="54">
        <f>VLOOKUP(A27,'一般会計債の内訳'!$B$4:$C$113,2,FALSE)</f>
        <v>0</v>
      </c>
      <c r="C27" s="38">
        <f>VLOOKUP(A27,'公営企業債の内訳'!$B$5:$C$113,2,FALSE)</f>
        <v>0</v>
      </c>
      <c r="D27" s="39">
        <v>0</v>
      </c>
      <c r="E27" s="39">
        <v>0</v>
      </c>
      <c r="F27" s="39">
        <v>0</v>
      </c>
      <c r="G27" s="39">
        <v>0</v>
      </c>
      <c r="H27" s="40">
        <f t="shared" si="1"/>
        <v>0</v>
      </c>
      <c r="I27" s="27" t="s">
        <v>136</v>
      </c>
    </row>
    <row r="28" spans="1:9" ht="34.5" customHeight="1">
      <c r="A28" s="4" t="s">
        <v>24</v>
      </c>
      <c r="B28" s="54">
        <f>VLOOKUP(A28,'一般会計債の内訳'!$B$4:$C$113,2,FALSE)</f>
        <v>0</v>
      </c>
      <c r="C28" s="38">
        <f>VLOOKUP(A28,'公営企業債の内訳'!$B$5:$C$113,2,FALSE)</f>
        <v>0</v>
      </c>
      <c r="D28" s="39">
        <v>0</v>
      </c>
      <c r="E28" s="39">
        <v>0</v>
      </c>
      <c r="F28" s="39">
        <v>0</v>
      </c>
      <c r="G28" s="39">
        <v>0</v>
      </c>
      <c r="H28" s="40">
        <f t="shared" si="1"/>
        <v>0</v>
      </c>
      <c r="I28" s="27" t="s">
        <v>136</v>
      </c>
    </row>
    <row r="29" spans="1:9" ht="34.5" customHeight="1">
      <c r="A29" s="4" t="s">
        <v>25</v>
      </c>
      <c r="B29" s="54">
        <f>VLOOKUP(A29,'一般会計債の内訳'!$B$4:$C$113,2,FALSE)</f>
        <v>0</v>
      </c>
      <c r="C29" s="38">
        <f>VLOOKUP(A29,'公営企業債の内訳'!$B$5:$C$113,2,FALSE)</f>
        <v>0</v>
      </c>
      <c r="D29" s="39">
        <v>0</v>
      </c>
      <c r="E29" s="39">
        <v>0</v>
      </c>
      <c r="F29" s="39">
        <v>0</v>
      </c>
      <c r="G29" s="39">
        <v>0</v>
      </c>
      <c r="H29" s="40">
        <f t="shared" si="1"/>
        <v>0</v>
      </c>
      <c r="I29" s="27" t="s">
        <v>136</v>
      </c>
    </row>
    <row r="30" spans="1:9" ht="34.5" customHeight="1">
      <c r="A30" s="4" t="s">
        <v>26</v>
      </c>
      <c r="B30" s="54">
        <f>VLOOKUP(A30,'一般会計債の内訳'!$B$4:$C$113,2,FALSE)</f>
        <v>0</v>
      </c>
      <c r="C30" s="38">
        <f>VLOOKUP(A30,'公営企業債の内訳'!$B$5:$C$113,2,FALSE)</f>
        <v>0</v>
      </c>
      <c r="D30" s="39">
        <v>0</v>
      </c>
      <c r="E30" s="39">
        <v>0</v>
      </c>
      <c r="F30" s="39">
        <v>0</v>
      </c>
      <c r="G30" s="39">
        <v>0</v>
      </c>
      <c r="H30" s="40">
        <f t="shared" si="1"/>
        <v>0</v>
      </c>
      <c r="I30" s="27" t="s">
        <v>136</v>
      </c>
    </row>
    <row r="31" spans="1:9" ht="34.5" customHeight="1">
      <c r="A31" s="4" t="s">
        <v>27</v>
      </c>
      <c r="B31" s="54">
        <f>VLOOKUP(A31,'一般会計債の内訳'!$B$4:$C$113,2,FALSE)</f>
        <v>0</v>
      </c>
      <c r="C31" s="38">
        <f>VLOOKUP(A31,'公営企業債の内訳'!$B$5:$C$113,2,FALSE)</f>
        <v>0</v>
      </c>
      <c r="D31" s="39">
        <v>0</v>
      </c>
      <c r="E31" s="39">
        <v>0</v>
      </c>
      <c r="F31" s="39">
        <v>0</v>
      </c>
      <c r="G31" s="39">
        <v>0</v>
      </c>
      <c r="H31" s="40">
        <f t="shared" si="1"/>
        <v>0</v>
      </c>
      <c r="I31" s="27" t="s">
        <v>136</v>
      </c>
    </row>
    <row r="32" spans="1:9" ht="34.5" customHeight="1">
      <c r="A32" s="4" t="s">
        <v>28</v>
      </c>
      <c r="B32" s="54">
        <f>VLOOKUP(A32,'一般会計債の内訳'!$B$4:$C$113,2,FALSE)</f>
        <v>0</v>
      </c>
      <c r="C32" s="38">
        <f>VLOOKUP(A32,'公営企業債の内訳'!$B$5:$C$113,2,FALSE)</f>
        <v>0</v>
      </c>
      <c r="D32" s="39">
        <v>0</v>
      </c>
      <c r="E32" s="39">
        <v>0</v>
      </c>
      <c r="F32" s="39">
        <v>0</v>
      </c>
      <c r="G32" s="39">
        <v>0</v>
      </c>
      <c r="H32" s="40">
        <f t="shared" si="1"/>
        <v>0</v>
      </c>
      <c r="I32" s="27" t="s">
        <v>136</v>
      </c>
    </row>
    <row r="33" spans="1:9" ht="34.5" customHeight="1">
      <c r="A33" s="4" t="s">
        <v>29</v>
      </c>
      <c r="B33" s="54">
        <f>VLOOKUP(A33,'一般会計債の内訳'!$B$4:$C$113,2,FALSE)</f>
        <v>0</v>
      </c>
      <c r="C33" s="38">
        <f>VLOOKUP(A33,'公営企業債の内訳'!$B$5:$C$113,2,FALSE)</f>
        <v>0</v>
      </c>
      <c r="D33" s="39">
        <v>0</v>
      </c>
      <c r="E33" s="39">
        <v>0</v>
      </c>
      <c r="F33" s="39">
        <v>0</v>
      </c>
      <c r="G33" s="39">
        <v>0</v>
      </c>
      <c r="H33" s="40">
        <f>SUM(B33:G33)</f>
        <v>0</v>
      </c>
      <c r="I33" s="27" t="s">
        <v>136</v>
      </c>
    </row>
    <row r="34" spans="1:9" ht="34.5" customHeight="1">
      <c r="A34" s="4" t="s">
        <v>30</v>
      </c>
      <c r="B34" s="54">
        <f>VLOOKUP(A34,'一般会計債の内訳'!$B$4:$C$113,2,FALSE)</f>
        <v>0</v>
      </c>
      <c r="C34" s="38">
        <f>VLOOKUP(A34,'公営企業債の内訳'!$B$5:$C$113,2,FALSE)</f>
        <v>0</v>
      </c>
      <c r="D34" s="39">
        <v>0</v>
      </c>
      <c r="E34" s="39">
        <v>0</v>
      </c>
      <c r="F34" s="39">
        <v>0</v>
      </c>
      <c r="G34" s="39">
        <v>0</v>
      </c>
      <c r="H34" s="40">
        <f t="shared" si="1"/>
        <v>0</v>
      </c>
      <c r="I34" s="27" t="s">
        <v>136</v>
      </c>
    </row>
    <row r="35" spans="1:9" ht="34.5" customHeight="1">
      <c r="A35" s="4" t="s">
        <v>31</v>
      </c>
      <c r="B35" s="54">
        <f>VLOOKUP(A35,'一般会計債の内訳'!$B$4:$C$113,2,FALSE)</f>
        <v>0</v>
      </c>
      <c r="C35" s="38">
        <f>VLOOKUP(A35,'公営企業債の内訳'!$B$5:$C$113,2,FALSE)</f>
        <v>0</v>
      </c>
      <c r="D35" s="39">
        <v>0</v>
      </c>
      <c r="E35" s="39">
        <v>0</v>
      </c>
      <c r="F35" s="39">
        <v>0</v>
      </c>
      <c r="G35" s="39">
        <v>0</v>
      </c>
      <c r="H35" s="40">
        <f t="shared" si="1"/>
        <v>0</v>
      </c>
      <c r="I35" s="27" t="s">
        <v>136</v>
      </c>
    </row>
    <row r="36" spans="1:9" ht="34.5" customHeight="1">
      <c r="A36" s="4" t="s">
        <v>32</v>
      </c>
      <c r="B36" s="54">
        <f>VLOOKUP(A36,'一般会計債の内訳'!$B$4:$C$113,2,FALSE)</f>
        <v>0</v>
      </c>
      <c r="C36" s="38">
        <f>VLOOKUP(A36,'公営企業債の内訳'!$B$5:$C$113,2,FALSE)</f>
        <v>0</v>
      </c>
      <c r="D36" s="39">
        <v>0</v>
      </c>
      <c r="E36" s="39">
        <v>0</v>
      </c>
      <c r="F36" s="39">
        <v>0</v>
      </c>
      <c r="G36" s="39">
        <v>0</v>
      </c>
      <c r="H36" s="40">
        <f aca="true" t="shared" si="2" ref="H36:H67">SUM(B36:G36)</f>
        <v>0</v>
      </c>
      <c r="I36" s="27" t="s">
        <v>136</v>
      </c>
    </row>
    <row r="37" spans="1:9" ht="34.5" customHeight="1">
      <c r="A37" s="4" t="s">
        <v>33</v>
      </c>
      <c r="B37" s="54">
        <f>VLOOKUP(A37,'一般会計債の内訳'!$B$4:$C$113,2,FALSE)</f>
        <v>0</v>
      </c>
      <c r="C37" s="38">
        <f>VLOOKUP(A37,'公営企業債の内訳'!$B$5:$C$113,2,FALSE)</f>
        <v>0</v>
      </c>
      <c r="D37" s="39">
        <v>0</v>
      </c>
      <c r="E37" s="39">
        <v>0</v>
      </c>
      <c r="F37" s="39">
        <v>0</v>
      </c>
      <c r="G37" s="39">
        <v>0</v>
      </c>
      <c r="H37" s="40">
        <f t="shared" si="2"/>
        <v>0</v>
      </c>
      <c r="I37" s="27" t="s">
        <v>136</v>
      </c>
    </row>
    <row r="38" spans="1:9" ht="34.5" customHeight="1">
      <c r="A38" s="4" t="s">
        <v>34</v>
      </c>
      <c r="B38" s="54">
        <f>VLOOKUP(A38,'一般会計債の内訳'!$B$4:$C$113,2,FALSE)</f>
        <v>0</v>
      </c>
      <c r="C38" s="38">
        <f>VLOOKUP(A38,'公営企業債の内訳'!$B$5:$C$113,2,FALSE)</f>
        <v>0</v>
      </c>
      <c r="D38" s="39">
        <v>0</v>
      </c>
      <c r="E38" s="39">
        <v>0</v>
      </c>
      <c r="F38" s="39">
        <v>0</v>
      </c>
      <c r="G38" s="39">
        <v>0</v>
      </c>
      <c r="H38" s="40">
        <f t="shared" si="2"/>
        <v>0</v>
      </c>
      <c r="I38" s="27" t="s">
        <v>136</v>
      </c>
    </row>
    <row r="39" spans="1:9" ht="34.5" customHeight="1">
      <c r="A39" s="4" t="s">
        <v>35</v>
      </c>
      <c r="B39" s="54">
        <f>VLOOKUP(A39,'一般会計債の内訳'!$B$4:$C$113,2,FALSE)</f>
        <v>0</v>
      </c>
      <c r="C39" s="38">
        <f>VLOOKUP(A39,'公営企業債の内訳'!$B$5:$C$113,2,FALSE)</f>
        <v>0</v>
      </c>
      <c r="D39" s="39">
        <v>0</v>
      </c>
      <c r="E39" s="39">
        <v>0</v>
      </c>
      <c r="F39" s="39">
        <v>0</v>
      </c>
      <c r="G39" s="39">
        <v>0</v>
      </c>
      <c r="H39" s="40">
        <f t="shared" si="2"/>
        <v>0</v>
      </c>
      <c r="I39" s="27" t="s">
        <v>136</v>
      </c>
    </row>
    <row r="40" spans="1:9" ht="34.5" customHeight="1">
      <c r="A40" s="4" t="s">
        <v>36</v>
      </c>
      <c r="B40" s="54">
        <f>VLOOKUP(A40,'一般会計債の内訳'!$B$4:$C$113,2,FALSE)</f>
        <v>0</v>
      </c>
      <c r="C40" s="38">
        <f>VLOOKUP(A40,'公営企業債の内訳'!$B$5:$C$113,2,FALSE)</f>
        <v>0</v>
      </c>
      <c r="D40" s="39">
        <v>0</v>
      </c>
      <c r="E40" s="39">
        <v>0</v>
      </c>
      <c r="F40" s="39">
        <v>0</v>
      </c>
      <c r="G40" s="39">
        <v>0</v>
      </c>
      <c r="H40" s="40">
        <f t="shared" si="2"/>
        <v>0</v>
      </c>
      <c r="I40" s="27" t="s">
        <v>136</v>
      </c>
    </row>
    <row r="41" spans="1:9" ht="34.5" customHeight="1">
      <c r="A41" s="4" t="s">
        <v>81</v>
      </c>
      <c r="B41" s="54">
        <f>VLOOKUP(A41,'一般会計債の内訳'!$B$4:$C$113,2,FALSE)</f>
        <v>0</v>
      </c>
      <c r="C41" s="38">
        <f>VLOOKUP(A41,'公営企業債の内訳'!$B$5:$C$113,2,FALSE)</f>
        <v>0</v>
      </c>
      <c r="D41" s="39">
        <v>0</v>
      </c>
      <c r="E41" s="39">
        <v>0</v>
      </c>
      <c r="F41" s="39">
        <v>0</v>
      </c>
      <c r="G41" s="39">
        <v>0</v>
      </c>
      <c r="H41" s="40">
        <f t="shared" si="2"/>
        <v>0</v>
      </c>
      <c r="I41" s="27" t="s">
        <v>136</v>
      </c>
    </row>
    <row r="42" spans="1:9" ht="34.5" customHeight="1">
      <c r="A42" s="4" t="s">
        <v>154</v>
      </c>
      <c r="B42" s="54">
        <f>VLOOKUP(A42,'一般会計債の内訳'!$B$4:$C$113,2,FALSE)</f>
        <v>0</v>
      </c>
      <c r="C42" s="38">
        <f>VLOOKUP(A42,'公営企業債の内訳'!$B$5:$C$113,2,FALSE)</f>
        <v>9000</v>
      </c>
      <c r="D42" s="39">
        <v>0</v>
      </c>
      <c r="E42" s="39">
        <v>0</v>
      </c>
      <c r="F42" s="39">
        <v>0</v>
      </c>
      <c r="G42" s="39">
        <v>0</v>
      </c>
      <c r="H42" s="40">
        <f>SUM(B42:G42)</f>
        <v>9000</v>
      </c>
      <c r="I42" s="27" t="s">
        <v>136</v>
      </c>
    </row>
    <row r="43" spans="1:9" ht="34.5" customHeight="1">
      <c r="A43" s="4" t="s">
        <v>37</v>
      </c>
      <c r="B43" s="54">
        <f>VLOOKUP(A43,'一般会計債の内訳'!$B$4:$C$113,2,FALSE)</f>
        <v>4000</v>
      </c>
      <c r="C43" s="38">
        <f>VLOOKUP(A43,'公営企業債の内訳'!$B$5:$C$113,2,FALSE)</f>
        <v>0</v>
      </c>
      <c r="D43" s="39">
        <v>0</v>
      </c>
      <c r="E43" s="39">
        <v>0</v>
      </c>
      <c r="F43" s="39">
        <v>0</v>
      </c>
      <c r="G43" s="39">
        <v>0</v>
      </c>
      <c r="H43" s="40">
        <f t="shared" si="2"/>
        <v>4000</v>
      </c>
      <c r="I43" s="27" t="s">
        <v>136</v>
      </c>
    </row>
    <row r="44" spans="1:9" ht="34.5" customHeight="1">
      <c r="A44" s="4" t="s">
        <v>38</v>
      </c>
      <c r="B44" s="54">
        <f>VLOOKUP(A44,'一般会計債の内訳'!$B$4:$C$113,2,FALSE)</f>
        <v>6600</v>
      </c>
      <c r="C44" s="38">
        <f>VLOOKUP(A44,'公営企業債の内訳'!$B$5:$C$113,2,FALSE)</f>
        <v>0</v>
      </c>
      <c r="D44" s="39">
        <v>0</v>
      </c>
      <c r="E44" s="39">
        <v>0</v>
      </c>
      <c r="F44" s="39">
        <v>0</v>
      </c>
      <c r="G44" s="39">
        <v>0</v>
      </c>
      <c r="H44" s="40">
        <f t="shared" si="2"/>
        <v>6600</v>
      </c>
      <c r="I44" s="27" t="s">
        <v>136</v>
      </c>
    </row>
    <row r="45" spans="1:9" ht="34.5" customHeight="1">
      <c r="A45" s="4" t="s">
        <v>39</v>
      </c>
      <c r="B45" s="54">
        <f>VLOOKUP(A45,'一般会計債の内訳'!$B$4:$C$113,2,FALSE)</f>
        <v>0</v>
      </c>
      <c r="C45" s="38">
        <f>VLOOKUP(A45,'公営企業債の内訳'!$B$5:$C$113,2,FALSE)</f>
        <v>0</v>
      </c>
      <c r="D45" s="39">
        <v>0</v>
      </c>
      <c r="E45" s="39">
        <v>0</v>
      </c>
      <c r="F45" s="39">
        <v>0</v>
      </c>
      <c r="G45" s="39">
        <v>0</v>
      </c>
      <c r="H45" s="40">
        <f t="shared" si="2"/>
        <v>0</v>
      </c>
      <c r="I45" s="27" t="s">
        <v>136</v>
      </c>
    </row>
    <row r="46" spans="1:9" ht="34.5" customHeight="1">
      <c r="A46" s="4" t="s">
        <v>40</v>
      </c>
      <c r="B46" s="54">
        <f>VLOOKUP(A46,'一般会計債の内訳'!$B$4:$C$113,2,FALSE)</f>
        <v>0</v>
      </c>
      <c r="C46" s="38">
        <f>VLOOKUP(A46,'公営企業債の内訳'!$B$5:$C$113,2,FALSE)</f>
        <v>0</v>
      </c>
      <c r="D46" s="39">
        <v>0</v>
      </c>
      <c r="E46" s="39">
        <v>0</v>
      </c>
      <c r="F46" s="39">
        <v>0</v>
      </c>
      <c r="G46" s="39">
        <v>0</v>
      </c>
      <c r="H46" s="40">
        <f t="shared" si="2"/>
        <v>0</v>
      </c>
      <c r="I46" s="27" t="s">
        <v>136</v>
      </c>
    </row>
    <row r="47" spans="1:9" ht="34.5" customHeight="1">
      <c r="A47" s="4" t="s">
        <v>41</v>
      </c>
      <c r="B47" s="54">
        <f>VLOOKUP(A47,'一般会計債の内訳'!$B$4:$C$113,2,FALSE)</f>
        <v>0</v>
      </c>
      <c r="C47" s="38">
        <f>VLOOKUP(A47,'公営企業債の内訳'!$B$5:$C$113,2,FALSE)</f>
        <v>0</v>
      </c>
      <c r="D47" s="39">
        <v>0</v>
      </c>
      <c r="E47" s="39">
        <v>0</v>
      </c>
      <c r="F47" s="39">
        <v>0</v>
      </c>
      <c r="G47" s="39">
        <v>0</v>
      </c>
      <c r="H47" s="40">
        <f t="shared" si="2"/>
        <v>0</v>
      </c>
      <c r="I47" s="27" t="s">
        <v>136</v>
      </c>
    </row>
    <row r="48" spans="1:9" ht="34.5" customHeight="1">
      <c r="A48" s="4" t="s">
        <v>42</v>
      </c>
      <c r="B48" s="54">
        <f>VLOOKUP(A48,'一般会計債の内訳'!$B$4:$C$113,2,FALSE)</f>
        <v>0</v>
      </c>
      <c r="C48" s="38">
        <f>VLOOKUP(A48,'公営企業債の内訳'!$B$5:$C$113,2,FALSE)</f>
        <v>0</v>
      </c>
      <c r="D48" s="39">
        <v>0</v>
      </c>
      <c r="E48" s="39">
        <v>0</v>
      </c>
      <c r="F48" s="39">
        <v>0</v>
      </c>
      <c r="G48" s="39">
        <v>0</v>
      </c>
      <c r="H48" s="40">
        <f t="shared" si="2"/>
        <v>0</v>
      </c>
      <c r="I48" s="27" t="s">
        <v>136</v>
      </c>
    </row>
    <row r="49" spans="1:9" ht="34.5" customHeight="1">
      <c r="A49" s="4" t="s">
        <v>43</v>
      </c>
      <c r="B49" s="54">
        <f>VLOOKUP(A49,'一般会計債の内訳'!$B$4:$C$113,2,FALSE)</f>
        <v>0</v>
      </c>
      <c r="C49" s="38">
        <f>VLOOKUP(A49,'公営企業債の内訳'!$B$5:$C$113,2,FALSE)</f>
        <v>0</v>
      </c>
      <c r="D49" s="39">
        <v>0</v>
      </c>
      <c r="E49" s="39">
        <v>0</v>
      </c>
      <c r="F49" s="39">
        <v>0</v>
      </c>
      <c r="G49" s="39">
        <v>0</v>
      </c>
      <c r="H49" s="40">
        <f>SUM(B49:G49)</f>
        <v>0</v>
      </c>
      <c r="I49" s="27" t="s">
        <v>136</v>
      </c>
    </row>
    <row r="50" spans="1:9" ht="34.5" customHeight="1">
      <c r="A50" s="4" t="s">
        <v>44</v>
      </c>
      <c r="B50" s="54">
        <f>VLOOKUP(A50,'一般会計債の内訳'!$B$4:$C$113,2,FALSE)</f>
        <v>0</v>
      </c>
      <c r="C50" s="38">
        <f>VLOOKUP(A50,'公営企業債の内訳'!$B$5:$C$113,2,FALSE)</f>
        <v>0</v>
      </c>
      <c r="D50" s="39">
        <v>0</v>
      </c>
      <c r="E50" s="39">
        <v>0</v>
      </c>
      <c r="F50" s="39">
        <v>0</v>
      </c>
      <c r="G50" s="39">
        <v>0</v>
      </c>
      <c r="H50" s="40">
        <f t="shared" si="2"/>
        <v>0</v>
      </c>
      <c r="I50" s="27" t="s">
        <v>136</v>
      </c>
    </row>
    <row r="51" spans="1:9" ht="34.5" customHeight="1">
      <c r="A51" s="4" t="s">
        <v>45</v>
      </c>
      <c r="B51" s="54">
        <f>VLOOKUP(A51,'一般会計債の内訳'!$B$4:$C$113,2,FALSE)</f>
        <v>0</v>
      </c>
      <c r="C51" s="38">
        <f>VLOOKUP(A51,'公営企業債の内訳'!$B$5:$C$113,2,FALSE)</f>
        <v>0</v>
      </c>
      <c r="D51" s="39">
        <v>0</v>
      </c>
      <c r="E51" s="39">
        <v>0</v>
      </c>
      <c r="F51" s="39">
        <v>0</v>
      </c>
      <c r="G51" s="39">
        <v>0</v>
      </c>
      <c r="H51" s="40">
        <f t="shared" si="2"/>
        <v>0</v>
      </c>
      <c r="I51" s="27" t="s">
        <v>136</v>
      </c>
    </row>
    <row r="52" spans="1:9" ht="34.5" customHeight="1">
      <c r="A52" s="4" t="s">
        <v>46</v>
      </c>
      <c r="B52" s="54">
        <f>VLOOKUP(A52,'一般会計債の内訳'!$B$4:$C$113,2,FALSE)</f>
        <v>0</v>
      </c>
      <c r="C52" s="38">
        <f>VLOOKUP(A52,'公営企業債の内訳'!$B$5:$C$113,2,FALSE)</f>
        <v>0</v>
      </c>
      <c r="D52" s="39">
        <v>0</v>
      </c>
      <c r="E52" s="39">
        <v>0</v>
      </c>
      <c r="F52" s="39">
        <v>0</v>
      </c>
      <c r="G52" s="39">
        <v>0</v>
      </c>
      <c r="H52" s="40">
        <f t="shared" si="2"/>
        <v>0</v>
      </c>
      <c r="I52" s="27" t="s">
        <v>136</v>
      </c>
    </row>
    <row r="53" spans="1:9" ht="34.5" customHeight="1">
      <c r="A53" s="4" t="s">
        <v>82</v>
      </c>
      <c r="B53" s="54">
        <f>VLOOKUP(A53,'一般会計債の内訳'!$B$4:$C$113,2,FALSE)</f>
        <v>6000</v>
      </c>
      <c r="C53" s="38">
        <f>VLOOKUP(A53,'公営企業債の内訳'!$B$5:$C$113,2,FALSE)</f>
        <v>0</v>
      </c>
      <c r="D53" s="39">
        <v>0</v>
      </c>
      <c r="E53" s="39">
        <v>0</v>
      </c>
      <c r="F53" s="39">
        <v>0</v>
      </c>
      <c r="G53" s="39">
        <v>0</v>
      </c>
      <c r="H53" s="40">
        <f t="shared" si="2"/>
        <v>6000</v>
      </c>
      <c r="I53" s="27" t="s">
        <v>136</v>
      </c>
    </row>
    <row r="54" spans="1:9" ht="34.5" customHeight="1">
      <c r="A54" s="4" t="s">
        <v>47</v>
      </c>
      <c r="B54" s="54">
        <f>VLOOKUP(A54,'一般会計債の内訳'!$B$4:$C$113,2,FALSE)</f>
        <v>0</v>
      </c>
      <c r="C54" s="38">
        <f>VLOOKUP(A54,'公営企業債の内訳'!$B$5:$C$113,2,FALSE)</f>
        <v>0</v>
      </c>
      <c r="D54" s="39">
        <v>0</v>
      </c>
      <c r="E54" s="39">
        <v>0</v>
      </c>
      <c r="F54" s="39">
        <v>0</v>
      </c>
      <c r="G54" s="39">
        <v>0</v>
      </c>
      <c r="H54" s="40">
        <f t="shared" si="2"/>
        <v>0</v>
      </c>
      <c r="I54" s="27" t="s">
        <v>136</v>
      </c>
    </row>
    <row r="55" spans="1:9" ht="34.5" customHeight="1">
      <c r="A55" s="4" t="s">
        <v>48</v>
      </c>
      <c r="B55" s="54">
        <f>VLOOKUP(A55,'一般会計債の内訳'!$B$4:$C$113,2,FALSE)</f>
        <v>2500</v>
      </c>
      <c r="C55" s="38">
        <f>VLOOKUP(A55,'公営企業債の内訳'!$B$5:$C$113,2,FALSE)</f>
        <v>0</v>
      </c>
      <c r="D55" s="39">
        <v>0</v>
      </c>
      <c r="E55" s="39">
        <v>0</v>
      </c>
      <c r="F55" s="39">
        <v>0</v>
      </c>
      <c r="G55" s="39">
        <v>0</v>
      </c>
      <c r="H55" s="40">
        <f t="shared" si="2"/>
        <v>2500</v>
      </c>
      <c r="I55" s="27" t="s">
        <v>136</v>
      </c>
    </row>
    <row r="56" spans="1:9" ht="34.5" customHeight="1">
      <c r="A56" s="4" t="s">
        <v>49</v>
      </c>
      <c r="B56" s="54">
        <f>VLOOKUP(A56,'一般会計債の内訳'!$B$4:$C$113,2,FALSE)</f>
        <v>0</v>
      </c>
      <c r="C56" s="38">
        <f>VLOOKUP(A56,'公営企業債の内訳'!$B$5:$C$113,2,FALSE)</f>
        <v>0</v>
      </c>
      <c r="D56" s="39">
        <v>0</v>
      </c>
      <c r="E56" s="39">
        <v>0</v>
      </c>
      <c r="F56" s="39">
        <v>0</v>
      </c>
      <c r="G56" s="39">
        <v>0</v>
      </c>
      <c r="H56" s="40">
        <f t="shared" si="2"/>
        <v>0</v>
      </c>
      <c r="I56" s="27" t="s">
        <v>136</v>
      </c>
    </row>
    <row r="57" spans="1:9" ht="34.5" customHeight="1">
      <c r="A57" s="4" t="s">
        <v>50</v>
      </c>
      <c r="B57" s="54">
        <f>VLOOKUP(A57,'一般会計債の内訳'!$B$4:$C$113,2,FALSE)</f>
        <v>0</v>
      </c>
      <c r="C57" s="38">
        <f>VLOOKUP(A57,'公営企業債の内訳'!$B$5:$C$113,2,FALSE)</f>
        <v>0</v>
      </c>
      <c r="D57" s="39">
        <v>0</v>
      </c>
      <c r="E57" s="39">
        <v>0</v>
      </c>
      <c r="F57" s="39">
        <v>0</v>
      </c>
      <c r="G57" s="39">
        <v>0</v>
      </c>
      <c r="H57" s="40">
        <f t="shared" si="2"/>
        <v>0</v>
      </c>
      <c r="I57" s="27" t="s">
        <v>136</v>
      </c>
    </row>
    <row r="58" spans="1:9" ht="34.5" customHeight="1">
      <c r="A58" s="4" t="s">
        <v>51</v>
      </c>
      <c r="B58" s="54">
        <f>VLOOKUP(A58,'一般会計債の内訳'!$B$4:$C$113,2,FALSE)</f>
        <v>0</v>
      </c>
      <c r="C58" s="38">
        <f>VLOOKUP(A58,'公営企業債の内訳'!$B$5:$C$113,2,FALSE)</f>
        <v>0</v>
      </c>
      <c r="D58" s="39">
        <v>0</v>
      </c>
      <c r="E58" s="39">
        <v>0</v>
      </c>
      <c r="F58" s="39">
        <v>0</v>
      </c>
      <c r="G58" s="39">
        <v>0</v>
      </c>
      <c r="H58" s="40">
        <f t="shared" si="2"/>
        <v>0</v>
      </c>
      <c r="I58" s="27" t="s">
        <v>136</v>
      </c>
    </row>
    <row r="59" spans="1:9" ht="34.5" customHeight="1">
      <c r="A59" s="4" t="s">
        <v>52</v>
      </c>
      <c r="B59" s="54">
        <f>VLOOKUP(A59,'一般会計債の内訳'!$B$4:$C$113,2,FALSE)</f>
        <v>0</v>
      </c>
      <c r="C59" s="38">
        <f>VLOOKUP(A59,'公営企業債の内訳'!$B$5:$C$113,2,FALSE)</f>
        <v>0</v>
      </c>
      <c r="D59" s="39">
        <v>0</v>
      </c>
      <c r="E59" s="39">
        <v>0</v>
      </c>
      <c r="F59" s="39">
        <v>0</v>
      </c>
      <c r="G59" s="39">
        <v>0</v>
      </c>
      <c r="H59" s="40">
        <f t="shared" si="2"/>
        <v>0</v>
      </c>
      <c r="I59" s="27" t="s">
        <v>136</v>
      </c>
    </row>
    <row r="60" spans="1:9" ht="34.5" customHeight="1">
      <c r="A60" s="4" t="s">
        <v>53</v>
      </c>
      <c r="B60" s="54">
        <f>VLOOKUP(A60,'一般会計債の内訳'!$B$4:$C$113,2,FALSE)</f>
        <v>0</v>
      </c>
      <c r="C60" s="38">
        <f>VLOOKUP(A60,'公営企業債の内訳'!$B$5:$C$113,2,FALSE)</f>
        <v>0</v>
      </c>
      <c r="D60" s="39">
        <v>0</v>
      </c>
      <c r="E60" s="39">
        <v>0</v>
      </c>
      <c r="F60" s="39">
        <v>0</v>
      </c>
      <c r="G60" s="39">
        <v>0</v>
      </c>
      <c r="H60" s="40">
        <f t="shared" si="2"/>
        <v>0</v>
      </c>
      <c r="I60" s="27" t="s">
        <v>136</v>
      </c>
    </row>
    <row r="61" spans="1:9" ht="34.5" customHeight="1">
      <c r="A61" s="4" t="s">
        <v>54</v>
      </c>
      <c r="B61" s="54">
        <f>VLOOKUP(A61,'一般会計債の内訳'!$B$4:$C$113,2,FALSE)</f>
        <v>76300</v>
      </c>
      <c r="C61" s="38">
        <f>VLOOKUP(A61,'公営企業債の内訳'!$B$5:$C$113,2,FALSE)</f>
        <v>0</v>
      </c>
      <c r="D61" s="39">
        <v>0</v>
      </c>
      <c r="E61" s="39">
        <v>0</v>
      </c>
      <c r="F61" s="39">
        <v>0</v>
      </c>
      <c r="G61" s="39">
        <v>0</v>
      </c>
      <c r="H61" s="40">
        <f t="shared" si="2"/>
        <v>76300</v>
      </c>
      <c r="I61" s="27" t="s">
        <v>136</v>
      </c>
    </row>
    <row r="62" spans="1:9" ht="34.5" customHeight="1">
      <c r="A62" s="4" t="s">
        <v>55</v>
      </c>
      <c r="B62" s="54">
        <f>VLOOKUP(A62,'一般会計債の内訳'!$B$4:$C$113,2,FALSE)</f>
        <v>0</v>
      </c>
      <c r="C62" s="38">
        <f>VLOOKUP(A62,'公営企業債の内訳'!$B$5:$C$113,2,FALSE)</f>
        <v>0</v>
      </c>
      <c r="D62" s="39">
        <v>0</v>
      </c>
      <c r="E62" s="39">
        <v>0</v>
      </c>
      <c r="F62" s="39">
        <v>0</v>
      </c>
      <c r="G62" s="39">
        <v>0</v>
      </c>
      <c r="H62" s="40">
        <f t="shared" si="2"/>
        <v>0</v>
      </c>
      <c r="I62" s="27" t="s">
        <v>136</v>
      </c>
    </row>
    <row r="63" spans="1:9" ht="34.5" customHeight="1">
      <c r="A63" s="4" t="s">
        <v>56</v>
      </c>
      <c r="B63" s="54">
        <f>VLOOKUP(A63,'一般会計債の内訳'!$B$4:$C$113,2,FALSE)</f>
        <v>0</v>
      </c>
      <c r="C63" s="38">
        <f>VLOOKUP(A63,'公営企業債の内訳'!$B$5:$C$113,2,FALSE)</f>
        <v>0</v>
      </c>
      <c r="D63" s="39">
        <v>0</v>
      </c>
      <c r="E63" s="39">
        <v>0</v>
      </c>
      <c r="F63" s="39">
        <v>0</v>
      </c>
      <c r="G63" s="39">
        <v>0</v>
      </c>
      <c r="H63" s="40">
        <f t="shared" si="2"/>
        <v>0</v>
      </c>
      <c r="I63" s="27" t="s">
        <v>136</v>
      </c>
    </row>
    <row r="64" spans="1:9" ht="34.5" customHeight="1">
      <c r="A64" s="4" t="s">
        <v>57</v>
      </c>
      <c r="B64" s="54">
        <f>VLOOKUP(A64,'一般会計債の内訳'!$B$4:$C$113,2,FALSE)</f>
        <v>0</v>
      </c>
      <c r="C64" s="38">
        <f>VLOOKUP(A64,'公営企業債の内訳'!$B$5:$C$113,2,FALSE)</f>
        <v>0</v>
      </c>
      <c r="D64" s="39">
        <v>0</v>
      </c>
      <c r="E64" s="39">
        <v>0</v>
      </c>
      <c r="F64" s="39">
        <v>0</v>
      </c>
      <c r="G64" s="39">
        <v>0</v>
      </c>
      <c r="H64" s="40">
        <f t="shared" si="2"/>
        <v>0</v>
      </c>
      <c r="I64" s="27" t="s">
        <v>136</v>
      </c>
    </row>
    <row r="65" spans="1:9" ht="34.5" customHeight="1">
      <c r="A65" s="4" t="s">
        <v>58</v>
      </c>
      <c r="B65" s="54">
        <f>VLOOKUP(A65,'一般会計債の内訳'!$B$4:$C$113,2,FALSE)</f>
        <v>0</v>
      </c>
      <c r="C65" s="38">
        <f>VLOOKUP(A65,'公営企業債の内訳'!$B$5:$C$113,2,FALSE)</f>
        <v>0</v>
      </c>
      <c r="D65" s="39">
        <v>0</v>
      </c>
      <c r="E65" s="39">
        <v>0</v>
      </c>
      <c r="F65" s="39">
        <v>0</v>
      </c>
      <c r="G65" s="39">
        <v>0</v>
      </c>
      <c r="H65" s="40">
        <f t="shared" si="2"/>
        <v>0</v>
      </c>
      <c r="I65" s="27" t="s">
        <v>136</v>
      </c>
    </row>
    <row r="66" spans="1:9" ht="34.5" customHeight="1">
      <c r="A66" s="4" t="s">
        <v>155</v>
      </c>
      <c r="B66" s="54">
        <f>VLOOKUP(A66,'一般会計債の内訳'!$B$4:$C$113,2,FALSE)</f>
        <v>0</v>
      </c>
      <c r="C66" s="38">
        <f>VLOOKUP(A66,'公営企業債の内訳'!$B$5:$C$113,2,FALSE)</f>
        <v>0</v>
      </c>
      <c r="D66" s="39">
        <v>0</v>
      </c>
      <c r="E66" s="39">
        <v>0</v>
      </c>
      <c r="F66" s="39">
        <v>0</v>
      </c>
      <c r="G66" s="39">
        <v>0</v>
      </c>
      <c r="H66" s="40">
        <f t="shared" si="2"/>
        <v>0</v>
      </c>
      <c r="I66" s="27">
        <f aca="true" t="shared" si="3" ref="I66:I91">IF(H66&gt;0,"○","")</f>
      </c>
    </row>
    <row r="67" spans="1:9" ht="34.5" customHeight="1">
      <c r="A67" s="4" t="s">
        <v>156</v>
      </c>
      <c r="B67" s="54">
        <f>VLOOKUP(A67,'一般会計債の内訳'!$B$4:$C$113,2,FALSE)</f>
        <v>0</v>
      </c>
      <c r="C67" s="38">
        <f>VLOOKUP(A67,'公営企業債の内訳'!$B$5:$C$113,2,FALSE)</f>
        <v>0</v>
      </c>
      <c r="D67" s="39">
        <v>0</v>
      </c>
      <c r="E67" s="39">
        <v>0</v>
      </c>
      <c r="F67" s="39">
        <v>0</v>
      </c>
      <c r="G67" s="39">
        <v>0</v>
      </c>
      <c r="H67" s="40">
        <f t="shared" si="2"/>
        <v>0</v>
      </c>
      <c r="I67" s="27">
        <f t="shared" si="3"/>
      </c>
    </row>
    <row r="68" spans="1:9" ht="34.5" customHeight="1">
      <c r="A68" s="4" t="s">
        <v>157</v>
      </c>
      <c r="B68" s="54">
        <f>VLOOKUP(A68,'一般会計債の内訳'!$B$4:$C$113,2,FALSE)</f>
        <v>0</v>
      </c>
      <c r="C68" s="38">
        <f>VLOOKUP(A68,'公営企業債の内訳'!$B$5:$C$113,2,FALSE)</f>
        <v>0</v>
      </c>
      <c r="D68" s="39">
        <v>0</v>
      </c>
      <c r="E68" s="39">
        <v>0</v>
      </c>
      <c r="F68" s="39">
        <v>0</v>
      </c>
      <c r="G68" s="39">
        <v>0</v>
      </c>
      <c r="H68" s="40">
        <f aca="true" t="shared" si="4" ref="H68:H98">SUM(B68:G68)</f>
        <v>0</v>
      </c>
      <c r="I68" s="27">
        <f t="shared" si="3"/>
      </c>
    </row>
    <row r="69" spans="1:9" ht="34.5" customHeight="1">
      <c r="A69" s="4" t="s">
        <v>158</v>
      </c>
      <c r="B69" s="54">
        <f>VLOOKUP(A69,'一般会計債の内訳'!$B$4:$C$113,2,FALSE)</f>
        <v>215300</v>
      </c>
      <c r="C69" s="38">
        <f>VLOOKUP(A69,'公営企業債の内訳'!$B$5:$C$113,2,FALSE)</f>
        <v>0</v>
      </c>
      <c r="D69" s="39">
        <v>0</v>
      </c>
      <c r="E69" s="39">
        <v>0</v>
      </c>
      <c r="F69" s="39">
        <v>0</v>
      </c>
      <c r="G69" s="39">
        <v>0</v>
      </c>
      <c r="H69" s="40">
        <f>SUM(B69:G69)</f>
        <v>215300</v>
      </c>
      <c r="I69" s="27" t="str">
        <f t="shared" si="3"/>
        <v>○</v>
      </c>
    </row>
    <row r="70" spans="1:9" ht="34.5" customHeight="1">
      <c r="A70" s="4" t="s">
        <v>159</v>
      </c>
      <c r="B70" s="54">
        <f>VLOOKUP(A70,'一般会計債の内訳'!$B$4:$C$113,2,FALSE)</f>
        <v>0</v>
      </c>
      <c r="C70" s="38">
        <f>VLOOKUP(A70,'公営企業債の内訳'!$B$5:$C$113,2,FALSE)</f>
        <v>0</v>
      </c>
      <c r="D70" s="39">
        <v>0</v>
      </c>
      <c r="E70" s="39">
        <v>0</v>
      </c>
      <c r="F70" s="39">
        <v>0</v>
      </c>
      <c r="G70" s="39">
        <v>0</v>
      </c>
      <c r="H70" s="40">
        <f t="shared" si="4"/>
        <v>0</v>
      </c>
      <c r="I70" s="27">
        <f t="shared" si="3"/>
      </c>
    </row>
    <row r="71" spans="1:9" ht="34.5" customHeight="1">
      <c r="A71" s="4" t="s">
        <v>160</v>
      </c>
      <c r="B71" s="54">
        <f>VLOOKUP(A71,'一般会計債の内訳'!$B$4:$C$113,2,FALSE)</f>
        <v>0</v>
      </c>
      <c r="C71" s="38">
        <f>VLOOKUP(A71,'公営企業債の内訳'!$B$5:$C$113,2,FALSE)</f>
        <v>0</v>
      </c>
      <c r="D71" s="39">
        <v>0</v>
      </c>
      <c r="E71" s="39">
        <v>0</v>
      </c>
      <c r="F71" s="39">
        <v>0</v>
      </c>
      <c r="G71" s="39">
        <v>0</v>
      </c>
      <c r="H71" s="40">
        <f t="shared" si="4"/>
        <v>0</v>
      </c>
      <c r="I71" s="27">
        <f t="shared" si="3"/>
      </c>
    </row>
    <row r="72" spans="1:9" ht="34.5" customHeight="1">
      <c r="A72" s="4" t="s">
        <v>109</v>
      </c>
      <c r="B72" s="54">
        <f>VLOOKUP(A72,'一般会計債の内訳'!$B$4:$C$113,2,FALSE)</f>
        <v>0</v>
      </c>
      <c r="C72" s="38">
        <f>VLOOKUP(A72,'公営企業債の内訳'!$B$5:$C$113,2,FALSE)</f>
        <v>0</v>
      </c>
      <c r="D72" s="39">
        <v>0</v>
      </c>
      <c r="E72" s="39">
        <v>0</v>
      </c>
      <c r="F72" s="39">
        <v>0</v>
      </c>
      <c r="G72" s="39">
        <v>0</v>
      </c>
      <c r="H72" s="40">
        <f t="shared" si="4"/>
        <v>0</v>
      </c>
      <c r="I72" s="27">
        <f t="shared" si="3"/>
      </c>
    </row>
    <row r="73" spans="1:9" ht="34.5" customHeight="1">
      <c r="A73" s="4" t="s">
        <v>110</v>
      </c>
      <c r="B73" s="54">
        <f>VLOOKUP(A73,'一般会計債の内訳'!$B$4:$C$113,2,FALSE)</f>
        <v>0</v>
      </c>
      <c r="C73" s="38">
        <f>VLOOKUP(A73,'公営企業債の内訳'!$B$5:$C$113,2,FALSE)</f>
        <v>0</v>
      </c>
      <c r="D73" s="39">
        <v>0</v>
      </c>
      <c r="E73" s="39">
        <v>0</v>
      </c>
      <c r="F73" s="39">
        <v>0</v>
      </c>
      <c r="G73" s="39">
        <v>0</v>
      </c>
      <c r="H73" s="40">
        <f t="shared" si="4"/>
        <v>0</v>
      </c>
      <c r="I73" s="27">
        <f t="shared" si="3"/>
      </c>
    </row>
    <row r="74" spans="1:9" ht="34.5" customHeight="1">
      <c r="A74" s="4" t="s">
        <v>111</v>
      </c>
      <c r="B74" s="54">
        <f>VLOOKUP(A74,'一般会計債の内訳'!$B$4:$C$113,2,FALSE)</f>
        <v>0</v>
      </c>
      <c r="C74" s="38">
        <f>VLOOKUP(A74,'公営企業債の内訳'!$B$5:$C$113,2,FALSE)</f>
        <v>0</v>
      </c>
      <c r="D74" s="39">
        <v>0</v>
      </c>
      <c r="E74" s="39">
        <v>0</v>
      </c>
      <c r="F74" s="39">
        <v>0</v>
      </c>
      <c r="G74" s="39">
        <v>0</v>
      </c>
      <c r="H74" s="40">
        <f t="shared" si="4"/>
        <v>0</v>
      </c>
      <c r="I74" s="27">
        <f t="shared" si="3"/>
      </c>
    </row>
    <row r="75" spans="1:9" ht="34.5" customHeight="1">
      <c r="A75" s="4" t="s">
        <v>112</v>
      </c>
      <c r="B75" s="54">
        <f>VLOOKUP(A75,'一般会計債の内訳'!$B$4:$C$113,2,FALSE)</f>
        <v>0</v>
      </c>
      <c r="C75" s="38">
        <f>VLOOKUP(A75,'公営企業債の内訳'!$B$5:$C$113,2,FALSE)</f>
        <v>0</v>
      </c>
      <c r="D75" s="39">
        <v>0</v>
      </c>
      <c r="E75" s="39">
        <v>0</v>
      </c>
      <c r="F75" s="39">
        <v>0</v>
      </c>
      <c r="G75" s="39">
        <v>0</v>
      </c>
      <c r="H75" s="40">
        <f t="shared" si="4"/>
        <v>0</v>
      </c>
      <c r="I75" s="27">
        <f t="shared" si="3"/>
      </c>
    </row>
    <row r="76" spans="1:9" ht="34.5" customHeight="1">
      <c r="A76" s="4" t="s">
        <v>59</v>
      </c>
      <c r="B76" s="54">
        <f>VLOOKUP(A76,'一般会計債の内訳'!$B$4:$C$113,2,FALSE)</f>
        <v>0</v>
      </c>
      <c r="C76" s="38">
        <f>VLOOKUP(A76,'公営企業債の内訳'!$B$5:$C$113,2,FALSE)</f>
        <v>0</v>
      </c>
      <c r="D76" s="39">
        <v>0</v>
      </c>
      <c r="E76" s="39">
        <v>0</v>
      </c>
      <c r="F76" s="39">
        <v>0</v>
      </c>
      <c r="G76" s="39">
        <v>0</v>
      </c>
      <c r="H76" s="40">
        <f t="shared" si="4"/>
        <v>0</v>
      </c>
      <c r="I76" s="27">
        <f t="shared" si="3"/>
      </c>
    </row>
    <row r="77" spans="1:9" ht="34.5" customHeight="1">
      <c r="A77" s="4" t="s">
        <v>113</v>
      </c>
      <c r="B77" s="54">
        <f>VLOOKUP(A77,'一般会計債の内訳'!$B$4:$C$113,2,FALSE)</f>
        <v>0</v>
      </c>
      <c r="C77" s="38">
        <f>VLOOKUP(A77,'公営企業債の内訳'!$B$5:$C$113,2,FALSE)</f>
        <v>0</v>
      </c>
      <c r="D77" s="39">
        <v>0</v>
      </c>
      <c r="E77" s="39">
        <v>0</v>
      </c>
      <c r="F77" s="39">
        <v>0</v>
      </c>
      <c r="G77" s="39">
        <v>0</v>
      </c>
      <c r="H77" s="40">
        <f t="shared" si="4"/>
        <v>0</v>
      </c>
      <c r="I77" s="27">
        <f t="shared" si="3"/>
      </c>
    </row>
    <row r="78" spans="1:9" ht="34.5" customHeight="1">
      <c r="A78" s="4" t="s">
        <v>114</v>
      </c>
      <c r="B78" s="54">
        <f>VLOOKUP(A78,'一般会計債の内訳'!$B$4:$C$113,2,FALSE)</f>
        <v>0</v>
      </c>
      <c r="C78" s="38">
        <f>VLOOKUP(A78,'公営企業債の内訳'!$B$5:$C$113,2,FALSE)</f>
        <v>0</v>
      </c>
      <c r="D78" s="39">
        <v>0</v>
      </c>
      <c r="E78" s="39">
        <v>0</v>
      </c>
      <c r="F78" s="39">
        <v>0</v>
      </c>
      <c r="G78" s="39">
        <v>0</v>
      </c>
      <c r="H78" s="40">
        <f t="shared" si="4"/>
        <v>0</v>
      </c>
      <c r="I78" s="27">
        <f t="shared" si="3"/>
      </c>
    </row>
    <row r="79" spans="1:9" ht="34.5" customHeight="1">
      <c r="A79" s="4" t="s">
        <v>76</v>
      </c>
      <c r="B79" s="54">
        <f>VLOOKUP(A79,'一般会計債の内訳'!$B$4:$C$113,2,FALSE)</f>
        <v>0</v>
      </c>
      <c r="C79" s="38">
        <f>VLOOKUP(A79,'公営企業債の内訳'!$B$5:$C$113,2,FALSE)</f>
        <v>0</v>
      </c>
      <c r="D79" s="39">
        <v>0</v>
      </c>
      <c r="E79" s="39">
        <v>0</v>
      </c>
      <c r="F79" s="39">
        <v>0</v>
      </c>
      <c r="G79" s="39">
        <v>0</v>
      </c>
      <c r="H79" s="40">
        <f t="shared" si="4"/>
        <v>0</v>
      </c>
      <c r="I79" s="27">
        <f t="shared" si="3"/>
      </c>
    </row>
    <row r="80" spans="1:9" ht="34.5" customHeight="1">
      <c r="A80" s="4" t="s">
        <v>122</v>
      </c>
      <c r="B80" s="54">
        <f>VLOOKUP(A80,'一般会計債の内訳'!$B$4:$C$113,2,FALSE)</f>
        <v>0</v>
      </c>
      <c r="C80" s="38">
        <f>VLOOKUP(A80,'公営企業債の内訳'!$B$5:$C$113,2,FALSE)</f>
        <v>0</v>
      </c>
      <c r="D80" s="39">
        <v>0</v>
      </c>
      <c r="E80" s="39">
        <v>0</v>
      </c>
      <c r="F80" s="39">
        <v>0</v>
      </c>
      <c r="G80" s="39">
        <v>0</v>
      </c>
      <c r="H80" s="40">
        <f t="shared" si="4"/>
        <v>0</v>
      </c>
      <c r="I80" s="27">
        <f t="shared" si="3"/>
      </c>
    </row>
    <row r="81" spans="1:9" ht="34.5" customHeight="1">
      <c r="A81" s="4" t="s">
        <v>123</v>
      </c>
      <c r="B81" s="54">
        <f>VLOOKUP(A81,'一般会計債の内訳'!$B$4:$C$113,2,FALSE)</f>
        <v>0</v>
      </c>
      <c r="C81" s="38">
        <f>VLOOKUP(A81,'公営企業債の内訳'!$B$5:$C$113,2,FALSE)</f>
        <v>0</v>
      </c>
      <c r="D81" s="39">
        <v>0</v>
      </c>
      <c r="E81" s="39">
        <v>0</v>
      </c>
      <c r="F81" s="39">
        <v>0</v>
      </c>
      <c r="G81" s="39">
        <v>0</v>
      </c>
      <c r="H81" s="40">
        <f t="shared" si="4"/>
        <v>0</v>
      </c>
      <c r="I81" s="27">
        <f t="shared" si="3"/>
      </c>
    </row>
    <row r="82" spans="1:9" ht="34.5" customHeight="1">
      <c r="A82" s="4" t="s">
        <v>124</v>
      </c>
      <c r="B82" s="54">
        <f>VLOOKUP(A82,'一般会計債の内訳'!$B$4:$C$113,2,FALSE)</f>
        <v>0</v>
      </c>
      <c r="C82" s="38">
        <f>VLOOKUP(A82,'公営企業債の内訳'!$B$5:$C$113,2,FALSE)</f>
        <v>0</v>
      </c>
      <c r="D82" s="39">
        <v>0</v>
      </c>
      <c r="E82" s="39">
        <v>0</v>
      </c>
      <c r="F82" s="39">
        <v>0</v>
      </c>
      <c r="G82" s="39">
        <v>0</v>
      </c>
      <c r="H82" s="40">
        <f t="shared" si="4"/>
        <v>0</v>
      </c>
      <c r="I82" s="27">
        <f t="shared" si="3"/>
      </c>
    </row>
    <row r="83" spans="1:9" ht="34.5" customHeight="1">
      <c r="A83" s="4" t="s">
        <v>125</v>
      </c>
      <c r="B83" s="54">
        <f>VLOOKUP(A83,'一般会計債の内訳'!$B$4:$C$113,2,FALSE)</f>
        <v>0</v>
      </c>
      <c r="C83" s="38">
        <f>VLOOKUP(A83,'公営企業債の内訳'!$B$5:$C$113,2,FALSE)</f>
        <v>0</v>
      </c>
      <c r="D83" s="39">
        <v>0</v>
      </c>
      <c r="E83" s="39">
        <v>0</v>
      </c>
      <c r="F83" s="39">
        <v>0</v>
      </c>
      <c r="G83" s="39">
        <v>0</v>
      </c>
      <c r="H83" s="40">
        <f t="shared" si="4"/>
        <v>0</v>
      </c>
      <c r="I83" s="27">
        <f t="shared" si="3"/>
      </c>
    </row>
    <row r="84" spans="1:9" ht="34.5" customHeight="1">
      <c r="A84" s="4" t="s">
        <v>126</v>
      </c>
      <c r="B84" s="54">
        <f>VLOOKUP(A84,'一般会計債の内訳'!$B$4:$C$113,2,FALSE)</f>
        <v>0</v>
      </c>
      <c r="C84" s="38">
        <f>VLOOKUP(A84,'公営企業債の内訳'!$B$5:$C$113,2,FALSE)</f>
        <v>0</v>
      </c>
      <c r="D84" s="39">
        <v>0</v>
      </c>
      <c r="E84" s="39">
        <v>0</v>
      </c>
      <c r="F84" s="39">
        <v>0</v>
      </c>
      <c r="G84" s="39">
        <v>0</v>
      </c>
      <c r="H84" s="40">
        <f t="shared" si="4"/>
        <v>0</v>
      </c>
      <c r="I84" s="27">
        <f t="shared" si="3"/>
      </c>
    </row>
    <row r="85" spans="1:9" ht="34.5" customHeight="1">
      <c r="A85" s="4" t="s">
        <v>161</v>
      </c>
      <c r="B85" s="54">
        <f>VLOOKUP(A85,'一般会計債の内訳'!$B$4:$C$113,2,FALSE)</f>
        <v>0</v>
      </c>
      <c r="C85" s="38">
        <f>VLOOKUP(A85,'公営企業債の内訳'!$B$5:$C$113,2,FALSE)</f>
        <v>0</v>
      </c>
      <c r="D85" s="39">
        <v>0</v>
      </c>
      <c r="E85" s="39">
        <v>0</v>
      </c>
      <c r="F85" s="39">
        <v>0</v>
      </c>
      <c r="G85" s="39">
        <v>0</v>
      </c>
      <c r="H85" s="40">
        <f t="shared" si="4"/>
        <v>0</v>
      </c>
      <c r="I85" s="27">
        <f t="shared" si="3"/>
      </c>
    </row>
    <row r="86" spans="1:9" ht="34.5" customHeight="1">
      <c r="A86" s="4" t="s">
        <v>127</v>
      </c>
      <c r="B86" s="54">
        <f>VLOOKUP(A86,'一般会計債の内訳'!$B$4:$C$113,2,FALSE)</f>
        <v>0</v>
      </c>
      <c r="C86" s="38">
        <f>VLOOKUP(A86,'公営企業債の内訳'!$B$5:$C$113,2,FALSE)</f>
        <v>0</v>
      </c>
      <c r="D86" s="39">
        <v>0</v>
      </c>
      <c r="E86" s="39">
        <v>0</v>
      </c>
      <c r="F86" s="39">
        <v>0</v>
      </c>
      <c r="G86" s="39">
        <v>0</v>
      </c>
      <c r="H86" s="40">
        <f t="shared" si="4"/>
        <v>0</v>
      </c>
      <c r="I86" s="27">
        <f t="shared" si="3"/>
      </c>
    </row>
    <row r="87" spans="1:9" ht="34.5" customHeight="1">
      <c r="A87" s="4" t="s">
        <v>128</v>
      </c>
      <c r="B87" s="54">
        <f>VLOOKUP(A87,'一般会計債の内訳'!$B$4:$C$113,2,FALSE)</f>
        <v>0</v>
      </c>
      <c r="C87" s="38">
        <f>VLOOKUP(A87,'公営企業債の内訳'!$B$5:$C$113,2,FALSE)</f>
        <v>0</v>
      </c>
      <c r="D87" s="39">
        <v>0</v>
      </c>
      <c r="E87" s="39">
        <v>0</v>
      </c>
      <c r="F87" s="39">
        <v>0</v>
      </c>
      <c r="G87" s="39">
        <v>0</v>
      </c>
      <c r="H87" s="40">
        <f t="shared" si="4"/>
        <v>0</v>
      </c>
      <c r="I87" s="27">
        <f t="shared" si="3"/>
      </c>
    </row>
    <row r="88" spans="1:9" ht="34.5" customHeight="1">
      <c r="A88" s="4" t="s">
        <v>129</v>
      </c>
      <c r="B88" s="54">
        <f>VLOOKUP(A88,'一般会計債の内訳'!$B$4:$C$113,2,FALSE)</f>
        <v>0</v>
      </c>
      <c r="C88" s="38">
        <f>VLOOKUP(A88,'公営企業債の内訳'!$B$5:$C$113,2,FALSE)</f>
        <v>0</v>
      </c>
      <c r="D88" s="39">
        <v>0</v>
      </c>
      <c r="E88" s="39">
        <v>0</v>
      </c>
      <c r="F88" s="39">
        <v>0</v>
      </c>
      <c r="G88" s="39">
        <v>0</v>
      </c>
      <c r="H88" s="40">
        <f t="shared" si="4"/>
        <v>0</v>
      </c>
      <c r="I88" s="27">
        <f t="shared" si="3"/>
      </c>
    </row>
    <row r="89" spans="1:9" ht="34.5" customHeight="1">
      <c r="A89" s="4" t="s">
        <v>106</v>
      </c>
      <c r="B89" s="54">
        <f>VLOOKUP(A89,'一般会計債の内訳'!$B$4:$C$113,2,FALSE)</f>
        <v>0</v>
      </c>
      <c r="C89" s="38">
        <f>VLOOKUP(A89,'公営企業債の内訳'!$B$5:$C$113,2,FALSE)</f>
        <v>0</v>
      </c>
      <c r="D89" s="39">
        <v>0</v>
      </c>
      <c r="E89" s="39">
        <v>0</v>
      </c>
      <c r="F89" s="39">
        <v>0</v>
      </c>
      <c r="G89" s="39">
        <v>0</v>
      </c>
      <c r="H89" s="40">
        <f t="shared" si="4"/>
        <v>0</v>
      </c>
      <c r="I89" s="27">
        <f t="shared" si="3"/>
      </c>
    </row>
    <row r="90" spans="1:9" ht="34.5" customHeight="1">
      <c r="A90" s="4" t="s">
        <v>169</v>
      </c>
      <c r="B90" s="54">
        <f>VLOOKUP(A90,'一般会計債の内訳'!$B$4:$C$113,2,FALSE)</f>
        <v>0</v>
      </c>
      <c r="C90" s="38">
        <f>VLOOKUP(A90,'公営企業債の内訳'!$B$5:$C$113,2,FALSE)</f>
        <v>0</v>
      </c>
      <c r="D90" s="39">
        <v>0</v>
      </c>
      <c r="E90" s="39">
        <v>0</v>
      </c>
      <c r="F90" s="39">
        <v>0</v>
      </c>
      <c r="G90" s="39">
        <v>0</v>
      </c>
      <c r="H90" s="40">
        <f t="shared" si="4"/>
        <v>0</v>
      </c>
      <c r="I90" s="27">
        <f t="shared" si="3"/>
      </c>
    </row>
    <row r="91" spans="1:9" ht="34.5" customHeight="1">
      <c r="A91" s="4" t="s">
        <v>104</v>
      </c>
      <c r="B91" s="54">
        <f>VLOOKUP(A91,'一般会計債の内訳'!$B$4:$C$113,2,FALSE)</f>
        <v>0</v>
      </c>
      <c r="C91" s="38">
        <f>VLOOKUP(A91,'公営企業債の内訳'!$B$5:$C$113,2,FALSE)</f>
        <v>0</v>
      </c>
      <c r="D91" s="39">
        <v>0</v>
      </c>
      <c r="E91" s="39">
        <v>0</v>
      </c>
      <c r="F91" s="39">
        <v>0</v>
      </c>
      <c r="G91" s="39">
        <v>0</v>
      </c>
      <c r="H91" s="40">
        <f t="shared" si="4"/>
        <v>0</v>
      </c>
      <c r="I91" s="27">
        <f t="shared" si="3"/>
      </c>
    </row>
    <row r="92" spans="1:9" ht="34.5" customHeight="1">
      <c r="A92" s="4" t="s">
        <v>166</v>
      </c>
      <c r="B92" s="54">
        <f>VLOOKUP(A92,'一般会計債の内訳'!$B$4:$C$113,2,FALSE)</f>
        <v>0</v>
      </c>
      <c r="C92" s="38">
        <f>VLOOKUP(A92,'公営企業債の内訳'!$B$5:$C$113,2,FALSE)</f>
        <v>0</v>
      </c>
      <c r="D92" s="39">
        <v>0</v>
      </c>
      <c r="E92" s="39">
        <v>0</v>
      </c>
      <c r="F92" s="39">
        <v>0</v>
      </c>
      <c r="G92" s="39">
        <v>0</v>
      </c>
      <c r="H92" s="40">
        <f t="shared" si="4"/>
        <v>0</v>
      </c>
      <c r="I92" s="27">
        <f>IF(H92&gt;0,"○","")</f>
      </c>
    </row>
    <row r="93" spans="1:9" ht="34.5" customHeight="1">
      <c r="A93" s="4" t="s">
        <v>105</v>
      </c>
      <c r="B93" s="54">
        <f>VLOOKUP(A93,'一般会計債の内訳'!$B$4:$C$113,2,FALSE)</f>
        <v>0</v>
      </c>
      <c r="C93" s="38">
        <f>VLOOKUP(A93,'公営企業債の内訳'!$B$5:$C$113,2,FALSE)</f>
        <v>0</v>
      </c>
      <c r="D93" s="39">
        <v>0</v>
      </c>
      <c r="E93" s="39">
        <v>0</v>
      </c>
      <c r="F93" s="39">
        <v>0</v>
      </c>
      <c r="G93" s="39">
        <v>0</v>
      </c>
      <c r="H93" s="40">
        <f t="shared" si="4"/>
        <v>0</v>
      </c>
      <c r="I93" s="27">
        <f aca="true" t="shared" si="5" ref="I93:I112">IF(H93&gt;0,"○","")</f>
      </c>
    </row>
    <row r="94" spans="1:9" ht="34.5" customHeight="1">
      <c r="A94" s="4" t="s">
        <v>60</v>
      </c>
      <c r="B94" s="54">
        <f>VLOOKUP(A94,'一般会計債の内訳'!$B$4:$C$113,2,FALSE)</f>
        <v>0</v>
      </c>
      <c r="C94" s="38">
        <f>VLOOKUP(A94,'公営企業債の内訳'!$B$5:$C$113,2,FALSE)</f>
        <v>0</v>
      </c>
      <c r="D94" s="39">
        <v>0</v>
      </c>
      <c r="E94" s="39">
        <v>0</v>
      </c>
      <c r="F94" s="39">
        <v>0</v>
      </c>
      <c r="G94" s="39">
        <v>0</v>
      </c>
      <c r="H94" s="40">
        <f t="shared" si="4"/>
        <v>0</v>
      </c>
      <c r="I94" s="27">
        <f t="shared" si="5"/>
      </c>
    </row>
    <row r="95" spans="1:9" ht="34.5" customHeight="1">
      <c r="A95" s="4" t="s">
        <v>115</v>
      </c>
      <c r="B95" s="54">
        <f>VLOOKUP(A95,'一般会計債の内訳'!$B$4:$C$113,2,FALSE)</f>
        <v>0</v>
      </c>
      <c r="C95" s="38">
        <f>VLOOKUP(A95,'公営企業債の内訳'!$B$5:$C$113,2,FALSE)</f>
        <v>0</v>
      </c>
      <c r="D95" s="39">
        <v>0</v>
      </c>
      <c r="E95" s="39">
        <v>0</v>
      </c>
      <c r="F95" s="39">
        <v>0</v>
      </c>
      <c r="G95" s="39">
        <v>0</v>
      </c>
      <c r="H95" s="40">
        <f t="shared" si="4"/>
        <v>0</v>
      </c>
      <c r="I95" s="27">
        <f t="shared" si="5"/>
      </c>
    </row>
    <row r="96" spans="1:9" ht="34.5" customHeight="1">
      <c r="A96" s="4" t="s">
        <v>61</v>
      </c>
      <c r="B96" s="54">
        <f>VLOOKUP(A96,'一般会計債の内訳'!$B$4:$C$113,2,FALSE)</f>
        <v>0</v>
      </c>
      <c r="C96" s="38">
        <f>VLOOKUP(A96,'公営企業債の内訳'!$B$5:$C$113,2,FALSE)</f>
        <v>0</v>
      </c>
      <c r="D96" s="39">
        <v>0</v>
      </c>
      <c r="E96" s="39">
        <v>0</v>
      </c>
      <c r="F96" s="39">
        <v>0</v>
      </c>
      <c r="G96" s="39">
        <v>0</v>
      </c>
      <c r="H96" s="40">
        <f t="shared" si="4"/>
        <v>0</v>
      </c>
      <c r="I96" s="27">
        <f t="shared" si="5"/>
      </c>
    </row>
    <row r="97" spans="1:9" ht="34.5" customHeight="1">
      <c r="A97" s="4" t="s">
        <v>62</v>
      </c>
      <c r="B97" s="54">
        <f>VLOOKUP(A97,'一般会計債の内訳'!$B$4:$C$113,2,FALSE)</f>
        <v>0</v>
      </c>
      <c r="C97" s="38">
        <f>VLOOKUP(A97,'公営企業債の内訳'!$B$5:$C$113,2,FALSE)</f>
        <v>0</v>
      </c>
      <c r="D97" s="39">
        <v>0</v>
      </c>
      <c r="E97" s="39">
        <v>0</v>
      </c>
      <c r="F97" s="39">
        <v>0</v>
      </c>
      <c r="G97" s="39">
        <v>0</v>
      </c>
      <c r="H97" s="40">
        <f t="shared" si="4"/>
        <v>0</v>
      </c>
      <c r="I97" s="27">
        <f t="shared" si="5"/>
      </c>
    </row>
    <row r="98" spans="1:9" ht="34.5" customHeight="1">
      <c r="A98" s="4" t="s">
        <v>63</v>
      </c>
      <c r="B98" s="54">
        <f>VLOOKUP(A98,'一般会計債の内訳'!$B$4:$C$113,2,FALSE)</f>
        <v>0</v>
      </c>
      <c r="C98" s="38">
        <f>VLOOKUP(A98,'公営企業債の内訳'!$B$5:$C$113,2,FALSE)</f>
        <v>0</v>
      </c>
      <c r="D98" s="39">
        <v>0</v>
      </c>
      <c r="E98" s="39">
        <v>0</v>
      </c>
      <c r="F98" s="39">
        <v>0</v>
      </c>
      <c r="G98" s="39">
        <v>0</v>
      </c>
      <c r="H98" s="40">
        <f t="shared" si="4"/>
        <v>0</v>
      </c>
      <c r="I98" s="27">
        <f t="shared" si="5"/>
      </c>
    </row>
    <row r="99" spans="1:9" ht="34.5" customHeight="1">
      <c r="A99" s="4" t="s">
        <v>64</v>
      </c>
      <c r="B99" s="54">
        <f>VLOOKUP(A99,'一般会計債の内訳'!$B$4:$C$113,2,FALSE)</f>
        <v>0</v>
      </c>
      <c r="C99" s="38">
        <f>VLOOKUP(A99,'公営企業債の内訳'!$B$5:$C$113,2,FALSE)</f>
        <v>0</v>
      </c>
      <c r="D99" s="39">
        <v>0</v>
      </c>
      <c r="E99" s="39">
        <v>0</v>
      </c>
      <c r="F99" s="39">
        <v>0</v>
      </c>
      <c r="G99" s="39">
        <v>0</v>
      </c>
      <c r="H99" s="40">
        <f aca="true" t="shared" si="6" ref="H99:H112">SUM(B99:G99)</f>
        <v>0</v>
      </c>
      <c r="I99" s="27">
        <f t="shared" si="5"/>
      </c>
    </row>
    <row r="100" spans="1:9" ht="34.5" customHeight="1">
      <c r="A100" s="4" t="s">
        <v>65</v>
      </c>
      <c r="B100" s="54">
        <f>VLOOKUP(A100,'一般会計債の内訳'!$B$4:$C$113,2,FALSE)</f>
        <v>0</v>
      </c>
      <c r="C100" s="38">
        <f>VLOOKUP(A100,'公営企業債の内訳'!$B$5:$C$113,2,FALSE)</f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f t="shared" si="6"/>
        <v>0</v>
      </c>
      <c r="I100" s="27">
        <f t="shared" si="5"/>
      </c>
    </row>
    <row r="101" spans="1:9" ht="34.5" customHeight="1">
      <c r="A101" s="4" t="s">
        <v>116</v>
      </c>
      <c r="B101" s="54">
        <f>VLOOKUP(A101,'一般会計債の内訳'!$B$4:$C$113,2,FALSE)</f>
        <v>0</v>
      </c>
      <c r="C101" s="38">
        <f>VLOOKUP(A101,'公営企業債の内訳'!$B$5:$C$113,2,FALSE)</f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f t="shared" si="6"/>
        <v>0</v>
      </c>
      <c r="I101" s="27">
        <f t="shared" si="5"/>
      </c>
    </row>
    <row r="102" spans="1:9" ht="34.5" customHeight="1">
      <c r="A102" s="4" t="s">
        <v>130</v>
      </c>
      <c r="B102" s="54">
        <f>VLOOKUP(A102,'一般会計債の内訳'!$B$4:$C$113,2,FALSE)</f>
        <v>0</v>
      </c>
      <c r="C102" s="38">
        <f>VLOOKUP(A102,'公営企業債の内訳'!$B$5:$C$113,2,FALSE)</f>
        <v>0</v>
      </c>
      <c r="D102" s="39">
        <v>0</v>
      </c>
      <c r="E102" s="39">
        <v>0</v>
      </c>
      <c r="F102" s="39">
        <v>0</v>
      </c>
      <c r="G102" s="39">
        <v>0</v>
      </c>
      <c r="H102" s="40">
        <f t="shared" si="6"/>
        <v>0</v>
      </c>
      <c r="I102" s="27">
        <f t="shared" si="5"/>
      </c>
    </row>
    <row r="103" spans="1:8" ht="34.5" customHeight="1">
      <c r="A103" s="4" t="s">
        <v>162</v>
      </c>
      <c r="B103" s="54">
        <f>VLOOKUP(A103,'一般会計債の内訳'!$B$4:$C$113,2,FALSE)</f>
        <v>0</v>
      </c>
      <c r="C103" s="38">
        <f>VLOOKUP(A103,'公営企業債の内訳'!$B$5:$C$113,2,FALSE)</f>
        <v>0</v>
      </c>
      <c r="D103" s="39">
        <v>0</v>
      </c>
      <c r="E103" s="39">
        <v>0</v>
      </c>
      <c r="F103" s="39">
        <v>0</v>
      </c>
      <c r="G103" s="39">
        <v>0</v>
      </c>
      <c r="H103" s="40">
        <f t="shared" si="6"/>
        <v>0</v>
      </c>
    </row>
    <row r="104" spans="1:9" ht="34.5" customHeight="1">
      <c r="A104" s="4" t="s">
        <v>117</v>
      </c>
      <c r="B104" s="54">
        <f>VLOOKUP(A104,'一般会計債の内訳'!$B$4:$C$113,2,FALSE)</f>
        <v>0</v>
      </c>
      <c r="C104" s="38">
        <f>VLOOKUP(A104,'公営企業債の内訳'!$B$5:$C$113,2,FALSE)</f>
        <v>0</v>
      </c>
      <c r="D104" s="39">
        <v>0</v>
      </c>
      <c r="E104" s="39">
        <v>0</v>
      </c>
      <c r="F104" s="39">
        <v>0</v>
      </c>
      <c r="G104" s="39">
        <v>0</v>
      </c>
      <c r="H104" s="40">
        <f t="shared" si="6"/>
        <v>0</v>
      </c>
      <c r="I104" s="27">
        <f t="shared" si="5"/>
      </c>
    </row>
    <row r="105" spans="1:9" ht="34.5" customHeight="1">
      <c r="A105" s="4" t="s">
        <v>118</v>
      </c>
      <c r="B105" s="54">
        <f>VLOOKUP(A105,'一般会計債の内訳'!$B$4:$C$113,2,FALSE)</f>
        <v>0</v>
      </c>
      <c r="C105" s="38">
        <f>VLOOKUP(A105,'公営企業債の内訳'!$B$5:$C$113,2,FALSE)</f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f>SUM(B105:G105)</f>
        <v>0</v>
      </c>
      <c r="I105" s="27">
        <f t="shared" si="5"/>
      </c>
    </row>
    <row r="106" spans="1:9" ht="34.5" customHeight="1">
      <c r="A106" s="4" t="s">
        <v>131</v>
      </c>
      <c r="B106" s="54">
        <f>VLOOKUP(A106,'一般会計債の内訳'!$B$4:$C$113,2,FALSE)</f>
        <v>0</v>
      </c>
      <c r="C106" s="38">
        <f>VLOOKUP(A106,'公営企業債の内訳'!$B$5:$C$113,2,FALSE)</f>
        <v>0</v>
      </c>
      <c r="D106" s="39">
        <v>0</v>
      </c>
      <c r="E106" s="39">
        <v>0</v>
      </c>
      <c r="F106" s="39">
        <v>0</v>
      </c>
      <c r="G106" s="39">
        <v>0</v>
      </c>
      <c r="H106" s="40">
        <f t="shared" si="6"/>
        <v>0</v>
      </c>
      <c r="I106" s="27">
        <f t="shared" si="5"/>
      </c>
    </row>
    <row r="107" spans="1:9" ht="34.5" customHeight="1">
      <c r="A107" s="4" t="s">
        <v>132</v>
      </c>
      <c r="B107" s="54">
        <f>VLOOKUP(A107,'一般会計債の内訳'!$B$4:$C$113,2,FALSE)</f>
        <v>0</v>
      </c>
      <c r="C107" s="38">
        <f>VLOOKUP(A107,'公営企業債の内訳'!$B$5:$C$113,2,FALSE)</f>
        <v>0</v>
      </c>
      <c r="D107" s="39">
        <v>0</v>
      </c>
      <c r="E107" s="39">
        <v>0</v>
      </c>
      <c r="F107" s="39">
        <v>0</v>
      </c>
      <c r="G107" s="39">
        <v>0</v>
      </c>
      <c r="H107" s="40">
        <f t="shared" si="6"/>
        <v>0</v>
      </c>
      <c r="I107" s="27">
        <f t="shared" si="5"/>
      </c>
    </row>
    <row r="108" spans="1:9" ht="34.5" customHeight="1">
      <c r="A108" s="4" t="s">
        <v>163</v>
      </c>
      <c r="B108" s="54">
        <f>VLOOKUP(A108,'一般会計債の内訳'!$B$4:$C$113,2,FALSE)</f>
        <v>0</v>
      </c>
      <c r="C108" s="38">
        <f>VLOOKUP(A108,'公営企業債の内訳'!$B$5:$C$113,2,FALSE)</f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f t="shared" si="6"/>
        <v>0</v>
      </c>
      <c r="I108" s="27">
        <f t="shared" si="5"/>
      </c>
    </row>
    <row r="109" spans="1:9" ht="34.5" customHeight="1">
      <c r="A109" s="4" t="s">
        <v>119</v>
      </c>
      <c r="B109" s="54">
        <f>VLOOKUP(A109,'一般会計債の内訳'!$B$4:$C$113,2,FALSE)</f>
        <v>0</v>
      </c>
      <c r="C109" s="38">
        <f>VLOOKUP(A109,'公営企業債の内訳'!$B$5:$C$113,2,FALSE)</f>
        <v>0</v>
      </c>
      <c r="D109" s="39">
        <v>0</v>
      </c>
      <c r="E109" s="39">
        <v>0</v>
      </c>
      <c r="F109" s="39">
        <v>0</v>
      </c>
      <c r="G109" s="39">
        <v>0</v>
      </c>
      <c r="H109" s="40">
        <f t="shared" si="6"/>
        <v>0</v>
      </c>
      <c r="I109" s="27">
        <f t="shared" si="5"/>
      </c>
    </row>
    <row r="110" spans="1:9" ht="34.5" customHeight="1">
      <c r="A110" s="4" t="s">
        <v>133</v>
      </c>
      <c r="B110" s="54">
        <f>VLOOKUP(A110,'一般会計債の内訳'!$B$4:$C$113,2,FALSE)</f>
        <v>0</v>
      </c>
      <c r="C110" s="38">
        <f>VLOOKUP(A110,'公営企業債の内訳'!$B$5:$C$113,2,FALSE)</f>
        <v>0</v>
      </c>
      <c r="D110" s="39">
        <v>0</v>
      </c>
      <c r="E110" s="39">
        <v>0</v>
      </c>
      <c r="F110" s="39">
        <v>0</v>
      </c>
      <c r="G110" s="39">
        <v>0</v>
      </c>
      <c r="H110" s="40">
        <f t="shared" si="6"/>
        <v>0</v>
      </c>
      <c r="I110" s="27">
        <f t="shared" si="5"/>
      </c>
    </row>
    <row r="111" spans="1:9" ht="34.5" customHeight="1">
      <c r="A111" s="4" t="s">
        <v>120</v>
      </c>
      <c r="B111" s="54">
        <f>VLOOKUP(A111,'一般会計債の内訳'!$B$4:$C$113,2,FALSE)</f>
        <v>0</v>
      </c>
      <c r="C111" s="38">
        <f>VLOOKUP(A111,'公営企業債の内訳'!$B$5:$C$113,2,FALSE)</f>
        <v>0</v>
      </c>
      <c r="D111" s="39">
        <v>0</v>
      </c>
      <c r="E111" s="39">
        <v>0</v>
      </c>
      <c r="F111" s="39">
        <v>0</v>
      </c>
      <c r="G111" s="39">
        <v>0</v>
      </c>
      <c r="H111" s="40">
        <f t="shared" si="6"/>
        <v>0</v>
      </c>
      <c r="I111" s="27">
        <f t="shared" si="5"/>
      </c>
    </row>
    <row r="112" spans="1:9" ht="34.5" customHeight="1">
      <c r="A112" s="29" t="s">
        <v>121</v>
      </c>
      <c r="B112" s="54">
        <f>VLOOKUP(A112,'一般会計債の内訳'!$B$4:$C$113,2,FALSE)</f>
        <v>0</v>
      </c>
      <c r="C112" s="38">
        <f>VLOOKUP(A112,'公営企業債の内訳'!$B$5:$C$113,2,FALSE)</f>
        <v>0</v>
      </c>
      <c r="D112" s="39">
        <v>0</v>
      </c>
      <c r="E112" s="39">
        <v>0</v>
      </c>
      <c r="F112" s="39">
        <v>0</v>
      </c>
      <c r="G112" s="39">
        <v>0</v>
      </c>
      <c r="H112" s="40">
        <f t="shared" si="6"/>
        <v>0</v>
      </c>
      <c r="I112" s="27">
        <f t="shared" si="5"/>
      </c>
    </row>
    <row r="113" spans="1:8" ht="34.5" customHeight="1">
      <c r="A113" s="29" t="s">
        <v>151</v>
      </c>
      <c r="B113" s="54">
        <f>VLOOKUP(A113,'一般会計債の内訳'!$B$4:$C$113,2,FALSE)</f>
        <v>0</v>
      </c>
      <c r="C113" s="38">
        <f>VLOOKUP(A113,'公営企業債の内訳'!$B$5:$C$114,2,FALSE)</f>
        <v>0</v>
      </c>
      <c r="D113" s="39">
        <v>0</v>
      </c>
      <c r="E113" s="39">
        <v>0</v>
      </c>
      <c r="F113" s="39">
        <v>0</v>
      </c>
      <c r="G113" s="39">
        <v>0</v>
      </c>
      <c r="H113" s="40">
        <f>SUM(B113:G113)</f>
        <v>0</v>
      </c>
    </row>
    <row r="114" spans="1:8" ht="34.5" customHeight="1" thickBot="1">
      <c r="A114" s="29" t="s">
        <v>175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0"/>
      <c r="B115" s="51"/>
      <c r="C115" s="51"/>
      <c r="D115" s="52"/>
      <c r="E115" s="41"/>
      <c r="F115" s="41"/>
      <c r="G115" s="52"/>
      <c r="H115" s="52"/>
    </row>
    <row r="116" spans="1:9" ht="34.5" customHeight="1" thickTop="1">
      <c r="A116" s="58" t="s">
        <v>72</v>
      </c>
      <c r="B116" s="55">
        <f aca="true" t="shared" si="7" ref="B116:H116">SUM(B4:B42)</f>
        <v>4064800</v>
      </c>
      <c r="C116" s="42">
        <f t="shared" si="7"/>
        <v>9000</v>
      </c>
      <c r="D116" s="43">
        <f t="shared" si="7"/>
        <v>0</v>
      </c>
      <c r="E116" s="43">
        <f t="shared" si="7"/>
        <v>0</v>
      </c>
      <c r="F116" s="43">
        <f t="shared" si="7"/>
        <v>0</v>
      </c>
      <c r="G116" s="43">
        <f t="shared" si="7"/>
        <v>0</v>
      </c>
      <c r="H116" s="44">
        <f t="shared" si="7"/>
        <v>4073800</v>
      </c>
      <c r="I116" s="27" t="s">
        <v>136</v>
      </c>
    </row>
    <row r="117" spans="1:9" ht="34.5" customHeight="1">
      <c r="A117" s="4" t="s">
        <v>73</v>
      </c>
      <c r="B117" s="56">
        <f aca="true" t="shared" si="8" ref="B117:H117">SUM(B43:B65)</f>
        <v>95400</v>
      </c>
      <c r="C117" s="45">
        <f t="shared" si="8"/>
        <v>0</v>
      </c>
      <c r="D117" s="46">
        <f t="shared" si="8"/>
        <v>0</v>
      </c>
      <c r="E117" s="46">
        <f t="shared" si="8"/>
        <v>0</v>
      </c>
      <c r="F117" s="46">
        <f t="shared" si="8"/>
        <v>0</v>
      </c>
      <c r="G117" s="46">
        <f t="shared" si="8"/>
        <v>0</v>
      </c>
      <c r="H117" s="47">
        <f t="shared" si="8"/>
        <v>95400</v>
      </c>
      <c r="I117" s="27" t="s">
        <v>136</v>
      </c>
    </row>
    <row r="118" spans="1:9" ht="34.5" customHeight="1">
      <c r="A118" s="4" t="s">
        <v>74</v>
      </c>
      <c r="B118" s="56">
        <f aca="true" t="shared" si="9" ref="B118:H118">SUM(B66:B114)</f>
        <v>215300</v>
      </c>
      <c r="C118" s="45">
        <f t="shared" si="9"/>
        <v>0</v>
      </c>
      <c r="D118" s="45">
        <f t="shared" si="9"/>
        <v>0</v>
      </c>
      <c r="E118" s="45">
        <f t="shared" si="9"/>
        <v>0</v>
      </c>
      <c r="F118" s="45">
        <f t="shared" si="9"/>
        <v>0</v>
      </c>
      <c r="G118" s="45">
        <f t="shared" si="9"/>
        <v>0</v>
      </c>
      <c r="H118" s="62">
        <f t="shared" si="9"/>
        <v>215300</v>
      </c>
      <c r="I118" s="27" t="s">
        <v>136</v>
      </c>
    </row>
    <row r="119" spans="1:9" ht="34.5" customHeight="1" thickBot="1">
      <c r="A119" s="59" t="s">
        <v>75</v>
      </c>
      <c r="B119" s="57">
        <f>SUM(B116:B118)</f>
        <v>4375500</v>
      </c>
      <c r="C119" s="48">
        <f aca="true" t="shared" si="10" ref="C119:H119">SUM(C116:C118)</f>
        <v>9000</v>
      </c>
      <c r="D119" s="49">
        <f t="shared" si="10"/>
        <v>0</v>
      </c>
      <c r="E119" s="49">
        <f t="shared" si="10"/>
        <v>0</v>
      </c>
      <c r="F119" s="49">
        <f t="shared" si="10"/>
        <v>0</v>
      </c>
      <c r="G119" s="49">
        <f t="shared" si="10"/>
        <v>0</v>
      </c>
      <c r="H119" s="50">
        <f t="shared" si="10"/>
        <v>4384500</v>
      </c>
      <c r="I119" s="27" t="s">
        <v>136</v>
      </c>
    </row>
    <row r="120" spans="1:9" ht="22.5" customHeight="1" thickTop="1">
      <c r="A120" s="9" t="s">
        <v>77</v>
      </c>
      <c r="I120" s="27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13.5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2" t="s">
        <v>171</v>
      </c>
      <c r="F3" s="16" t="s">
        <v>83</v>
      </c>
      <c r="G3" s="16" t="s">
        <v>84</v>
      </c>
      <c r="H3" s="16" t="s">
        <v>140</v>
      </c>
      <c r="I3" s="71" t="s">
        <v>142</v>
      </c>
      <c r="J3" s="71" t="s">
        <v>143</v>
      </c>
      <c r="K3" s="16" t="s">
        <v>144</v>
      </c>
      <c r="L3" s="60" t="s">
        <v>145</v>
      </c>
      <c r="M3" s="60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1" t="s">
        <v>149</v>
      </c>
      <c r="S3" s="16" t="s">
        <v>108</v>
      </c>
      <c r="T3" s="60" t="s">
        <v>153</v>
      </c>
      <c r="U3" s="16" t="s">
        <v>173</v>
      </c>
      <c r="V3" s="73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1">
        <f aca="true" t="shared" si="0" ref="C4:C35">SUM(D4:Y4)</f>
        <v>0</v>
      </c>
      <c r="D4" s="31"/>
      <c r="E4" s="31"/>
      <c r="F4" s="31"/>
      <c r="G4" s="31"/>
      <c r="H4" s="31"/>
      <c r="I4" s="31"/>
      <c r="J4" s="31"/>
      <c r="K4" s="7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5" s="21" customFormat="1" ht="17.25" customHeight="1">
      <c r="B5" s="20" t="s">
        <v>1</v>
      </c>
      <c r="C5" s="32">
        <f t="shared" si="0"/>
        <v>246100</v>
      </c>
      <c r="D5" s="31"/>
      <c r="E5" s="31"/>
      <c r="F5" s="31"/>
      <c r="G5" s="31"/>
      <c r="H5" s="31"/>
      <c r="I5" s="31"/>
      <c r="J5" s="31"/>
      <c r="K5" s="70"/>
      <c r="L5" s="31"/>
      <c r="M5" s="31"/>
      <c r="N5" s="31"/>
      <c r="O5" s="31"/>
      <c r="P5" s="31"/>
      <c r="Q5" s="31"/>
      <c r="R5" s="31">
        <v>246100</v>
      </c>
      <c r="S5" s="31"/>
      <c r="T5" s="31"/>
      <c r="U5" s="31"/>
      <c r="V5" s="31"/>
      <c r="W5" s="31"/>
      <c r="X5" s="31"/>
      <c r="Y5" s="31"/>
    </row>
    <row r="6" spans="2:25" s="21" customFormat="1" ht="17.25" customHeight="1">
      <c r="B6" s="20" t="s">
        <v>2</v>
      </c>
      <c r="C6" s="32">
        <f t="shared" si="0"/>
        <v>1763100</v>
      </c>
      <c r="D6" s="31"/>
      <c r="E6" s="31"/>
      <c r="F6" s="31"/>
      <c r="G6" s="31"/>
      <c r="H6" s="31"/>
      <c r="I6" s="31"/>
      <c r="J6" s="31"/>
      <c r="K6" s="70"/>
      <c r="L6" s="31">
        <v>246200</v>
      </c>
      <c r="M6" s="31">
        <v>208600</v>
      </c>
      <c r="N6" s="31"/>
      <c r="O6" s="31"/>
      <c r="P6" s="31">
        <v>22600</v>
      </c>
      <c r="Q6" s="31"/>
      <c r="R6" s="31"/>
      <c r="S6" s="31"/>
      <c r="T6" s="31">
        <v>1089400</v>
      </c>
      <c r="U6" s="31"/>
      <c r="V6" s="31">
        <v>196300</v>
      </c>
      <c r="W6" s="31"/>
      <c r="X6" s="31"/>
      <c r="Y6" s="31"/>
    </row>
    <row r="7" spans="2:25" s="21" customFormat="1" ht="17.25" customHeight="1">
      <c r="B7" s="20" t="s">
        <v>3</v>
      </c>
      <c r="C7" s="32">
        <f t="shared" si="0"/>
        <v>0</v>
      </c>
      <c r="D7" s="31"/>
      <c r="E7" s="31"/>
      <c r="F7" s="31"/>
      <c r="G7" s="31"/>
      <c r="H7" s="31"/>
      <c r="I7" s="31"/>
      <c r="J7" s="31"/>
      <c r="K7" s="70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2:25" s="21" customFormat="1" ht="17.25" customHeight="1">
      <c r="B8" s="20" t="s">
        <v>4</v>
      </c>
      <c r="C8" s="32">
        <f t="shared" si="0"/>
        <v>0</v>
      </c>
      <c r="D8" s="31"/>
      <c r="E8" s="31"/>
      <c r="F8" s="31"/>
      <c r="G8" s="31"/>
      <c r="H8" s="31"/>
      <c r="I8" s="31"/>
      <c r="J8" s="31"/>
      <c r="K8" s="7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2:25" s="21" customFormat="1" ht="17.25" customHeight="1">
      <c r="B9" s="20" t="s">
        <v>5</v>
      </c>
      <c r="C9" s="32">
        <f t="shared" si="0"/>
        <v>0</v>
      </c>
      <c r="D9" s="31"/>
      <c r="E9" s="31"/>
      <c r="F9" s="31"/>
      <c r="G9" s="31"/>
      <c r="H9" s="31"/>
      <c r="I9" s="31"/>
      <c r="J9" s="31"/>
      <c r="K9" s="7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2:25" s="21" customFormat="1" ht="17.25" customHeight="1">
      <c r="B10" s="20" t="s">
        <v>6</v>
      </c>
      <c r="C10" s="32">
        <f t="shared" si="0"/>
        <v>0</v>
      </c>
      <c r="D10" s="31"/>
      <c r="E10" s="31"/>
      <c r="F10" s="31"/>
      <c r="G10" s="31"/>
      <c r="H10" s="31"/>
      <c r="I10" s="31"/>
      <c r="J10" s="31"/>
      <c r="K10" s="7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2:25" s="21" customFormat="1" ht="17.25" customHeight="1">
      <c r="B11" s="20" t="s">
        <v>7</v>
      </c>
      <c r="C11" s="32">
        <f t="shared" si="0"/>
        <v>0</v>
      </c>
      <c r="D11" s="31"/>
      <c r="E11" s="31"/>
      <c r="F11" s="31"/>
      <c r="G11" s="31"/>
      <c r="H11" s="31"/>
      <c r="I11" s="31"/>
      <c r="J11" s="31"/>
      <c r="K11" s="7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2:25" s="21" customFormat="1" ht="17.25" customHeight="1">
      <c r="B12" s="20" t="s">
        <v>8</v>
      </c>
      <c r="C12" s="32">
        <f t="shared" si="0"/>
        <v>0</v>
      </c>
      <c r="D12" s="31"/>
      <c r="E12" s="31"/>
      <c r="F12" s="31"/>
      <c r="G12" s="31"/>
      <c r="H12" s="31"/>
      <c r="I12" s="31"/>
      <c r="J12" s="31"/>
      <c r="K12" s="7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2:25" s="21" customFormat="1" ht="17.25" customHeight="1">
      <c r="B13" s="20" t="s">
        <v>9</v>
      </c>
      <c r="C13" s="32">
        <f t="shared" si="0"/>
        <v>0</v>
      </c>
      <c r="D13" s="31"/>
      <c r="E13" s="31"/>
      <c r="F13" s="31"/>
      <c r="G13" s="31"/>
      <c r="H13" s="31"/>
      <c r="I13" s="31"/>
      <c r="J13" s="31"/>
      <c r="K13" s="7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2:25" s="21" customFormat="1" ht="17.25" customHeight="1">
      <c r="B14" s="20" t="s">
        <v>10</v>
      </c>
      <c r="C14" s="32">
        <f t="shared" si="0"/>
        <v>0</v>
      </c>
      <c r="D14" s="31"/>
      <c r="E14" s="31"/>
      <c r="F14" s="31"/>
      <c r="G14" s="31"/>
      <c r="H14" s="31"/>
      <c r="I14" s="31"/>
      <c r="J14" s="31"/>
      <c r="K14" s="7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2:25" s="21" customFormat="1" ht="17.25" customHeight="1">
      <c r="B15" s="20" t="s">
        <v>11</v>
      </c>
      <c r="C15" s="32">
        <f t="shared" si="0"/>
        <v>792100</v>
      </c>
      <c r="D15" s="31">
        <v>52200</v>
      </c>
      <c r="E15" s="31"/>
      <c r="F15" s="31"/>
      <c r="G15" s="31"/>
      <c r="H15" s="31"/>
      <c r="I15" s="31">
        <v>144000</v>
      </c>
      <c r="J15" s="31"/>
      <c r="K15" s="70"/>
      <c r="L15" s="31"/>
      <c r="M15" s="31"/>
      <c r="N15" s="31">
        <v>30000</v>
      </c>
      <c r="O15" s="31"/>
      <c r="P15" s="31"/>
      <c r="Q15" s="31">
        <v>551400</v>
      </c>
      <c r="R15" s="31"/>
      <c r="S15" s="31"/>
      <c r="T15" s="31">
        <v>14500</v>
      </c>
      <c r="U15" s="31"/>
      <c r="V15" s="31"/>
      <c r="W15" s="31"/>
      <c r="X15" s="31"/>
      <c r="Y15" s="31"/>
    </row>
    <row r="16" spans="2:25" s="21" customFormat="1" ht="17.25" customHeight="1">
      <c r="B16" s="20" t="s">
        <v>12</v>
      </c>
      <c r="C16" s="32">
        <f t="shared" si="0"/>
        <v>308800</v>
      </c>
      <c r="D16" s="31">
        <v>51100</v>
      </c>
      <c r="E16" s="31"/>
      <c r="F16" s="31"/>
      <c r="G16" s="31"/>
      <c r="H16" s="31"/>
      <c r="I16" s="31"/>
      <c r="J16" s="31"/>
      <c r="K16" s="70">
        <v>79100</v>
      </c>
      <c r="L16" s="31"/>
      <c r="M16" s="31"/>
      <c r="N16" s="31">
        <v>81500</v>
      </c>
      <c r="O16" s="31"/>
      <c r="P16" s="31">
        <v>32700</v>
      </c>
      <c r="Q16" s="31">
        <v>53400</v>
      </c>
      <c r="R16" s="31"/>
      <c r="S16" s="31">
        <v>11000</v>
      </c>
      <c r="T16" s="31"/>
      <c r="U16" s="31"/>
      <c r="V16" s="31"/>
      <c r="W16" s="31"/>
      <c r="X16" s="31"/>
      <c r="Y16" s="31"/>
    </row>
    <row r="17" spans="2:25" s="21" customFormat="1" ht="17.25" customHeight="1">
      <c r="B17" s="20" t="s">
        <v>13</v>
      </c>
      <c r="C17" s="32">
        <f t="shared" si="0"/>
        <v>0</v>
      </c>
      <c r="D17" s="31"/>
      <c r="E17" s="31"/>
      <c r="F17" s="31"/>
      <c r="G17" s="31"/>
      <c r="H17" s="31"/>
      <c r="I17" s="31"/>
      <c r="J17" s="31"/>
      <c r="K17" s="7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2:25" s="21" customFormat="1" ht="17.25" customHeight="1">
      <c r="B18" s="20" t="s">
        <v>14</v>
      </c>
      <c r="C18" s="32">
        <f t="shared" si="0"/>
        <v>0</v>
      </c>
      <c r="D18" s="31"/>
      <c r="E18" s="31"/>
      <c r="F18" s="31"/>
      <c r="G18" s="31"/>
      <c r="H18" s="31"/>
      <c r="I18" s="31"/>
      <c r="J18" s="31"/>
      <c r="K18" s="7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2:25" s="21" customFormat="1" ht="17.25" customHeight="1">
      <c r="B19" s="20" t="s">
        <v>15</v>
      </c>
      <c r="C19" s="32">
        <f t="shared" si="0"/>
        <v>0</v>
      </c>
      <c r="D19" s="31"/>
      <c r="E19" s="31"/>
      <c r="F19" s="31"/>
      <c r="G19" s="31"/>
      <c r="H19" s="31"/>
      <c r="I19" s="31"/>
      <c r="J19" s="31"/>
      <c r="K19" s="7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2:26" ht="17.25" customHeight="1">
      <c r="B20" s="17" t="s">
        <v>16</v>
      </c>
      <c r="C20" s="31">
        <f t="shared" si="0"/>
        <v>0</v>
      </c>
      <c r="D20" s="31"/>
      <c r="E20" s="31"/>
      <c r="F20" s="31"/>
      <c r="G20" s="31"/>
      <c r="H20" s="31"/>
      <c r="I20" s="31"/>
      <c r="J20" s="31"/>
      <c r="K20" s="7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1"/>
    </row>
    <row r="21" spans="2:25" s="21" customFormat="1" ht="17.25" customHeight="1">
      <c r="B21" s="20" t="s">
        <v>17</v>
      </c>
      <c r="C21" s="32">
        <f t="shared" si="0"/>
        <v>0</v>
      </c>
      <c r="D21" s="31"/>
      <c r="E21" s="31"/>
      <c r="F21" s="31"/>
      <c r="G21" s="31"/>
      <c r="H21" s="31"/>
      <c r="I21" s="31"/>
      <c r="J21" s="31"/>
      <c r="K21" s="7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2:26" ht="17.25" customHeight="1">
      <c r="B22" s="17" t="s">
        <v>18</v>
      </c>
      <c r="C22" s="31">
        <f t="shared" si="0"/>
        <v>914400</v>
      </c>
      <c r="D22" s="31"/>
      <c r="E22" s="31"/>
      <c r="F22" s="31"/>
      <c r="G22" s="31"/>
      <c r="H22" s="31"/>
      <c r="I22" s="31"/>
      <c r="J22" s="31"/>
      <c r="K22" s="70"/>
      <c r="L22" s="31"/>
      <c r="M22" s="31"/>
      <c r="N22" s="31">
        <v>914400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21"/>
    </row>
    <row r="23" spans="2:26" s="23" customFormat="1" ht="17.25" customHeight="1">
      <c r="B23" s="22" t="s">
        <v>19</v>
      </c>
      <c r="C23" s="33">
        <f t="shared" si="0"/>
        <v>0</v>
      </c>
      <c r="D23" s="31"/>
      <c r="E23" s="31"/>
      <c r="F23" s="31"/>
      <c r="G23" s="31"/>
      <c r="H23" s="31"/>
      <c r="I23" s="31"/>
      <c r="J23" s="31"/>
      <c r="K23" s="7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1"/>
    </row>
    <row r="24" spans="2:25" s="21" customFormat="1" ht="17.25" customHeight="1">
      <c r="B24" s="20" t="s">
        <v>20</v>
      </c>
      <c r="C24" s="32">
        <f t="shared" si="0"/>
        <v>40300</v>
      </c>
      <c r="D24" s="31"/>
      <c r="E24" s="31"/>
      <c r="F24" s="31"/>
      <c r="G24" s="31"/>
      <c r="H24" s="31"/>
      <c r="I24" s="31">
        <v>26000</v>
      </c>
      <c r="J24" s="31"/>
      <c r="K24" s="70"/>
      <c r="L24" s="31"/>
      <c r="M24" s="31"/>
      <c r="N24" s="31">
        <v>14300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2:26" ht="17.25" customHeight="1">
      <c r="B25" s="20" t="s">
        <v>21</v>
      </c>
      <c r="C25" s="31">
        <f t="shared" si="0"/>
        <v>0</v>
      </c>
      <c r="D25" s="31"/>
      <c r="E25" s="31"/>
      <c r="F25" s="31"/>
      <c r="G25" s="31"/>
      <c r="H25" s="31"/>
      <c r="I25" s="31"/>
      <c r="J25" s="31"/>
      <c r="K25" s="7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21"/>
    </row>
    <row r="26" spans="2:25" s="21" customFormat="1" ht="17.25" customHeight="1">
      <c r="B26" s="17" t="s">
        <v>22</v>
      </c>
      <c r="C26" s="32">
        <f t="shared" si="0"/>
        <v>0</v>
      </c>
      <c r="D26" s="31"/>
      <c r="E26" s="31"/>
      <c r="F26" s="31"/>
      <c r="G26" s="31"/>
      <c r="H26" s="31"/>
      <c r="I26" s="31"/>
      <c r="J26" s="31"/>
      <c r="K26" s="7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2:26" ht="17.25" customHeight="1">
      <c r="B27" s="20" t="s">
        <v>23</v>
      </c>
      <c r="C27" s="31">
        <f t="shared" si="0"/>
        <v>0</v>
      </c>
      <c r="D27" s="31"/>
      <c r="E27" s="31"/>
      <c r="F27" s="31"/>
      <c r="G27" s="31"/>
      <c r="H27" s="31"/>
      <c r="I27" s="31"/>
      <c r="J27" s="31"/>
      <c r="K27" s="70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21"/>
    </row>
    <row r="28" spans="2:25" s="21" customFormat="1" ht="17.25" customHeight="1">
      <c r="B28" s="20" t="s">
        <v>24</v>
      </c>
      <c r="C28" s="32">
        <f t="shared" si="0"/>
        <v>0</v>
      </c>
      <c r="D28" s="31"/>
      <c r="E28" s="31"/>
      <c r="F28" s="31"/>
      <c r="G28" s="31"/>
      <c r="H28" s="31"/>
      <c r="I28" s="31"/>
      <c r="J28" s="31"/>
      <c r="K28" s="7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2:25" s="21" customFormat="1" ht="17.25" customHeight="1">
      <c r="B29" s="20" t="s">
        <v>25</v>
      </c>
      <c r="C29" s="32">
        <f t="shared" si="0"/>
        <v>0</v>
      </c>
      <c r="D29" s="31"/>
      <c r="E29" s="31"/>
      <c r="F29" s="31"/>
      <c r="G29" s="31"/>
      <c r="H29" s="31"/>
      <c r="I29" s="31"/>
      <c r="J29" s="31"/>
      <c r="K29" s="70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2:25" s="21" customFormat="1" ht="17.25" customHeight="1">
      <c r="B30" s="17" t="s">
        <v>26</v>
      </c>
      <c r="C30" s="32">
        <f t="shared" si="0"/>
        <v>0</v>
      </c>
      <c r="D30" s="31"/>
      <c r="E30" s="31"/>
      <c r="F30" s="31"/>
      <c r="G30" s="31"/>
      <c r="H30" s="31"/>
      <c r="I30" s="31"/>
      <c r="J30" s="31"/>
      <c r="K30" s="70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2:26" ht="17.25" customHeight="1">
      <c r="B31" s="17" t="s">
        <v>27</v>
      </c>
      <c r="C31" s="31">
        <f t="shared" si="0"/>
        <v>0</v>
      </c>
      <c r="D31" s="31"/>
      <c r="E31" s="31"/>
      <c r="F31" s="31"/>
      <c r="G31" s="31"/>
      <c r="H31" s="31"/>
      <c r="I31" s="31"/>
      <c r="J31" s="31"/>
      <c r="K31" s="7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21"/>
    </row>
    <row r="32" spans="2:26" ht="17.25" customHeight="1">
      <c r="B32" s="20" t="s">
        <v>28</v>
      </c>
      <c r="C32" s="31">
        <f t="shared" si="0"/>
        <v>0</v>
      </c>
      <c r="D32" s="31"/>
      <c r="E32" s="31"/>
      <c r="F32" s="31"/>
      <c r="G32" s="31"/>
      <c r="H32" s="31"/>
      <c r="I32" s="31"/>
      <c r="J32" s="31"/>
      <c r="K32" s="7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1"/>
    </row>
    <row r="33" spans="2:25" s="21" customFormat="1" ht="17.25" customHeight="1">
      <c r="B33" s="20" t="s">
        <v>29</v>
      </c>
      <c r="C33" s="32">
        <f t="shared" si="0"/>
        <v>0</v>
      </c>
      <c r="D33" s="31"/>
      <c r="E33" s="31"/>
      <c r="F33" s="31"/>
      <c r="G33" s="31"/>
      <c r="H33" s="31"/>
      <c r="I33" s="31"/>
      <c r="J33" s="31"/>
      <c r="K33" s="7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2:25" s="21" customFormat="1" ht="17.25" customHeight="1">
      <c r="B34" s="20" t="s">
        <v>30</v>
      </c>
      <c r="C34" s="32">
        <f t="shared" si="0"/>
        <v>0</v>
      </c>
      <c r="D34" s="31"/>
      <c r="E34" s="31"/>
      <c r="F34" s="31"/>
      <c r="G34" s="31"/>
      <c r="H34" s="31"/>
      <c r="I34" s="31"/>
      <c r="J34" s="31"/>
      <c r="K34" s="7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2:25" s="21" customFormat="1" ht="17.25" customHeight="1">
      <c r="B35" s="20" t="s">
        <v>31</v>
      </c>
      <c r="C35" s="32">
        <f t="shared" si="0"/>
        <v>0</v>
      </c>
      <c r="D35" s="31"/>
      <c r="E35" s="31"/>
      <c r="F35" s="31"/>
      <c r="G35" s="31"/>
      <c r="H35" s="31"/>
      <c r="I35" s="31"/>
      <c r="J35" s="31"/>
      <c r="K35" s="7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2:25" s="21" customFormat="1" ht="17.25" customHeight="1">
      <c r="B36" s="17" t="s">
        <v>32</v>
      </c>
      <c r="C36" s="32">
        <f aca="true" t="shared" si="1" ref="C36:C67">SUM(D36:Y36)</f>
        <v>0</v>
      </c>
      <c r="D36" s="31"/>
      <c r="E36" s="31"/>
      <c r="F36" s="31"/>
      <c r="G36" s="31"/>
      <c r="H36" s="31"/>
      <c r="I36" s="31"/>
      <c r="J36" s="31"/>
      <c r="K36" s="70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26" ht="17.25" customHeight="1">
      <c r="B37" s="20" t="s">
        <v>33</v>
      </c>
      <c r="C37" s="31">
        <f t="shared" si="1"/>
        <v>0</v>
      </c>
      <c r="D37" s="31"/>
      <c r="E37" s="31"/>
      <c r="F37" s="31"/>
      <c r="G37" s="31"/>
      <c r="H37" s="31"/>
      <c r="I37" s="31"/>
      <c r="J37" s="31"/>
      <c r="K37" s="70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21"/>
    </row>
    <row r="38" spans="2:25" s="21" customFormat="1" ht="17.25" customHeight="1">
      <c r="B38" s="20" t="s">
        <v>34</v>
      </c>
      <c r="C38" s="32">
        <f t="shared" si="1"/>
        <v>0</v>
      </c>
      <c r="D38" s="31"/>
      <c r="E38" s="31"/>
      <c r="F38" s="31"/>
      <c r="G38" s="31"/>
      <c r="H38" s="31"/>
      <c r="I38" s="31"/>
      <c r="J38" s="31"/>
      <c r="K38" s="70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25" s="21" customFormat="1" ht="17.25" customHeight="1">
      <c r="B39" s="20" t="s">
        <v>35</v>
      </c>
      <c r="C39" s="32">
        <f t="shared" si="1"/>
        <v>0</v>
      </c>
      <c r="D39" s="31"/>
      <c r="E39" s="31"/>
      <c r="F39" s="31"/>
      <c r="G39" s="31"/>
      <c r="H39" s="31"/>
      <c r="I39" s="31"/>
      <c r="J39" s="31"/>
      <c r="K39" s="70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25" s="21" customFormat="1" ht="17.25" customHeight="1">
      <c r="B40" s="17" t="s">
        <v>36</v>
      </c>
      <c r="C40" s="32">
        <f t="shared" si="1"/>
        <v>0</v>
      </c>
      <c r="D40" s="31"/>
      <c r="E40" s="31"/>
      <c r="F40" s="31"/>
      <c r="G40" s="31"/>
      <c r="H40" s="31"/>
      <c r="I40" s="31"/>
      <c r="J40" s="31"/>
      <c r="K40" s="70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2:26" ht="17.25" customHeight="1">
      <c r="B41" s="17" t="s">
        <v>81</v>
      </c>
      <c r="C41" s="31">
        <f t="shared" si="1"/>
        <v>0</v>
      </c>
      <c r="D41" s="31"/>
      <c r="E41" s="31"/>
      <c r="F41" s="31"/>
      <c r="G41" s="31"/>
      <c r="H41" s="31"/>
      <c r="I41" s="31"/>
      <c r="J41" s="31"/>
      <c r="K41" s="7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1"/>
    </row>
    <row r="42" spans="2:26" ht="17.25" customHeight="1">
      <c r="B42" s="17" t="s">
        <v>154</v>
      </c>
      <c r="C42" s="31">
        <f t="shared" si="1"/>
        <v>0</v>
      </c>
      <c r="D42" s="31"/>
      <c r="E42" s="31"/>
      <c r="F42" s="31"/>
      <c r="G42" s="31"/>
      <c r="H42" s="31"/>
      <c r="I42" s="31"/>
      <c r="J42" s="31"/>
      <c r="K42" s="7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1"/>
    </row>
    <row r="43" spans="2:26" ht="17.25" customHeight="1">
      <c r="B43" s="20" t="s">
        <v>37</v>
      </c>
      <c r="C43" s="31">
        <f t="shared" si="1"/>
        <v>4000</v>
      </c>
      <c r="D43" s="31"/>
      <c r="E43" s="31"/>
      <c r="F43" s="31"/>
      <c r="G43" s="31"/>
      <c r="H43" s="31"/>
      <c r="I43" s="31"/>
      <c r="J43" s="31"/>
      <c r="K43" s="70"/>
      <c r="L43" s="31"/>
      <c r="M43" s="31"/>
      <c r="N43" s="31">
        <v>4000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1"/>
    </row>
    <row r="44" spans="2:25" s="21" customFormat="1" ht="17.25" customHeight="1">
      <c r="B44" s="20" t="s">
        <v>38</v>
      </c>
      <c r="C44" s="32">
        <f t="shared" si="1"/>
        <v>6600</v>
      </c>
      <c r="D44" s="31"/>
      <c r="E44" s="31"/>
      <c r="F44" s="31"/>
      <c r="G44" s="31"/>
      <c r="H44" s="31"/>
      <c r="I44" s="31"/>
      <c r="J44" s="31"/>
      <c r="K44" s="70"/>
      <c r="L44" s="31">
        <v>6600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2:25" s="21" customFormat="1" ht="17.25" customHeight="1">
      <c r="B45" s="20" t="s">
        <v>39</v>
      </c>
      <c r="C45" s="32">
        <f t="shared" si="1"/>
        <v>0</v>
      </c>
      <c r="D45" s="31"/>
      <c r="E45" s="31"/>
      <c r="F45" s="31"/>
      <c r="G45" s="31"/>
      <c r="H45" s="31"/>
      <c r="I45" s="31"/>
      <c r="J45" s="31"/>
      <c r="K45" s="70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2:25" s="21" customFormat="1" ht="17.25" customHeight="1">
      <c r="B46" s="17" t="s">
        <v>40</v>
      </c>
      <c r="C46" s="32">
        <f t="shared" si="1"/>
        <v>0</v>
      </c>
      <c r="D46" s="31"/>
      <c r="E46" s="31"/>
      <c r="F46" s="31"/>
      <c r="G46" s="31"/>
      <c r="H46" s="31"/>
      <c r="I46" s="31"/>
      <c r="J46" s="31"/>
      <c r="K46" s="7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6" ht="17.25" customHeight="1">
      <c r="B47" s="17" t="s">
        <v>41</v>
      </c>
      <c r="C47" s="31">
        <f t="shared" si="1"/>
        <v>0</v>
      </c>
      <c r="D47" s="31"/>
      <c r="E47" s="31"/>
      <c r="F47" s="31"/>
      <c r="G47" s="31"/>
      <c r="H47" s="31"/>
      <c r="I47" s="31"/>
      <c r="J47" s="31"/>
      <c r="K47" s="7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1"/>
    </row>
    <row r="48" spans="2:26" ht="17.25" customHeight="1">
      <c r="B48" s="20" t="s">
        <v>42</v>
      </c>
      <c r="C48" s="31">
        <f t="shared" si="1"/>
        <v>0</v>
      </c>
      <c r="D48" s="31"/>
      <c r="E48" s="31"/>
      <c r="F48" s="31"/>
      <c r="G48" s="31"/>
      <c r="H48" s="31"/>
      <c r="I48" s="31"/>
      <c r="J48" s="31"/>
      <c r="K48" s="7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1"/>
    </row>
    <row r="49" spans="2:25" s="21" customFormat="1" ht="17.25" customHeight="1">
      <c r="B49" s="17" t="s">
        <v>43</v>
      </c>
      <c r="C49" s="32">
        <f t="shared" si="1"/>
        <v>0</v>
      </c>
      <c r="D49" s="31"/>
      <c r="E49" s="31"/>
      <c r="F49" s="31"/>
      <c r="G49" s="31"/>
      <c r="H49" s="31"/>
      <c r="I49" s="31"/>
      <c r="J49" s="31"/>
      <c r="K49" s="7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6" ht="17.25" customHeight="1">
      <c r="B50" s="17" t="s">
        <v>44</v>
      </c>
      <c r="C50" s="31">
        <f t="shared" si="1"/>
        <v>0</v>
      </c>
      <c r="D50" s="31"/>
      <c r="E50" s="31"/>
      <c r="F50" s="31"/>
      <c r="G50" s="31"/>
      <c r="H50" s="31"/>
      <c r="I50" s="31"/>
      <c r="J50" s="31"/>
      <c r="K50" s="7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1"/>
    </row>
    <row r="51" spans="2:26" ht="17.25" customHeight="1">
      <c r="B51" s="17" t="s">
        <v>45</v>
      </c>
      <c r="C51" s="31">
        <f t="shared" si="1"/>
        <v>0</v>
      </c>
      <c r="D51" s="31"/>
      <c r="E51" s="31"/>
      <c r="F51" s="31"/>
      <c r="G51" s="31"/>
      <c r="H51" s="31"/>
      <c r="I51" s="31"/>
      <c r="J51" s="31"/>
      <c r="K51" s="70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21"/>
    </row>
    <row r="52" spans="2:26" ht="17.25" customHeight="1">
      <c r="B52" s="17" t="s">
        <v>46</v>
      </c>
      <c r="C52" s="31">
        <f t="shared" si="1"/>
        <v>0</v>
      </c>
      <c r="D52" s="31"/>
      <c r="E52" s="31"/>
      <c r="F52" s="31"/>
      <c r="G52" s="31"/>
      <c r="H52" s="31"/>
      <c r="I52" s="31"/>
      <c r="J52" s="31"/>
      <c r="K52" s="70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21"/>
    </row>
    <row r="53" spans="2:26" ht="17.25" customHeight="1">
      <c r="B53" s="17" t="s">
        <v>82</v>
      </c>
      <c r="C53" s="31">
        <f t="shared" si="1"/>
        <v>6000</v>
      </c>
      <c r="D53" s="31"/>
      <c r="E53" s="31"/>
      <c r="F53" s="31"/>
      <c r="G53" s="31"/>
      <c r="H53" s="31"/>
      <c r="I53" s="31"/>
      <c r="J53" s="31"/>
      <c r="K53" s="70"/>
      <c r="L53" s="31"/>
      <c r="M53" s="31"/>
      <c r="N53" s="31"/>
      <c r="O53" s="31"/>
      <c r="P53" s="31">
        <v>6000</v>
      </c>
      <c r="Q53" s="31"/>
      <c r="R53" s="31"/>
      <c r="S53" s="31"/>
      <c r="T53" s="31"/>
      <c r="U53" s="31"/>
      <c r="V53" s="31"/>
      <c r="W53" s="31"/>
      <c r="X53" s="31"/>
      <c r="Y53" s="31"/>
      <c r="Z53" s="21"/>
    </row>
    <row r="54" spans="2:26" ht="17.25" customHeight="1">
      <c r="B54" s="17" t="s">
        <v>47</v>
      </c>
      <c r="C54" s="31">
        <f t="shared" si="1"/>
        <v>0</v>
      </c>
      <c r="D54" s="31"/>
      <c r="E54" s="31"/>
      <c r="F54" s="31"/>
      <c r="G54" s="31"/>
      <c r="H54" s="31"/>
      <c r="I54" s="31"/>
      <c r="J54" s="31"/>
      <c r="K54" s="70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21"/>
    </row>
    <row r="55" spans="2:26" ht="17.25" customHeight="1">
      <c r="B55" s="17" t="s">
        <v>48</v>
      </c>
      <c r="C55" s="31">
        <f t="shared" si="1"/>
        <v>2500</v>
      </c>
      <c r="D55" s="31"/>
      <c r="E55" s="31"/>
      <c r="F55" s="31"/>
      <c r="G55" s="31"/>
      <c r="H55" s="31"/>
      <c r="I55" s="31"/>
      <c r="J55" s="31"/>
      <c r="K55" s="70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>
        <v>2500</v>
      </c>
      <c r="W55" s="31"/>
      <c r="X55" s="31"/>
      <c r="Y55" s="31"/>
      <c r="Z55" s="21"/>
    </row>
    <row r="56" spans="2:26" ht="17.25" customHeight="1">
      <c r="B56" s="17" t="s">
        <v>49</v>
      </c>
      <c r="C56" s="31">
        <f t="shared" si="1"/>
        <v>0</v>
      </c>
      <c r="D56" s="31"/>
      <c r="E56" s="31"/>
      <c r="F56" s="31"/>
      <c r="G56" s="31"/>
      <c r="H56" s="31"/>
      <c r="I56" s="31"/>
      <c r="J56" s="31"/>
      <c r="K56" s="70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1"/>
    </row>
    <row r="57" spans="2:26" ht="17.25" customHeight="1">
      <c r="B57" s="17" t="s">
        <v>50</v>
      </c>
      <c r="C57" s="31">
        <f t="shared" si="1"/>
        <v>0</v>
      </c>
      <c r="D57" s="31"/>
      <c r="E57" s="31"/>
      <c r="F57" s="31"/>
      <c r="G57" s="31"/>
      <c r="H57" s="31"/>
      <c r="I57" s="31"/>
      <c r="J57" s="31"/>
      <c r="K57" s="70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21"/>
    </row>
    <row r="58" spans="2:26" ht="17.25" customHeight="1">
      <c r="B58" s="17" t="s">
        <v>51</v>
      </c>
      <c r="C58" s="31">
        <f t="shared" si="1"/>
        <v>0</v>
      </c>
      <c r="D58" s="31"/>
      <c r="E58" s="31"/>
      <c r="F58" s="31"/>
      <c r="G58" s="31"/>
      <c r="H58" s="31"/>
      <c r="I58" s="31"/>
      <c r="J58" s="31"/>
      <c r="K58" s="70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21"/>
    </row>
    <row r="59" spans="2:26" ht="17.25" customHeight="1">
      <c r="B59" s="20" t="s">
        <v>52</v>
      </c>
      <c r="C59" s="31">
        <f t="shared" si="1"/>
        <v>0</v>
      </c>
      <c r="D59" s="31"/>
      <c r="E59" s="31"/>
      <c r="F59" s="31"/>
      <c r="G59" s="31"/>
      <c r="H59" s="31"/>
      <c r="I59" s="31"/>
      <c r="J59" s="31"/>
      <c r="K59" s="70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21"/>
    </row>
    <row r="60" spans="2:25" s="21" customFormat="1" ht="17.25" customHeight="1">
      <c r="B60" s="17" t="s">
        <v>53</v>
      </c>
      <c r="C60" s="32">
        <f t="shared" si="1"/>
        <v>0</v>
      </c>
      <c r="D60" s="31"/>
      <c r="E60" s="31"/>
      <c r="F60" s="31"/>
      <c r="G60" s="31"/>
      <c r="H60" s="31"/>
      <c r="I60" s="31"/>
      <c r="J60" s="31"/>
      <c r="K60" s="70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6" ht="17.25" customHeight="1">
      <c r="B61" s="17" t="s">
        <v>54</v>
      </c>
      <c r="C61" s="31">
        <f t="shared" si="1"/>
        <v>76300</v>
      </c>
      <c r="D61" s="31"/>
      <c r="E61" s="31"/>
      <c r="F61" s="31"/>
      <c r="G61" s="31"/>
      <c r="H61" s="31"/>
      <c r="I61" s="31"/>
      <c r="J61" s="31"/>
      <c r="K61" s="70"/>
      <c r="L61" s="31"/>
      <c r="M61" s="31"/>
      <c r="N61" s="31">
        <v>9000</v>
      </c>
      <c r="O61" s="31"/>
      <c r="P61" s="31"/>
      <c r="Q61" s="31"/>
      <c r="R61" s="31"/>
      <c r="S61" s="31"/>
      <c r="T61" s="31">
        <v>67300</v>
      </c>
      <c r="U61" s="31"/>
      <c r="V61" s="31"/>
      <c r="W61" s="31"/>
      <c r="X61" s="31"/>
      <c r="Y61" s="31"/>
      <c r="Z61" s="21"/>
    </row>
    <row r="62" spans="2:26" ht="17.25" customHeight="1">
      <c r="B62" s="17" t="s">
        <v>55</v>
      </c>
      <c r="C62" s="31">
        <f t="shared" si="1"/>
        <v>0</v>
      </c>
      <c r="D62" s="31"/>
      <c r="E62" s="31"/>
      <c r="F62" s="31"/>
      <c r="G62" s="31"/>
      <c r="H62" s="31"/>
      <c r="I62" s="31"/>
      <c r="J62" s="31"/>
      <c r="K62" s="70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21"/>
    </row>
    <row r="63" spans="2:26" ht="17.25" customHeight="1">
      <c r="B63" s="17" t="s">
        <v>56</v>
      </c>
      <c r="C63" s="31">
        <f t="shared" si="1"/>
        <v>0</v>
      </c>
      <c r="D63" s="31"/>
      <c r="E63" s="31"/>
      <c r="F63" s="31"/>
      <c r="G63" s="31"/>
      <c r="H63" s="31"/>
      <c r="I63" s="31"/>
      <c r="J63" s="31"/>
      <c r="K63" s="70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1"/>
    </row>
    <row r="64" spans="2:26" ht="17.25" customHeight="1">
      <c r="B64" s="17" t="s">
        <v>57</v>
      </c>
      <c r="C64" s="31">
        <f t="shared" si="1"/>
        <v>0</v>
      </c>
      <c r="D64" s="31"/>
      <c r="E64" s="31"/>
      <c r="F64" s="31"/>
      <c r="G64" s="31"/>
      <c r="H64" s="31"/>
      <c r="I64" s="31"/>
      <c r="J64" s="31"/>
      <c r="K64" s="70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21"/>
    </row>
    <row r="65" spans="2:26" ht="17.25" customHeight="1">
      <c r="B65" s="17" t="s">
        <v>58</v>
      </c>
      <c r="C65" s="31">
        <f t="shared" si="1"/>
        <v>0</v>
      </c>
      <c r="D65" s="31"/>
      <c r="E65" s="31"/>
      <c r="F65" s="31"/>
      <c r="G65" s="31"/>
      <c r="H65" s="31"/>
      <c r="I65" s="31"/>
      <c r="J65" s="31"/>
      <c r="K65" s="70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1"/>
    </row>
    <row r="66" spans="2:26" ht="17.25" customHeight="1">
      <c r="B66" s="17" t="s">
        <v>155</v>
      </c>
      <c r="C66" s="31">
        <f t="shared" si="1"/>
        <v>0</v>
      </c>
      <c r="D66" s="31"/>
      <c r="E66" s="31"/>
      <c r="F66" s="31"/>
      <c r="G66" s="31"/>
      <c r="H66" s="31"/>
      <c r="I66" s="31"/>
      <c r="J66" s="31"/>
      <c r="K66" s="7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1"/>
    </row>
    <row r="67" spans="2:26" ht="17.25" customHeight="1">
      <c r="B67" s="17" t="s">
        <v>156</v>
      </c>
      <c r="C67" s="31">
        <f t="shared" si="1"/>
        <v>0</v>
      </c>
      <c r="D67" s="31"/>
      <c r="E67" s="31"/>
      <c r="F67" s="31"/>
      <c r="G67" s="31"/>
      <c r="H67" s="31"/>
      <c r="I67" s="31"/>
      <c r="J67" s="31"/>
      <c r="K67" s="70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21"/>
    </row>
    <row r="68" spans="2:26" ht="17.25" customHeight="1">
      <c r="B68" s="17" t="s">
        <v>157</v>
      </c>
      <c r="C68" s="31">
        <f aca="true" t="shared" si="2" ref="C68:C99">SUM(D68:Y68)</f>
        <v>0</v>
      </c>
      <c r="D68" s="31"/>
      <c r="E68" s="31"/>
      <c r="F68" s="31"/>
      <c r="G68" s="31"/>
      <c r="H68" s="31"/>
      <c r="I68" s="31"/>
      <c r="J68" s="31"/>
      <c r="K68" s="70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21"/>
    </row>
    <row r="69" spans="2:26" ht="17.25" customHeight="1">
      <c r="B69" s="17" t="s">
        <v>158</v>
      </c>
      <c r="C69" s="31">
        <f t="shared" si="2"/>
        <v>215300</v>
      </c>
      <c r="D69" s="31"/>
      <c r="E69" s="31"/>
      <c r="F69" s="31"/>
      <c r="G69" s="31"/>
      <c r="H69" s="31"/>
      <c r="I69" s="31"/>
      <c r="J69" s="31"/>
      <c r="K69" s="70"/>
      <c r="L69" s="31">
        <v>215300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21"/>
    </row>
    <row r="70" spans="2:26" ht="17.25" customHeight="1">
      <c r="B70" s="17" t="s">
        <v>159</v>
      </c>
      <c r="C70" s="31">
        <f t="shared" si="2"/>
        <v>0</v>
      </c>
      <c r="D70" s="31"/>
      <c r="E70" s="31"/>
      <c r="F70" s="31"/>
      <c r="G70" s="31"/>
      <c r="H70" s="31"/>
      <c r="I70" s="31"/>
      <c r="J70" s="31"/>
      <c r="K70" s="70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1"/>
    </row>
    <row r="71" spans="2:26" ht="17.25" customHeight="1">
      <c r="B71" s="17" t="s">
        <v>160</v>
      </c>
      <c r="C71" s="31">
        <f t="shared" si="2"/>
        <v>0</v>
      </c>
      <c r="D71" s="31"/>
      <c r="E71" s="31"/>
      <c r="F71" s="31"/>
      <c r="G71" s="31"/>
      <c r="H71" s="31"/>
      <c r="I71" s="31"/>
      <c r="J71" s="31"/>
      <c r="K71" s="70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1"/>
    </row>
    <row r="72" spans="2:26" ht="17.25" customHeight="1">
      <c r="B72" s="17" t="s">
        <v>109</v>
      </c>
      <c r="C72" s="31">
        <f t="shared" si="2"/>
        <v>0</v>
      </c>
      <c r="D72" s="31"/>
      <c r="E72" s="31"/>
      <c r="F72" s="31"/>
      <c r="G72" s="31"/>
      <c r="H72" s="31"/>
      <c r="I72" s="31"/>
      <c r="J72" s="31"/>
      <c r="K72" s="70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1"/>
    </row>
    <row r="73" spans="2:26" ht="17.25" customHeight="1">
      <c r="B73" s="17" t="s">
        <v>110</v>
      </c>
      <c r="C73" s="31">
        <f t="shared" si="2"/>
        <v>0</v>
      </c>
      <c r="D73" s="31"/>
      <c r="E73" s="31"/>
      <c r="F73" s="31"/>
      <c r="G73" s="31"/>
      <c r="H73" s="31"/>
      <c r="I73" s="31"/>
      <c r="J73" s="31"/>
      <c r="K73" s="70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21"/>
    </row>
    <row r="74" spans="2:26" ht="17.25" customHeight="1">
      <c r="B74" s="17" t="s">
        <v>111</v>
      </c>
      <c r="C74" s="31">
        <f t="shared" si="2"/>
        <v>0</v>
      </c>
      <c r="D74" s="31"/>
      <c r="E74" s="31"/>
      <c r="F74" s="31"/>
      <c r="G74" s="31"/>
      <c r="H74" s="31"/>
      <c r="I74" s="31"/>
      <c r="J74" s="31"/>
      <c r="K74" s="70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1"/>
    </row>
    <row r="75" spans="2:26" ht="17.25" customHeight="1">
      <c r="B75" s="17" t="s">
        <v>112</v>
      </c>
      <c r="C75" s="31">
        <f t="shared" si="2"/>
        <v>0</v>
      </c>
      <c r="D75" s="31"/>
      <c r="E75" s="31"/>
      <c r="F75" s="31"/>
      <c r="G75" s="31"/>
      <c r="H75" s="31"/>
      <c r="I75" s="31"/>
      <c r="J75" s="31"/>
      <c r="K75" s="70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21"/>
    </row>
    <row r="76" spans="2:26" ht="17.25" customHeight="1">
      <c r="B76" s="17" t="s">
        <v>59</v>
      </c>
      <c r="C76" s="31">
        <f t="shared" si="2"/>
        <v>0</v>
      </c>
      <c r="D76" s="31"/>
      <c r="E76" s="31"/>
      <c r="F76" s="31"/>
      <c r="G76" s="31"/>
      <c r="H76" s="31"/>
      <c r="I76" s="31"/>
      <c r="J76" s="31"/>
      <c r="K76" s="70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1"/>
    </row>
    <row r="77" spans="2:26" ht="17.25" customHeight="1">
      <c r="B77" s="17" t="s">
        <v>113</v>
      </c>
      <c r="C77" s="31">
        <f t="shared" si="2"/>
        <v>0</v>
      </c>
      <c r="D77" s="31"/>
      <c r="E77" s="31"/>
      <c r="F77" s="31"/>
      <c r="G77" s="31"/>
      <c r="H77" s="31"/>
      <c r="I77" s="31"/>
      <c r="J77" s="31"/>
      <c r="K77" s="70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21"/>
    </row>
    <row r="78" spans="2:26" ht="17.25" customHeight="1">
      <c r="B78" s="17" t="s">
        <v>114</v>
      </c>
      <c r="C78" s="31">
        <f t="shared" si="2"/>
        <v>0</v>
      </c>
      <c r="D78" s="31"/>
      <c r="E78" s="31"/>
      <c r="F78" s="31"/>
      <c r="G78" s="31"/>
      <c r="H78" s="31"/>
      <c r="I78" s="31"/>
      <c r="J78" s="31"/>
      <c r="K78" s="7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1"/>
    </row>
    <row r="79" spans="2:26" ht="17.25" customHeight="1">
      <c r="B79" s="17" t="s">
        <v>76</v>
      </c>
      <c r="C79" s="31">
        <f t="shared" si="2"/>
        <v>0</v>
      </c>
      <c r="D79" s="31"/>
      <c r="E79" s="31"/>
      <c r="F79" s="31"/>
      <c r="G79" s="31"/>
      <c r="H79" s="31"/>
      <c r="I79" s="31"/>
      <c r="J79" s="31"/>
      <c r="K79" s="7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21"/>
    </row>
    <row r="80" spans="2:26" ht="17.25" customHeight="1">
      <c r="B80" s="17" t="s">
        <v>122</v>
      </c>
      <c r="C80" s="31">
        <f t="shared" si="2"/>
        <v>0</v>
      </c>
      <c r="D80" s="31"/>
      <c r="E80" s="31"/>
      <c r="F80" s="31"/>
      <c r="G80" s="31"/>
      <c r="H80" s="31"/>
      <c r="I80" s="31"/>
      <c r="J80" s="31"/>
      <c r="K80" s="70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1"/>
    </row>
    <row r="81" spans="2:26" ht="17.25" customHeight="1">
      <c r="B81" s="17" t="s">
        <v>123</v>
      </c>
      <c r="C81" s="31">
        <f t="shared" si="2"/>
        <v>0</v>
      </c>
      <c r="D81" s="31"/>
      <c r="E81" s="31"/>
      <c r="F81" s="31"/>
      <c r="G81" s="31"/>
      <c r="H81" s="31"/>
      <c r="I81" s="31"/>
      <c r="J81" s="31"/>
      <c r="K81" s="70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1"/>
    </row>
    <row r="82" spans="2:26" ht="17.25" customHeight="1">
      <c r="B82" s="17" t="s">
        <v>124</v>
      </c>
      <c r="C82" s="31">
        <f t="shared" si="2"/>
        <v>0</v>
      </c>
      <c r="D82" s="31"/>
      <c r="E82" s="31"/>
      <c r="F82" s="31"/>
      <c r="G82" s="31"/>
      <c r="H82" s="31"/>
      <c r="I82" s="31"/>
      <c r="J82" s="31"/>
      <c r="K82" s="70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1"/>
    </row>
    <row r="83" spans="2:26" ht="17.25" customHeight="1">
      <c r="B83" s="17" t="s">
        <v>125</v>
      </c>
      <c r="C83" s="31">
        <f t="shared" si="2"/>
        <v>0</v>
      </c>
      <c r="D83" s="31"/>
      <c r="E83" s="31"/>
      <c r="F83" s="31"/>
      <c r="G83" s="31"/>
      <c r="H83" s="31"/>
      <c r="I83" s="31"/>
      <c r="J83" s="31"/>
      <c r="K83" s="70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21"/>
    </row>
    <row r="84" spans="2:26" ht="17.25" customHeight="1">
      <c r="B84" s="17" t="s">
        <v>126</v>
      </c>
      <c r="C84" s="31">
        <f t="shared" si="2"/>
        <v>0</v>
      </c>
      <c r="D84" s="31"/>
      <c r="E84" s="31"/>
      <c r="F84" s="31"/>
      <c r="G84" s="31"/>
      <c r="H84" s="31"/>
      <c r="I84" s="31"/>
      <c r="J84" s="31"/>
      <c r="K84" s="70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1"/>
    </row>
    <row r="85" spans="2:26" ht="17.25" customHeight="1">
      <c r="B85" s="17" t="s">
        <v>161</v>
      </c>
      <c r="C85" s="31">
        <f t="shared" si="2"/>
        <v>0</v>
      </c>
      <c r="D85" s="31"/>
      <c r="E85" s="31"/>
      <c r="F85" s="31"/>
      <c r="G85" s="31"/>
      <c r="H85" s="31"/>
      <c r="I85" s="31"/>
      <c r="J85" s="31"/>
      <c r="K85" s="70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21"/>
    </row>
    <row r="86" spans="2:26" ht="17.25" customHeight="1">
      <c r="B86" s="17" t="s">
        <v>127</v>
      </c>
      <c r="C86" s="31">
        <f t="shared" si="2"/>
        <v>0</v>
      </c>
      <c r="D86" s="31"/>
      <c r="E86" s="31"/>
      <c r="F86" s="31"/>
      <c r="G86" s="31"/>
      <c r="H86" s="31"/>
      <c r="I86" s="31"/>
      <c r="J86" s="31"/>
      <c r="K86" s="70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21"/>
    </row>
    <row r="87" spans="2:26" ht="17.25" customHeight="1">
      <c r="B87" s="17" t="s">
        <v>128</v>
      </c>
      <c r="C87" s="31">
        <f t="shared" si="2"/>
        <v>0</v>
      </c>
      <c r="D87" s="31"/>
      <c r="E87" s="31"/>
      <c r="F87" s="31"/>
      <c r="G87" s="31"/>
      <c r="H87" s="31"/>
      <c r="I87" s="31"/>
      <c r="J87" s="31"/>
      <c r="K87" s="70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21"/>
    </row>
    <row r="88" spans="2:26" ht="17.25" customHeight="1">
      <c r="B88" s="17" t="s">
        <v>129</v>
      </c>
      <c r="C88" s="31">
        <f t="shared" si="2"/>
        <v>0</v>
      </c>
      <c r="D88" s="31"/>
      <c r="E88" s="31"/>
      <c r="F88" s="31"/>
      <c r="G88" s="31"/>
      <c r="H88" s="31"/>
      <c r="I88" s="31"/>
      <c r="J88" s="31"/>
      <c r="K88" s="70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21"/>
    </row>
    <row r="89" spans="2:26" ht="17.25" customHeight="1">
      <c r="B89" s="17" t="s">
        <v>106</v>
      </c>
      <c r="C89" s="31">
        <f t="shared" si="2"/>
        <v>0</v>
      </c>
      <c r="D89" s="31"/>
      <c r="E89" s="31"/>
      <c r="F89" s="31"/>
      <c r="G89" s="31"/>
      <c r="H89" s="31"/>
      <c r="I89" s="31"/>
      <c r="J89" s="31"/>
      <c r="K89" s="70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21"/>
    </row>
    <row r="90" spans="2:26" ht="17.25" customHeight="1">
      <c r="B90" s="17" t="s">
        <v>168</v>
      </c>
      <c r="C90" s="31">
        <f t="shared" si="2"/>
        <v>0</v>
      </c>
      <c r="D90" s="31"/>
      <c r="E90" s="31"/>
      <c r="F90" s="31"/>
      <c r="G90" s="31"/>
      <c r="H90" s="31"/>
      <c r="I90" s="31"/>
      <c r="J90" s="31"/>
      <c r="K90" s="70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21"/>
    </row>
    <row r="91" spans="2:26" ht="17.25" customHeight="1">
      <c r="B91" s="17" t="s">
        <v>104</v>
      </c>
      <c r="C91" s="31">
        <f t="shared" si="2"/>
        <v>0</v>
      </c>
      <c r="D91" s="31"/>
      <c r="E91" s="31"/>
      <c r="F91" s="31"/>
      <c r="G91" s="31"/>
      <c r="H91" s="31"/>
      <c r="I91" s="31"/>
      <c r="J91" s="31"/>
      <c r="K91" s="70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21"/>
    </row>
    <row r="92" spans="2:26" ht="17.25" customHeight="1">
      <c r="B92" s="17" t="s">
        <v>164</v>
      </c>
      <c r="C92" s="31">
        <f t="shared" si="2"/>
        <v>0</v>
      </c>
      <c r="D92" s="31"/>
      <c r="E92" s="31"/>
      <c r="F92" s="31"/>
      <c r="G92" s="31"/>
      <c r="H92" s="31"/>
      <c r="I92" s="31"/>
      <c r="J92" s="31"/>
      <c r="K92" s="70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21"/>
    </row>
    <row r="93" spans="2:26" ht="17.25" customHeight="1">
      <c r="B93" s="17" t="s">
        <v>105</v>
      </c>
      <c r="C93" s="31">
        <f t="shared" si="2"/>
        <v>0</v>
      </c>
      <c r="D93" s="31"/>
      <c r="E93" s="31"/>
      <c r="F93" s="31"/>
      <c r="G93" s="31"/>
      <c r="H93" s="31"/>
      <c r="I93" s="31"/>
      <c r="J93" s="31"/>
      <c r="K93" s="70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21"/>
    </row>
    <row r="94" spans="2:26" ht="17.25" customHeight="1">
      <c r="B94" s="17" t="s">
        <v>60</v>
      </c>
      <c r="C94" s="31">
        <f t="shared" si="2"/>
        <v>0</v>
      </c>
      <c r="D94" s="31"/>
      <c r="E94" s="31"/>
      <c r="F94" s="31"/>
      <c r="G94" s="31"/>
      <c r="H94" s="31"/>
      <c r="I94" s="31"/>
      <c r="J94" s="31"/>
      <c r="K94" s="70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21"/>
    </row>
    <row r="95" spans="2:26" ht="17.25" customHeight="1">
      <c r="B95" s="17" t="s">
        <v>115</v>
      </c>
      <c r="C95" s="31">
        <f t="shared" si="2"/>
        <v>0</v>
      </c>
      <c r="D95" s="31"/>
      <c r="E95" s="31"/>
      <c r="F95" s="31"/>
      <c r="G95" s="31"/>
      <c r="H95" s="31"/>
      <c r="I95" s="31"/>
      <c r="J95" s="31"/>
      <c r="K95" s="70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21"/>
    </row>
    <row r="96" spans="2:26" ht="17.25" customHeight="1">
      <c r="B96" s="17" t="s">
        <v>61</v>
      </c>
      <c r="C96" s="31">
        <f t="shared" si="2"/>
        <v>0</v>
      </c>
      <c r="D96" s="31"/>
      <c r="E96" s="31"/>
      <c r="F96" s="31"/>
      <c r="G96" s="31"/>
      <c r="H96" s="31"/>
      <c r="I96" s="31"/>
      <c r="J96" s="31"/>
      <c r="K96" s="70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21"/>
    </row>
    <row r="97" spans="2:26" ht="17.25" customHeight="1">
      <c r="B97" s="17" t="s">
        <v>62</v>
      </c>
      <c r="C97" s="31">
        <f t="shared" si="2"/>
        <v>0</v>
      </c>
      <c r="D97" s="31"/>
      <c r="E97" s="31"/>
      <c r="F97" s="31"/>
      <c r="G97" s="31"/>
      <c r="H97" s="31"/>
      <c r="I97" s="31"/>
      <c r="J97" s="31"/>
      <c r="K97" s="70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21"/>
    </row>
    <row r="98" spans="2:26" ht="17.25" customHeight="1">
      <c r="B98" s="17" t="s">
        <v>63</v>
      </c>
      <c r="C98" s="31">
        <f t="shared" si="2"/>
        <v>0</v>
      </c>
      <c r="D98" s="31"/>
      <c r="E98" s="31"/>
      <c r="F98" s="31"/>
      <c r="G98" s="31"/>
      <c r="H98" s="31"/>
      <c r="I98" s="31"/>
      <c r="J98" s="31"/>
      <c r="K98" s="70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21"/>
    </row>
    <row r="99" spans="2:26" ht="17.25" customHeight="1">
      <c r="B99" s="17" t="s">
        <v>64</v>
      </c>
      <c r="C99" s="31">
        <f t="shared" si="2"/>
        <v>0</v>
      </c>
      <c r="D99" s="31"/>
      <c r="E99" s="31"/>
      <c r="F99" s="31"/>
      <c r="G99" s="31"/>
      <c r="H99" s="31"/>
      <c r="I99" s="31"/>
      <c r="J99" s="31"/>
      <c r="K99" s="70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21"/>
    </row>
    <row r="100" spans="2:26" ht="17.25" customHeight="1">
      <c r="B100" s="17" t="s">
        <v>65</v>
      </c>
      <c r="C100" s="31">
        <f aca="true" t="shared" si="3" ref="C100:C112">SUM(D100:Y100)</f>
        <v>0</v>
      </c>
      <c r="D100" s="31"/>
      <c r="E100" s="31"/>
      <c r="F100" s="31"/>
      <c r="G100" s="31"/>
      <c r="H100" s="31"/>
      <c r="I100" s="31"/>
      <c r="J100" s="31"/>
      <c r="K100" s="70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21"/>
    </row>
    <row r="101" spans="2:26" ht="17.25" customHeight="1">
      <c r="B101" s="17" t="s">
        <v>116</v>
      </c>
      <c r="C101" s="31">
        <f t="shared" si="3"/>
        <v>0</v>
      </c>
      <c r="D101" s="31"/>
      <c r="E101" s="31"/>
      <c r="F101" s="31"/>
      <c r="G101" s="31"/>
      <c r="H101" s="31"/>
      <c r="I101" s="31"/>
      <c r="J101" s="31"/>
      <c r="K101" s="70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21"/>
    </row>
    <row r="102" spans="2:26" ht="17.25" customHeight="1">
      <c r="B102" s="17" t="s">
        <v>130</v>
      </c>
      <c r="C102" s="31">
        <f t="shared" si="3"/>
        <v>0</v>
      </c>
      <c r="D102" s="31"/>
      <c r="E102" s="31"/>
      <c r="F102" s="31"/>
      <c r="G102" s="31"/>
      <c r="H102" s="31"/>
      <c r="I102" s="31"/>
      <c r="J102" s="31"/>
      <c r="K102" s="70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21"/>
    </row>
    <row r="103" spans="2:26" ht="17.25" customHeight="1">
      <c r="B103" s="17" t="s">
        <v>162</v>
      </c>
      <c r="C103" s="31">
        <f t="shared" si="3"/>
        <v>0</v>
      </c>
      <c r="D103" s="31"/>
      <c r="E103" s="31"/>
      <c r="F103" s="31"/>
      <c r="G103" s="31"/>
      <c r="H103" s="31"/>
      <c r="I103" s="31"/>
      <c r="J103" s="31"/>
      <c r="K103" s="7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21"/>
    </row>
    <row r="104" spans="2:26" ht="17.25" customHeight="1">
      <c r="B104" s="17" t="s">
        <v>117</v>
      </c>
      <c r="C104" s="31">
        <f t="shared" si="3"/>
        <v>0</v>
      </c>
      <c r="D104" s="31"/>
      <c r="E104" s="31"/>
      <c r="F104" s="31"/>
      <c r="G104" s="31"/>
      <c r="H104" s="31"/>
      <c r="I104" s="31"/>
      <c r="J104" s="31"/>
      <c r="K104" s="7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21"/>
    </row>
    <row r="105" spans="2:26" ht="17.25" customHeight="1">
      <c r="B105" s="17" t="s">
        <v>118</v>
      </c>
      <c r="C105" s="31">
        <f t="shared" si="3"/>
        <v>0</v>
      </c>
      <c r="D105" s="31"/>
      <c r="E105" s="31"/>
      <c r="F105" s="31"/>
      <c r="G105" s="31"/>
      <c r="H105" s="31"/>
      <c r="I105" s="31"/>
      <c r="J105" s="31"/>
      <c r="K105" s="70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21"/>
    </row>
    <row r="106" spans="2:26" ht="17.25" customHeight="1">
      <c r="B106" s="17" t="s">
        <v>131</v>
      </c>
      <c r="C106" s="31">
        <f t="shared" si="3"/>
        <v>0</v>
      </c>
      <c r="D106" s="31"/>
      <c r="E106" s="31"/>
      <c r="F106" s="31"/>
      <c r="G106" s="31"/>
      <c r="H106" s="31"/>
      <c r="I106" s="31"/>
      <c r="J106" s="31"/>
      <c r="K106" s="7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21"/>
    </row>
    <row r="107" spans="2:26" ht="17.25" customHeight="1">
      <c r="B107" s="17" t="s">
        <v>132</v>
      </c>
      <c r="C107" s="31">
        <f t="shared" si="3"/>
        <v>0</v>
      </c>
      <c r="D107" s="31"/>
      <c r="E107" s="31"/>
      <c r="F107" s="31"/>
      <c r="G107" s="31"/>
      <c r="H107" s="31"/>
      <c r="I107" s="31"/>
      <c r="J107" s="31"/>
      <c r="K107" s="7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21"/>
    </row>
    <row r="108" spans="2:26" ht="17.25" customHeight="1">
      <c r="B108" s="17" t="s">
        <v>163</v>
      </c>
      <c r="C108" s="31">
        <f t="shared" si="3"/>
        <v>0</v>
      </c>
      <c r="D108" s="31"/>
      <c r="E108" s="31"/>
      <c r="F108" s="31"/>
      <c r="G108" s="31"/>
      <c r="H108" s="31"/>
      <c r="I108" s="31"/>
      <c r="J108" s="31"/>
      <c r="K108" s="7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21"/>
    </row>
    <row r="109" spans="2:26" ht="17.25" customHeight="1">
      <c r="B109" s="17" t="s">
        <v>119</v>
      </c>
      <c r="C109" s="31">
        <f t="shared" si="3"/>
        <v>0</v>
      </c>
      <c r="D109" s="31"/>
      <c r="E109" s="31"/>
      <c r="F109" s="31"/>
      <c r="G109" s="31"/>
      <c r="H109" s="31"/>
      <c r="I109" s="31"/>
      <c r="J109" s="31"/>
      <c r="K109" s="70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21"/>
    </row>
    <row r="110" spans="2:26" ht="17.25" customHeight="1">
      <c r="B110" s="17" t="s">
        <v>133</v>
      </c>
      <c r="C110" s="31">
        <f t="shared" si="3"/>
        <v>0</v>
      </c>
      <c r="D110" s="31"/>
      <c r="E110" s="31"/>
      <c r="F110" s="31"/>
      <c r="G110" s="31"/>
      <c r="H110" s="31"/>
      <c r="I110" s="31"/>
      <c r="J110" s="31"/>
      <c r="K110" s="70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21"/>
    </row>
    <row r="111" spans="2:26" ht="17.25" customHeight="1">
      <c r="B111" s="17" t="s">
        <v>120</v>
      </c>
      <c r="C111" s="31">
        <f t="shared" si="3"/>
        <v>0</v>
      </c>
      <c r="D111" s="31"/>
      <c r="E111" s="31"/>
      <c r="F111" s="31"/>
      <c r="G111" s="31"/>
      <c r="H111" s="31"/>
      <c r="I111" s="31"/>
      <c r="J111" s="31"/>
      <c r="K111" s="70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21"/>
    </row>
    <row r="112" spans="2:26" ht="17.25" customHeight="1">
      <c r="B112" s="17" t="s">
        <v>121</v>
      </c>
      <c r="C112" s="31">
        <f t="shared" si="3"/>
        <v>0</v>
      </c>
      <c r="D112" s="31"/>
      <c r="E112" s="31"/>
      <c r="F112" s="31"/>
      <c r="G112" s="31"/>
      <c r="H112" s="31"/>
      <c r="I112" s="31"/>
      <c r="J112" s="31"/>
      <c r="K112" s="7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21"/>
    </row>
    <row r="113" spans="2:26" ht="17.25" customHeight="1">
      <c r="B113" s="17" t="s">
        <v>151</v>
      </c>
      <c r="C113" s="31">
        <f>SUM(D113:Y113)</f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21"/>
    </row>
    <row r="114" spans="2:26" ht="17.25" customHeight="1">
      <c r="B114" s="17" t="s">
        <v>174</v>
      </c>
      <c r="C114" s="31">
        <f>SUM(D114:Y114)</f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21"/>
    </row>
    <row r="115" spans="3:26" ht="24.75" customHeight="1">
      <c r="C115" s="34"/>
      <c r="D115" s="34"/>
      <c r="E115" s="7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21"/>
    </row>
    <row r="116" spans="2:26" ht="24.75" customHeight="1">
      <c r="B116" s="17" t="s">
        <v>72</v>
      </c>
      <c r="C116" s="31">
        <f>SUBTOTAL(9,C4:C42)</f>
        <v>4064800</v>
      </c>
      <c r="D116" s="31">
        <f>SUBTOTAL(9,D4:D42)</f>
        <v>103300</v>
      </c>
      <c r="E116" s="31">
        <f aca="true" t="shared" si="4" ref="E116:Y116">SUBTOTAL(9,E4:E42)</f>
        <v>0</v>
      </c>
      <c r="F116" s="31">
        <f t="shared" si="4"/>
        <v>0</v>
      </c>
      <c r="G116" s="31">
        <f t="shared" si="4"/>
        <v>0</v>
      </c>
      <c r="H116" s="31">
        <f t="shared" si="4"/>
        <v>0</v>
      </c>
      <c r="I116" s="31">
        <f t="shared" si="4"/>
        <v>170000</v>
      </c>
      <c r="J116" s="31">
        <f t="shared" si="4"/>
        <v>0</v>
      </c>
      <c r="K116" s="31">
        <f t="shared" si="4"/>
        <v>79100</v>
      </c>
      <c r="L116" s="31">
        <f t="shared" si="4"/>
        <v>246200</v>
      </c>
      <c r="M116" s="31">
        <f t="shared" si="4"/>
        <v>208600</v>
      </c>
      <c r="N116" s="31">
        <f t="shared" si="4"/>
        <v>1040200</v>
      </c>
      <c r="O116" s="31">
        <f t="shared" si="4"/>
        <v>0</v>
      </c>
      <c r="P116" s="31">
        <f t="shared" si="4"/>
        <v>55300</v>
      </c>
      <c r="Q116" s="31">
        <f t="shared" si="4"/>
        <v>604800</v>
      </c>
      <c r="R116" s="31">
        <f t="shared" si="4"/>
        <v>246100</v>
      </c>
      <c r="S116" s="31">
        <f t="shared" si="4"/>
        <v>11000</v>
      </c>
      <c r="T116" s="31">
        <f t="shared" si="4"/>
        <v>1103900</v>
      </c>
      <c r="U116" s="31">
        <f t="shared" si="4"/>
        <v>0</v>
      </c>
      <c r="V116" s="31">
        <f t="shared" si="4"/>
        <v>196300</v>
      </c>
      <c r="W116" s="31">
        <f t="shared" si="4"/>
        <v>0</v>
      </c>
      <c r="X116" s="31">
        <f t="shared" si="4"/>
        <v>0</v>
      </c>
      <c r="Y116" s="31">
        <f t="shared" si="4"/>
        <v>0</v>
      </c>
      <c r="Z116" s="21"/>
    </row>
    <row r="117" spans="2:26" ht="24.75" customHeight="1">
      <c r="B117" s="17" t="s">
        <v>73</v>
      </c>
      <c r="C117" s="31">
        <f>SUBTOTAL(9,C43:C65)</f>
        <v>95400</v>
      </c>
      <c r="D117" s="31">
        <f aca="true" t="shared" si="5" ref="D117:Y117">SUBTOTAL(9,D43:D65)</f>
        <v>0</v>
      </c>
      <c r="E117" s="31">
        <f t="shared" si="5"/>
        <v>0</v>
      </c>
      <c r="F117" s="31">
        <f t="shared" si="5"/>
        <v>0</v>
      </c>
      <c r="G117" s="31">
        <f t="shared" si="5"/>
        <v>0</v>
      </c>
      <c r="H117" s="31">
        <f t="shared" si="5"/>
        <v>0</v>
      </c>
      <c r="I117" s="31">
        <f t="shared" si="5"/>
        <v>0</v>
      </c>
      <c r="J117" s="31">
        <f t="shared" si="5"/>
        <v>0</v>
      </c>
      <c r="K117" s="31">
        <f t="shared" si="5"/>
        <v>0</v>
      </c>
      <c r="L117" s="31">
        <f t="shared" si="5"/>
        <v>6600</v>
      </c>
      <c r="M117" s="31">
        <f t="shared" si="5"/>
        <v>0</v>
      </c>
      <c r="N117" s="31">
        <f t="shared" si="5"/>
        <v>13000</v>
      </c>
      <c r="O117" s="31">
        <f t="shared" si="5"/>
        <v>0</v>
      </c>
      <c r="P117" s="31">
        <f t="shared" si="5"/>
        <v>6000</v>
      </c>
      <c r="Q117" s="31">
        <f t="shared" si="5"/>
        <v>0</v>
      </c>
      <c r="R117" s="31">
        <f t="shared" si="5"/>
        <v>0</v>
      </c>
      <c r="S117" s="31">
        <f t="shared" si="5"/>
        <v>0</v>
      </c>
      <c r="T117" s="31">
        <f t="shared" si="5"/>
        <v>67300</v>
      </c>
      <c r="U117" s="31">
        <f t="shared" si="5"/>
        <v>0</v>
      </c>
      <c r="V117" s="31">
        <f t="shared" si="5"/>
        <v>2500</v>
      </c>
      <c r="W117" s="31">
        <f t="shared" si="5"/>
        <v>0</v>
      </c>
      <c r="X117" s="31">
        <f t="shared" si="5"/>
        <v>0</v>
      </c>
      <c r="Y117" s="31">
        <f t="shared" si="5"/>
        <v>0</v>
      </c>
      <c r="Z117" s="21"/>
    </row>
    <row r="118" spans="2:26" ht="24.75" customHeight="1">
      <c r="B118" s="17" t="s">
        <v>89</v>
      </c>
      <c r="C118" s="31">
        <f>SUBTOTAL(9,C66:C114)</f>
        <v>215300</v>
      </c>
      <c r="D118" s="31">
        <f aca="true" t="shared" si="6" ref="D118:X118">SUBTOTAL(9,D66:D114)</f>
        <v>0</v>
      </c>
      <c r="E118" s="31">
        <f t="shared" si="6"/>
        <v>0</v>
      </c>
      <c r="F118" s="31">
        <f t="shared" si="6"/>
        <v>0</v>
      </c>
      <c r="G118" s="31">
        <f t="shared" si="6"/>
        <v>0</v>
      </c>
      <c r="H118" s="31">
        <f t="shared" si="6"/>
        <v>0</v>
      </c>
      <c r="I118" s="31">
        <f t="shared" si="6"/>
        <v>0</v>
      </c>
      <c r="J118" s="31">
        <f t="shared" si="6"/>
        <v>0</v>
      </c>
      <c r="K118" s="31">
        <f t="shared" si="6"/>
        <v>0</v>
      </c>
      <c r="L118" s="31">
        <f t="shared" si="6"/>
        <v>215300</v>
      </c>
      <c r="M118" s="31">
        <f t="shared" si="6"/>
        <v>0</v>
      </c>
      <c r="N118" s="31">
        <f t="shared" si="6"/>
        <v>0</v>
      </c>
      <c r="O118" s="31">
        <f t="shared" si="6"/>
        <v>0</v>
      </c>
      <c r="P118" s="31">
        <f t="shared" si="6"/>
        <v>0</v>
      </c>
      <c r="Q118" s="31">
        <f t="shared" si="6"/>
        <v>0</v>
      </c>
      <c r="R118" s="31">
        <f t="shared" si="6"/>
        <v>0</v>
      </c>
      <c r="S118" s="31">
        <f t="shared" si="6"/>
        <v>0</v>
      </c>
      <c r="T118" s="31">
        <f t="shared" si="6"/>
        <v>0</v>
      </c>
      <c r="U118" s="31">
        <f t="shared" si="6"/>
        <v>0</v>
      </c>
      <c r="V118" s="31">
        <f t="shared" si="6"/>
        <v>0</v>
      </c>
      <c r="W118" s="31">
        <f t="shared" si="6"/>
        <v>0</v>
      </c>
      <c r="X118" s="31">
        <f t="shared" si="6"/>
        <v>0</v>
      </c>
      <c r="Y118" s="31">
        <f>SUBTOTAL(9,Y66:Y114)</f>
        <v>0</v>
      </c>
      <c r="Z118" s="21"/>
    </row>
    <row r="119" spans="2:26" ht="24.75" customHeight="1">
      <c r="B119" s="17" t="s">
        <v>75</v>
      </c>
      <c r="C119" s="31">
        <f>SUM(C116:C118)</f>
        <v>4375500</v>
      </c>
      <c r="D119" s="31">
        <f aca="true" t="shared" si="7" ref="D119:Y119">SUM(D116:D118)</f>
        <v>103300</v>
      </c>
      <c r="E119" s="31">
        <f>SUM(E116:E118)</f>
        <v>0</v>
      </c>
      <c r="F119" s="31">
        <f t="shared" si="7"/>
        <v>0</v>
      </c>
      <c r="G119" s="31">
        <f t="shared" si="7"/>
        <v>0</v>
      </c>
      <c r="H119" s="31">
        <f t="shared" si="7"/>
        <v>0</v>
      </c>
      <c r="I119" s="31">
        <f t="shared" si="7"/>
        <v>170000</v>
      </c>
      <c r="J119" s="31">
        <f>SUM(J116:J118)</f>
        <v>0</v>
      </c>
      <c r="K119" s="31">
        <f t="shared" si="7"/>
        <v>79100</v>
      </c>
      <c r="L119" s="31">
        <f>SUM(L116:L118)</f>
        <v>468100</v>
      </c>
      <c r="M119" s="31">
        <f>SUM(M116:M118)</f>
        <v>208600</v>
      </c>
      <c r="N119" s="31">
        <f>SUM(N116:N118)</f>
        <v>1053200</v>
      </c>
      <c r="O119" s="31">
        <f>SUM(O116:O118)</f>
        <v>0</v>
      </c>
      <c r="P119" s="31">
        <f t="shared" si="7"/>
        <v>61300</v>
      </c>
      <c r="Q119" s="31">
        <f t="shared" si="7"/>
        <v>604800</v>
      </c>
      <c r="R119" s="31">
        <f t="shared" si="7"/>
        <v>246100</v>
      </c>
      <c r="S119" s="31">
        <f>SUM(S116:S118)</f>
        <v>11000</v>
      </c>
      <c r="T119" s="31">
        <f t="shared" si="7"/>
        <v>1171200</v>
      </c>
      <c r="U119" s="31">
        <f>SUM(U116:U118)</f>
        <v>0</v>
      </c>
      <c r="V119" s="31">
        <f>SUM(V116:V118)</f>
        <v>198800</v>
      </c>
      <c r="W119" s="31">
        <f t="shared" si="7"/>
        <v>0</v>
      </c>
      <c r="X119" s="31">
        <f t="shared" si="7"/>
        <v>0</v>
      </c>
      <c r="Y119" s="31">
        <f t="shared" si="7"/>
        <v>0</v>
      </c>
      <c r="Z119" s="21"/>
    </row>
    <row r="120" spans="5:26" ht="13.5">
      <c r="E120" s="74"/>
      <c r="Z120" s="21"/>
    </row>
    <row r="121" ht="13.5">
      <c r="Z121" s="21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showZeros="0"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9" width="12.57421875" style="12" customWidth="1"/>
    <col min="20" max="20" width="9.28125" style="12" bestFit="1" customWidth="1"/>
    <col min="21" max="16384" width="9.00390625" style="12" customWidth="1"/>
  </cols>
  <sheetData>
    <row r="1" s="11" customFormat="1" ht="30" customHeight="1">
      <c r="A1" s="10" t="s">
        <v>101</v>
      </c>
    </row>
    <row r="2" spans="15:19" ht="13.5">
      <c r="O2" s="13"/>
      <c r="P2" s="13"/>
      <c r="Q2" s="13"/>
      <c r="R2" s="13"/>
      <c r="S2" s="13" t="s">
        <v>178</v>
      </c>
    </row>
    <row r="3" spans="2:19" ht="19.5" customHeight="1">
      <c r="B3" s="81" t="s">
        <v>79</v>
      </c>
      <c r="C3" s="81" t="s">
        <v>80</v>
      </c>
      <c r="D3" s="80" t="s">
        <v>92</v>
      </c>
      <c r="E3" s="80" t="s">
        <v>90</v>
      </c>
      <c r="F3" s="80" t="s">
        <v>138</v>
      </c>
      <c r="G3" s="80" t="s">
        <v>91</v>
      </c>
      <c r="H3" s="84" t="s">
        <v>99</v>
      </c>
      <c r="I3" s="82"/>
      <c r="J3" s="82"/>
      <c r="K3" s="82"/>
      <c r="L3" s="82"/>
      <c r="M3" s="82"/>
      <c r="N3" s="82"/>
      <c r="O3" s="83"/>
      <c r="P3" s="63"/>
      <c r="Q3" s="63"/>
      <c r="R3" s="63"/>
      <c r="S3" s="80" t="s">
        <v>167</v>
      </c>
    </row>
    <row r="4" spans="2:20" ht="60" customHeight="1">
      <c r="B4" s="81"/>
      <c r="C4" s="81"/>
      <c r="D4" s="80"/>
      <c r="E4" s="80"/>
      <c r="F4" s="80"/>
      <c r="G4" s="80"/>
      <c r="H4" s="85"/>
      <c r="I4" s="64" t="s">
        <v>93</v>
      </c>
      <c r="J4" s="64" t="s">
        <v>94</v>
      </c>
      <c r="K4" s="64" t="s">
        <v>95</v>
      </c>
      <c r="L4" s="64" t="s">
        <v>96</v>
      </c>
      <c r="M4" s="64" t="s">
        <v>97</v>
      </c>
      <c r="N4" s="64" t="s">
        <v>98</v>
      </c>
      <c r="O4" s="64" t="s">
        <v>100</v>
      </c>
      <c r="P4" s="18" t="s">
        <v>150</v>
      </c>
      <c r="Q4" s="18" t="s">
        <v>176</v>
      </c>
      <c r="R4" s="18" t="s">
        <v>177</v>
      </c>
      <c r="S4" s="81"/>
      <c r="T4" s="69" t="s">
        <v>152</v>
      </c>
    </row>
    <row r="5" spans="2:20" ht="24.75" customHeight="1">
      <c r="B5" s="17" t="s">
        <v>0</v>
      </c>
      <c r="C5" s="76">
        <f>SUM(D5:H5,S5)</f>
        <v>0</v>
      </c>
      <c r="D5" s="75"/>
      <c r="E5" s="75"/>
      <c r="F5" s="75"/>
      <c r="G5" s="75"/>
      <c r="H5" s="75">
        <f>SUM(I5:R5)</f>
        <v>0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19"/>
    </row>
    <row r="6" spans="2:19" ht="24.75" customHeight="1">
      <c r="B6" s="17" t="s">
        <v>1</v>
      </c>
      <c r="C6" s="76">
        <f aca="true" t="shared" si="0" ref="C6:C69">SUM(D6:H6,S6)</f>
        <v>0</v>
      </c>
      <c r="D6" s="75"/>
      <c r="E6" s="75"/>
      <c r="F6" s="75"/>
      <c r="G6" s="75"/>
      <c r="H6" s="75">
        <f aca="true" t="shared" si="1" ref="H6:H69">SUM(I6:R6)</f>
        <v>0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2:19" ht="24.75" customHeight="1">
      <c r="B7" s="17" t="s">
        <v>2</v>
      </c>
      <c r="C7" s="76">
        <f t="shared" si="0"/>
        <v>0</v>
      </c>
      <c r="D7" s="75"/>
      <c r="E7" s="75"/>
      <c r="F7" s="75"/>
      <c r="G7" s="75"/>
      <c r="H7" s="75">
        <f t="shared" si="1"/>
        <v>0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19" ht="24.75" customHeight="1">
      <c r="B8" s="17" t="s">
        <v>3</v>
      </c>
      <c r="C8" s="76">
        <f t="shared" si="0"/>
        <v>0</v>
      </c>
      <c r="D8" s="75"/>
      <c r="E8" s="75"/>
      <c r="F8" s="75"/>
      <c r="G8" s="75"/>
      <c r="H8" s="75">
        <f t="shared" si="1"/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2:19" ht="24.75" customHeight="1">
      <c r="B9" s="17" t="s">
        <v>4</v>
      </c>
      <c r="C9" s="76">
        <f t="shared" si="0"/>
        <v>0</v>
      </c>
      <c r="D9" s="75"/>
      <c r="E9" s="75"/>
      <c r="F9" s="75"/>
      <c r="G9" s="75"/>
      <c r="H9" s="75">
        <f t="shared" si="1"/>
        <v>0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2:19" ht="24.75" customHeight="1">
      <c r="B10" s="17" t="s">
        <v>5</v>
      </c>
      <c r="C10" s="76">
        <f t="shared" si="0"/>
        <v>0</v>
      </c>
      <c r="D10" s="75"/>
      <c r="E10" s="75"/>
      <c r="F10" s="75"/>
      <c r="G10" s="75"/>
      <c r="H10" s="75">
        <f t="shared" si="1"/>
        <v>0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2:19" ht="24.75" customHeight="1">
      <c r="B11" s="17" t="s">
        <v>6</v>
      </c>
      <c r="C11" s="76">
        <f t="shared" si="0"/>
        <v>0</v>
      </c>
      <c r="D11" s="75"/>
      <c r="E11" s="75"/>
      <c r="F11" s="75"/>
      <c r="G11" s="75"/>
      <c r="H11" s="75">
        <f t="shared" si="1"/>
        <v>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2:19" ht="24.75" customHeight="1">
      <c r="B12" s="17" t="s">
        <v>7</v>
      </c>
      <c r="C12" s="76">
        <f t="shared" si="0"/>
        <v>0</v>
      </c>
      <c r="D12" s="75"/>
      <c r="E12" s="75"/>
      <c r="F12" s="75"/>
      <c r="G12" s="75"/>
      <c r="H12" s="75">
        <f t="shared" si="1"/>
        <v>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2:19" ht="24.75" customHeight="1">
      <c r="B13" s="17" t="s">
        <v>8</v>
      </c>
      <c r="C13" s="76">
        <f t="shared" si="0"/>
        <v>0</v>
      </c>
      <c r="D13" s="75"/>
      <c r="E13" s="75"/>
      <c r="F13" s="75"/>
      <c r="G13" s="75"/>
      <c r="H13" s="75">
        <f t="shared" si="1"/>
        <v>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2:19" ht="24.75" customHeight="1">
      <c r="B14" s="17" t="s">
        <v>9</v>
      </c>
      <c r="C14" s="76">
        <f t="shared" si="0"/>
        <v>0</v>
      </c>
      <c r="D14" s="75"/>
      <c r="E14" s="75"/>
      <c r="F14" s="75"/>
      <c r="G14" s="75"/>
      <c r="H14" s="75">
        <f t="shared" si="1"/>
        <v>0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2:19" ht="24.75" customHeight="1">
      <c r="B15" s="17" t="s">
        <v>10</v>
      </c>
      <c r="C15" s="76">
        <f t="shared" si="0"/>
        <v>0</v>
      </c>
      <c r="D15" s="75"/>
      <c r="E15" s="75"/>
      <c r="F15" s="75"/>
      <c r="G15" s="75"/>
      <c r="H15" s="75">
        <f t="shared" si="1"/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2:19" ht="24.75" customHeight="1">
      <c r="B16" s="17" t="s">
        <v>11</v>
      </c>
      <c r="C16" s="76">
        <f t="shared" si="0"/>
        <v>0</v>
      </c>
      <c r="D16" s="75"/>
      <c r="E16" s="75"/>
      <c r="F16" s="75"/>
      <c r="G16" s="75"/>
      <c r="H16" s="75">
        <f t="shared" si="1"/>
        <v>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2:19" ht="24.75" customHeight="1">
      <c r="B17" s="17" t="s">
        <v>12</v>
      </c>
      <c r="C17" s="76">
        <f t="shared" si="0"/>
        <v>0</v>
      </c>
      <c r="D17" s="75"/>
      <c r="E17" s="75"/>
      <c r="F17" s="75"/>
      <c r="G17" s="75"/>
      <c r="H17" s="75">
        <f t="shared" si="1"/>
        <v>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2:19" ht="24.75" customHeight="1">
      <c r="B18" s="17" t="s">
        <v>13</v>
      </c>
      <c r="C18" s="76">
        <f t="shared" si="0"/>
        <v>0</v>
      </c>
      <c r="D18" s="75"/>
      <c r="E18" s="75"/>
      <c r="F18" s="75"/>
      <c r="G18" s="75"/>
      <c r="H18" s="75">
        <f t="shared" si="1"/>
        <v>0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2:19" ht="24.75" customHeight="1">
      <c r="B19" s="17" t="s">
        <v>14</v>
      </c>
      <c r="C19" s="76">
        <f t="shared" si="0"/>
        <v>0</v>
      </c>
      <c r="D19" s="75"/>
      <c r="E19" s="75"/>
      <c r="F19" s="75"/>
      <c r="G19" s="75"/>
      <c r="H19" s="75">
        <f t="shared" si="1"/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2:19" ht="24.75" customHeight="1">
      <c r="B20" s="17" t="s">
        <v>15</v>
      </c>
      <c r="C20" s="76">
        <f t="shared" si="0"/>
        <v>0</v>
      </c>
      <c r="D20" s="75"/>
      <c r="E20" s="75"/>
      <c r="F20" s="75"/>
      <c r="G20" s="75"/>
      <c r="H20" s="75">
        <f t="shared" si="1"/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2:19" ht="24.75" customHeight="1">
      <c r="B21" s="17" t="s">
        <v>16</v>
      </c>
      <c r="C21" s="76">
        <f t="shared" si="0"/>
        <v>0</v>
      </c>
      <c r="D21" s="75"/>
      <c r="E21" s="75"/>
      <c r="F21" s="75"/>
      <c r="G21" s="75"/>
      <c r="H21" s="75">
        <f t="shared" si="1"/>
        <v>0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19" ht="24.75" customHeight="1">
      <c r="B22" s="17" t="s">
        <v>17</v>
      </c>
      <c r="C22" s="76">
        <f t="shared" si="0"/>
        <v>0</v>
      </c>
      <c r="D22" s="75"/>
      <c r="E22" s="75"/>
      <c r="F22" s="75"/>
      <c r="G22" s="75"/>
      <c r="H22" s="75">
        <f t="shared" si="1"/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2:19" ht="24.75" customHeight="1">
      <c r="B23" s="17" t="s">
        <v>18</v>
      </c>
      <c r="C23" s="76">
        <f t="shared" si="0"/>
        <v>0</v>
      </c>
      <c r="D23" s="75"/>
      <c r="E23" s="75"/>
      <c r="F23" s="75"/>
      <c r="G23" s="75"/>
      <c r="H23" s="75">
        <f t="shared" si="1"/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2:19" ht="24.75" customHeight="1">
      <c r="B24" s="17" t="s">
        <v>19</v>
      </c>
      <c r="C24" s="76">
        <f t="shared" si="0"/>
        <v>0</v>
      </c>
      <c r="D24" s="75"/>
      <c r="E24" s="75"/>
      <c r="F24" s="75"/>
      <c r="G24" s="75"/>
      <c r="H24" s="75">
        <f t="shared" si="1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2:19" ht="24.75" customHeight="1">
      <c r="B25" s="17" t="s">
        <v>20</v>
      </c>
      <c r="C25" s="76">
        <f t="shared" si="0"/>
        <v>0</v>
      </c>
      <c r="D25" s="75"/>
      <c r="E25" s="75"/>
      <c r="F25" s="75"/>
      <c r="G25" s="75"/>
      <c r="H25" s="75">
        <f t="shared" si="1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2:19" ht="24.75" customHeight="1">
      <c r="B26" s="17" t="s">
        <v>21</v>
      </c>
      <c r="C26" s="76">
        <f t="shared" si="0"/>
        <v>0</v>
      </c>
      <c r="D26" s="75"/>
      <c r="E26" s="75"/>
      <c r="F26" s="75"/>
      <c r="G26" s="75"/>
      <c r="H26" s="75">
        <f t="shared" si="1"/>
        <v>0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2:19" ht="24.75" customHeight="1">
      <c r="B27" s="17" t="s">
        <v>22</v>
      </c>
      <c r="C27" s="76">
        <f t="shared" si="0"/>
        <v>0</v>
      </c>
      <c r="D27" s="75"/>
      <c r="E27" s="75"/>
      <c r="F27" s="75"/>
      <c r="G27" s="75"/>
      <c r="H27" s="75">
        <f t="shared" si="1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2:19" ht="24.75" customHeight="1">
      <c r="B28" s="17" t="s">
        <v>23</v>
      </c>
      <c r="C28" s="76">
        <f t="shared" si="0"/>
        <v>0</v>
      </c>
      <c r="D28" s="75"/>
      <c r="E28" s="75"/>
      <c r="F28" s="75"/>
      <c r="G28" s="75"/>
      <c r="H28" s="75">
        <f t="shared" si="1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2:19" ht="24.75" customHeight="1">
      <c r="B29" s="17" t="s">
        <v>24</v>
      </c>
      <c r="C29" s="76">
        <f t="shared" si="0"/>
        <v>0</v>
      </c>
      <c r="D29" s="75"/>
      <c r="E29" s="75"/>
      <c r="F29" s="75"/>
      <c r="G29" s="75"/>
      <c r="H29" s="75">
        <f t="shared" si="1"/>
        <v>0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2:19" ht="24.75" customHeight="1">
      <c r="B30" s="17" t="s">
        <v>25</v>
      </c>
      <c r="C30" s="76">
        <f t="shared" si="0"/>
        <v>0</v>
      </c>
      <c r="D30" s="75"/>
      <c r="E30" s="75"/>
      <c r="F30" s="75"/>
      <c r="G30" s="75"/>
      <c r="H30" s="75">
        <f t="shared" si="1"/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2:19" ht="24.75" customHeight="1">
      <c r="B31" s="17" t="s">
        <v>26</v>
      </c>
      <c r="C31" s="76">
        <f t="shared" si="0"/>
        <v>0</v>
      </c>
      <c r="D31" s="75"/>
      <c r="E31" s="75"/>
      <c r="F31" s="75"/>
      <c r="G31" s="75"/>
      <c r="H31" s="75">
        <f t="shared" si="1"/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2:20" s="21" customFormat="1" ht="24.75" customHeight="1">
      <c r="B32" s="20" t="s">
        <v>27</v>
      </c>
      <c r="C32" s="76">
        <f t="shared" si="0"/>
        <v>0</v>
      </c>
      <c r="D32" s="75"/>
      <c r="E32" s="75"/>
      <c r="F32" s="75"/>
      <c r="G32" s="75"/>
      <c r="H32" s="75">
        <f t="shared" si="1"/>
        <v>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2"/>
    </row>
    <row r="33" spans="2:19" ht="24.75" customHeight="1">
      <c r="B33" s="17" t="s">
        <v>28</v>
      </c>
      <c r="C33" s="76">
        <f t="shared" si="0"/>
        <v>0</v>
      </c>
      <c r="D33" s="75"/>
      <c r="E33" s="75"/>
      <c r="F33" s="75"/>
      <c r="G33" s="75"/>
      <c r="H33" s="75">
        <f t="shared" si="1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2:19" ht="24.75" customHeight="1">
      <c r="B34" s="17" t="s">
        <v>29</v>
      </c>
      <c r="C34" s="76">
        <f t="shared" si="0"/>
        <v>0</v>
      </c>
      <c r="D34" s="75"/>
      <c r="E34" s="75"/>
      <c r="F34" s="75"/>
      <c r="G34" s="75"/>
      <c r="H34" s="75">
        <f t="shared" si="1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2:19" ht="24.75" customHeight="1">
      <c r="B35" s="17" t="s">
        <v>30</v>
      </c>
      <c r="C35" s="76">
        <f t="shared" si="0"/>
        <v>0</v>
      </c>
      <c r="D35" s="75"/>
      <c r="E35" s="75"/>
      <c r="F35" s="75"/>
      <c r="G35" s="75"/>
      <c r="H35" s="75">
        <f t="shared" si="1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 ht="24.75" customHeight="1">
      <c r="B36" s="17" t="s">
        <v>31</v>
      </c>
      <c r="C36" s="76">
        <f t="shared" si="0"/>
        <v>0</v>
      </c>
      <c r="D36" s="75"/>
      <c r="E36" s="75"/>
      <c r="F36" s="75"/>
      <c r="G36" s="75"/>
      <c r="H36" s="75">
        <f t="shared" si="1"/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2:19" ht="24.75" customHeight="1">
      <c r="B37" s="17" t="s">
        <v>32</v>
      </c>
      <c r="C37" s="76">
        <f t="shared" si="0"/>
        <v>0</v>
      </c>
      <c r="D37" s="75"/>
      <c r="E37" s="75"/>
      <c r="F37" s="75"/>
      <c r="G37" s="75"/>
      <c r="H37" s="75">
        <f t="shared" si="1"/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2:19" ht="24.75" customHeight="1">
      <c r="B38" s="17" t="s">
        <v>33</v>
      </c>
      <c r="C38" s="76">
        <f t="shared" si="0"/>
        <v>0</v>
      </c>
      <c r="D38" s="75"/>
      <c r="E38" s="75"/>
      <c r="F38" s="75"/>
      <c r="G38" s="75"/>
      <c r="H38" s="75">
        <f t="shared" si="1"/>
        <v>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2:19" ht="24.75" customHeight="1">
      <c r="B39" s="17" t="s">
        <v>34</v>
      </c>
      <c r="C39" s="76">
        <f t="shared" si="0"/>
        <v>0</v>
      </c>
      <c r="D39" s="75"/>
      <c r="E39" s="75"/>
      <c r="F39" s="75"/>
      <c r="G39" s="75"/>
      <c r="H39" s="75">
        <f t="shared" si="1"/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 ht="24.75" customHeight="1">
      <c r="B40" s="17" t="s">
        <v>35</v>
      </c>
      <c r="C40" s="76">
        <f t="shared" si="0"/>
        <v>0</v>
      </c>
      <c r="D40" s="75"/>
      <c r="E40" s="75"/>
      <c r="F40" s="75"/>
      <c r="G40" s="75"/>
      <c r="H40" s="75">
        <f t="shared" si="1"/>
        <v>0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 ht="24.75" customHeight="1">
      <c r="B41" s="17" t="s">
        <v>36</v>
      </c>
      <c r="C41" s="76">
        <f t="shared" si="0"/>
        <v>0</v>
      </c>
      <c r="D41" s="75"/>
      <c r="E41" s="75"/>
      <c r="F41" s="75"/>
      <c r="G41" s="75"/>
      <c r="H41" s="75">
        <f t="shared" si="1"/>
        <v>0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2:19" ht="24.75" customHeight="1">
      <c r="B42" s="17" t="s">
        <v>81</v>
      </c>
      <c r="C42" s="76">
        <f t="shared" si="0"/>
        <v>0</v>
      </c>
      <c r="D42" s="75"/>
      <c r="E42" s="75"/>
      <c r="F42" s="75"/>
      <c r="G42" s="75"/>
      <c r="H42" s="75">
        <f t="shared" si="1"/>
        <v>0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2:19" ht="24.75" customHeight="1">
      <c r="B43" s="17" t="s">
        <v>154</v>
      </c>
      <c r="C43" s="76">
        <f t="shared" si="0"/>
        <v>9000</v>
      </c>
      <c r="D43" s="75"/>
      <c r="E43" s="75"/>
      <c r="F43" s="75"/>
      <c r="G43" s="75"/>
      <c r="H43" s="75">
        <f t="shared" si="1"/>
        <v>9000</v>
      </c>
      <c r="I43" s="76">
        <v>9000</v>
      </c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2:19" ht="24.75" customHeight="1">
      <c r="B44" s="17" t="s">
        <v>37</v>
      </c>
      <c r="C44" s="76">
        <f t="shared" si="0"/>
        <v>0</v>
      </c>
      <c r="D44" s="75"/>
      <c r="E44" s="75"/>
      <c r="F44" s="75"/>
      <c r="G44" s="75"/>
      <c r="H44" s="75">
        <f t="shared" si="1"/>
        <v>0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2:19" ht="24.75" customHeight="1">
      <c r="B45" s="17" t="s">
        <v>38</v>
      </c>
      <c r="C45" s="76">
        <f t="shared" si="0"/>
        <v>0</v>
      </c>
      <c r="D45" s="75"/>
      <c r="E45" s="75"/>
      <c r="F45" s="75"/>
      <c r="G45" s="75"/>
      <c r="H45" s="75">
        <f t="shared" si="1"/>
        <v>0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2:19" ht="24.75" customHeight="1">
      <c r="B46" s="17" t="s">
        <v>39</v>
      </c>
      <c r="C46" s="76">
        <f t="shared" si="0"/>
        <v>0</v>
      </c>
      <c r="D46" s="75"/>
      <c r="E46" s="75"/>
      <c r="F46" s="75"/>
      <c r="G46" s="75"/>
      <c r="H46" s="75">
        <f t="shared" si="1"/>
        <v>0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2:19" ht="24.75" customHeight="1">
      <c r="B47" s="17" t="s">
        <v>40</v>
      </c>
      <c r="C47" s="76">
        <f t="shared" si="0"/>
        <v>0</v>
      </c>
      <c r="D47" s="75"/>
      <c r="E47" s="75"/>
      <c r="F47" s="75"/>
      <c r="G47" s="75"/>
      <c r="H47" s="75">
        <f t="shared" si="1"/>
        <v>0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2:19" ht="24.75" customHeight="1">
      <c r="B48" s="17" t="s">
        <v>41</v>
      </c>
      <c r="C48" s="76">
        <f t="shared" si="0"/>
        <v>0</v>
      </c>
      <c r="D48" s="75"/>
      <c r="E48" s="75"/>
      <c r="F48" s="75"/>
      <c r="G48" s="75"/>
      <c r="H48" s="75">
        <f t="shared" si="1"/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2:19" ht="24.75" customHeight="1">
      <c r="B49" s="17" t="s">
        <v>42</v>
      </c>
      <c r="C49" s="76">
        <f t="shared" si="0"/>
        <v>0</v>
      </c>
      <c r="D49" s="75"/>
      <c r="E49" s="75"/>
      <c r="F49" s="75"/>
      <c r="G49" s="75"/>
      <c r="H49" s="75">
        <f t="shared" si="1"/>
        <v>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2:19" ht="24.75" customHeight="1">
      <c r="B50" s="17" t="s">
        <v>43</v>
      </c>
      <c r="C50" s="76">
        <f t="shared" si="0"/>
        <v>0</v>
      </c>
      <c r="D50" s="75"/>
      <c r="E50" s="75"/>
      <c r="F50" s="75"/>
      <c r="G50" s="75"/>
      <c r="H50" s="75">
        <f t="shared" si="1"/>
        <v>0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2:19" ht="24.75" customHeight="1">
      <c r="B51" s="17" t="s">
        <v>44</v>
      </c>
      <c r="C51" s="76">
        <f t="shared" si="0"/>
        <v>0</v>
      </c>
      <c r="D51" s="75"/>
      <c r="E51" s="75"/>
      <c r="F51" s="75"/>
      <c r="G51" s="75"/>
      <c r="H51" s="75">
        <f t="shared" si="1"/>
        <v>0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2:19" ht="24.75" customHeight="1">
      <c r="B52" s="17" t="s">
        <v>45</v>
      </c>
      <c r="C52" s="76">
        <f t="shared" si="0"/>
        <v>0</v>
      </c>
      <c r="D52" s="75"/>
      <c r="E52" s="75"/>
      <c r="F52" s="75"/>
      <c r="G52" s="75"/>
      <c r="H52" s="75">
        <f t="shared" si="1"/>
        <v>0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2:19" ht="24.75" customHeight="1">
      <c r="B53" s="17" t="s">
        <v>46</v>
      </c>
      <c r="C53" s="76">
        <f t="shared" si="0"/>
        <v>0</v>
      </c>
      <c r="D53" s="75"/>
      <c r="E53" s="75"/>
      <c r="F53" s="75"/>
      <c r="G53" s="75"/>
      <c r="H53" s="75">
        <f t="shared" si="1"/>
        <v>0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2:19" ht="24.75" customHeight="1">
      <c r="B54" s="17" t="s">
        <v>82</v>
      </c>
      <c r="C54" s="76">
        <f t="shared" si="0"/>
        <v>0</v>
      </c>
      <c r="D54" s="75"/>
      <c r="E54" s="75"/>
      <c r="F54" s="75"/>
      <c r="G54" s="75"/>
      <c r="H54" s="75">
        <f t="shared" si="1"/>
        <v>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2:19" ht="24.75" customHeight="1">
      <c r="B55" s="17" t="s">
        <v>47</v>
      </c>
      <c r="C55" s="76">
        <f t="shared" si="0"/>
        <v>0</v>
      </c>
      <c r="D55" s="75"/>
      <c r="E55" s="75"/>
      <c r="F55" s="75"/>
      <c r="G55" s="75"/>
      <c r="H55" s="75">
        <f t="shared" si="1"/>
        <v>0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2:19" ht="24.75" customHeight="1">
      <c r="B56" s="17" t="s">
        <v>48</v>
      </c>
      <c r="C56" s="76">
        <f t="shared" si="0"/>
        <v>0</v>
      </c>
      <c r="D56" s="75"/>
      <c r="E56" s="75"/>
      <c r="F56" s="75"/>
      <c r="G56" s="75"/>
      <c r="H56" s="75">
        <f t="shared" si="1"/>
        <v>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2:19" ht="24.75" customHeight="1">
      <c r="B57" s="17" t="s">
        <v>49</v>
      </c>
      <c r="C57" s="76">
        <f t="shared" si="0"/>
        <v>0</v>
      </c>
      <c r="D57" s="75"/>
      <c r="E57" s="75"/>
      <c r="F57" s="75"/>
      <c r="G57" s="75"/>
      <c r="H57" s="75">
        <f t="shared" si="1"/>
        <v>0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2:19" ht="24.75" customHeight="1">
      <c r="B58" s="17" t="s">
        <v>50</v>
      </c>
      <c r="C58" s="76">
        <f>SUM(D58:H58,S58)</f>
        <v>0</v>
      </c>
      <c r="D58" s="75"/>
      <c r="E58" s="75"/>
      <c r="F58" s="75"/>
      <c r="G58" s="75"/>
      <c r="H58" s="75">
        <f t="shared" si="1"/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2:19" ht="24.75" customHeight="1">
      <c r="B59" s="17" t="s">
        <v>51</v>
      </c>
      <c r="C59" s="76">
        <f t="shared" si="0"/>
        <v>0</v>
      </c>
      <c r="D59" s="75"/>
      <c r="E59" s="75"/>
      <c r="F59" s="75"/>
      <c r="G59" s="75"/>
      <c r="H59" s="75">
        <f t="shared" si="1"/>
        <v>0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2:19" ht="24.75" customHeight="1">
      <c r="B60" s="17" t="s">
        <v>52</v>
      </c>
      <c r="C60" s="76">
        <f t="shared" si="0"/>
        <v>0</v>
      </c>
      <c r="D60" s="75"/>
      <c r="E60" s="75"/>
      <c r="F60" s="75"/>
      <c r="G60" s="75"/>
      <c r="H60" s="75">
        <f t="shared" si="1"/>
        <v>0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2:19" ht="24.75" customHeight="1">
      <c r="B61" s="17" t="s">
        <v>53</v>
      </c>
      <c r="C61" s="76">
        <f t="shared" si="0"/>
        <v>0</v>
      </c>
      <c r="D61" s="75"/>
      <c r="E61" s="75"/>
      <c r="F61" s="75"/>
      <c r="G61" s="75"/>
      <c r="H61" s="75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2:19" ht="24.75" customHeight="1">
      <c r="B62" s="17" t="s">
        <v>54</v>
      </c>
      <c r="C62" s="76">
        <f t="shared" si="0"/>
        <v>0</v>
      </c>
      <c r="D62" s="75"/>
      <c r="E62" s="75"/>
      <c r="F62" s="75"/>
      <c r="G62" s="75"/>
      <c r="H62" s="75">
        <f t="shared" si="1"/>
        <v>0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 ht="24.75" customHeight="1">
      <c r="B63" s="17" t="s">
        <v>55</v>
      </c>
      <c r="C63" s="76">
        <f t="shared" si="0"/>
        <v>0</v>
      </c>
      <c r="D63" s="75"/>
      <c r="E63" s="75"/>
      <c r="F63" s="75"/>
      <c r="G63" s="75"/>
      <c r="H63" s="75">
        <f t="shared" si="1"/>
        <v>0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2:19" ht="24.75" customHeight="1">
      <c r="B64" s="17" t="s">
        <v>56</v>
      </c>
      <c r="C64" s="76">
        <f t="shared" si="0"/>
        <v>0</v>
      </c>
      <c r="D64" s="75"/>
      <c r="E64" s="75"/>
      <c r="F64" s="75"/>
      <c r="G64" s="75"/>
      <c r="H64" s="75">
        <f t="shared" si="1"/>
        <v>0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2:19" ht="24.75" customHeight="1">
      <c r="B65" s="17" t="s">
        <v>57</v>
      </c>
      <c r="C65" s="76">
        <f t="shared" si="0"/>
        <v>0</v>
      </c>
      <c r="D65" s="75"/>
      <c r="E65" s="75"/>
      <c r="F65" s="75"/>
      <c r="G65" s="75"/>
      <c r="H65" s="75">
        <f t="shared" si="1"/>
        <v>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2:19" ht="24.75" customHeight="1">
      <c r="B66" s="17" t="s">
        <v>58</v>
      </c>
      <c r="C66" s="76">
        <f t="shared" si="0"/>
        <v>0</v>
      </c>
      <c r="D66" s="75"/>
      <c r="E66" s="75"/>
      <c r="F66" s="75"/>
      <c r="G66" s="75"/>
      <c r="H66" s="75">
        <f t="shared" si="1"/>
        <v>0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 ht="24.75" customHeight="1">
      <c r="B67" s="17" t="s">
        <v>155</v>
      </c>
      <c r="C67" s="76">
        <f t="shared" si="0"/>
        <v>0</v>
      </c>
      <c r="D67" s="75"/>
      <c r="E67" s="75"/>
      <c r="F67" s="75"/>
      <c r="G67" s="75"/>
      <c r="H67" s="75">
        <f t="shared" si="1"/>
        <v>0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 ht="24.75" customHeight="1">
      <c r="B68" s="17" t="s">
        <v>156</v>
      </c>
      <c r="C68" s="76">
        <f t="shared" si="0"/>
        <v>0</v>
      </c>
      <c r="D68" s="75"/>
      <c r="E68" s="75"/>
      <c r="F68" s="75"/>
      <c r="G68" s="75"/>
      <c r="H68" s="75">
        <f t="shared" si="1"/>
        <v>0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2:19" ht="24.75" customHeight="1">
      <c r="B69" s="17" t="s">
        <v>157</v>
      </c>
      <c r="C69" s="76">
        <f t="shared" si="0"/>
        <v>0</v>
      </c>
      <c r="D69" s="75"/>
      <c r="E69" s="75"/>
      <c r="F69" s="75"/>
      <c r="G69" s="75"/>
      <c r="H69" s="75">
        <f t="shared" si="1"/>
        <v>0</v>
      </c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19" ht="24.75" customHeight="1">
      <c r="B70" s="17" t="s">
        <v>158</v>
      </c>
      <c r="C70" s="76">
        <f aca="true" t="shared" si="2" ref="C70:C115">SUM(D70:H70,S70)</f>
        <v>0</v>
      </c>
      <c r="D70" s="75"/>
      <c r="E70" s="75"/>
      <c r="F70" s="75"/>
      <c r="G70" s="75"/>
      <c r="H70" s="75">
        <f aca="true" t="shared" si="3" ref="H70:H115">SUM(I70:R70)</f>
        <v>0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2:19" ht="24.75" customHeight="1">
      <c r="B71" s="17" t="s">
        <v>159</v>
      </c>
      <c r="C71" s="76">
        <f t="shared" si="2"/>
        <v>0</v>
      </c>
      <c r="D71" s="75"/>
      <c r="E71" s="75"/>
      <c r="F71" s="75"/>
      <c r="G71" s="75"/>
      <c r="H71" s="75">
        <f t="shared" si="3"/>
        <v>0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2:19" ht="24.75" customHeight="1">
      <c r="B72" s="17" t="s">
        <v>160</v>
      </c>
      <c r="C72" s="76">
        <f t="shared" si="2"/>
        <v>0</v>
      </c>
      <c r="D72" s="75"/>
      <c r="E72" s="75"/>
      <c r="F72" s="75"/>
      <c r="G72" s="75"/>
      <c r="H72" s="75">
        <f t="shared" si="3"/>
        <v>0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2:19" ht="24.75" customHeight="1">
      <c r="B73" s="17" t="s">
        <v>109</v>
      </c>
      <c r="C73" s="76">
        <f t="shared" si="2"/>
        <v>0</v>
      </c>
      <c r="D73" s="75"/>
      <c r="E73" s="75"/>
      <c r="F73" s="75"/>
      <c r="G73" s="75"/>
      <c r="H73" s="75">
        <f t="shared" si="3"/>
        <v>0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2:19" ht="24.75" customHeight="1">
      <c r="B74" s="17" t="s">
        <v>110</v>
      </c>
      <c r="C74" s="76">
        <f t="shared" si="2"/>
        <v>0</v>
      </c>
      <c r="D74" s="75"/>
      <c r="E74" s="75"/>
      <c r="F74" s="75"/>
      <c r="G74" s="75"/>
      <c r="H74" s="75">
        <f t="shared" si="3"/>
        <v>0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2:19" ht="24.75" customHeight="1">
      <c r="B75" s="17" t="s">
        <v>111</v>
      </c>
      <c r="C75" s="76">
        <f t="shared" si="2"/>
        <v>0</v>
      </c>
      <c r="D75" s="75"/>
      <c r="E75" s="75"/>
      <c r="F75" s="75"/>
      <c r="G75" s="75"/>
      <c r="H75" s="75">
        <f t="shared" si="3"/>
        <v>0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2:19" ht="24.75" customHeight="1">
      <c r="B76" s="17" t="s">
        <v>112</v>
      </c>
      <c r="C76" s="76">
        <f t="shared" si="2"/>
        <v>0</v>
      </c>
      <c r="D76" s="75"/>
      <c r="E76" s="75"/>
      <c r="F76" s="75"/>
      <c r="G76" s="75"/>
      <c r="H76" s="75">
        <f t="shared" si="3"/>
        <v>0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2:19" ht="24.75" customHeight="1">
      <c r="B77" s="17" t="s">
        <v>59</v>
      </c>
      <c r="C77" s="76">
        <f t="shared" si="2"/>
        <v>0</v>
      </c>
      <c r="D77" s="75"/>
      <c r="E77" s="75"/>
      <c r="F77" s="75"/>
      <c r="G77" s="75"/>
      <c r="H77" s="75">
        <f t="shared" si="3"/>
        <v>0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2:19" ht="24.75" customHeight="1">
      <c r="B78" s="17" t="s">
        <v>113</v>
      </c>
      <c r="C78" s="76">
        <f t="shared" si="2"/>
        <v>0</v>
      </c>
      <c r="D78" s="75"/>
      <c r="E78" s="75"/>
      <c r="F78" s="75"/>
      <c r="G78" s="75"/>
      <c r="H78" s="75">
        <f t="shared" si="3"/>
        <v>0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2:19" ht="24.75" customHeight="1">
      <c r="B79" s="17" t="s">
        <v>114</v>
      </c>
      <c r="C79" s="76">
        <f t="shared" si="2"/>
        <v>0</v>
      </c>
      <c r="D79" s="75"/>
      <c r="E79" s="75"/>
      <c r="F79" s="75"/>
      <c r="G79" s="75"/>
      <c r="H79" s="75">
        <f t="shared" si="3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2:19" ht="24.75" customHeight="1">
      <c r="B80" s="17" t="s">
        <v>76</v>
      </c>
      <c r="C80" s="76">
        <f t="shared" si="2"/>
        <v>0</v>
      </c>
      <c r="D80" s="75"/>
      <c r="E80" s="75"/>
      <c r="F80" s="75"/>
      <c r="G80" s="75"/>
      <c r="H80" s="75">
        <f t="shared" si="3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2:19" ht="24.75" customHeight="1">
      <c r="B81" s="17" t="s">
        <v>122</v>
      </c>
      <c r="C81" s="76">
        <f t="shared" si="2"/>
        <v>0</v>
      </c>
      <c r="D81" s="75"/>
      <c r="E81" s="75"/>
      <c r="F81" s="75"/>
      <c r="G81" s="75"/>
      <c r="H81" s="75">
        <f t="shared" si="3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2:19" ht="24.75" customHeight="1">
      <c r="B82" s="17" t="s">
        <v>123</v>
      </c>
      <c r="C82" s="76">
        <f t="shared" si="2"/>
        <v>0</v>
      </c>
      <c r="D82" s="75"/>
      <c r="E82" s="75"/>
      <c r="F82" s="75"/>
      <c r="G82" s="75"/>
      <c r="H82" s="75">
        <f t="shared" si="3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2:19" ht="24.75" customHeight="1">
      <c r="B83" s="17" t="s">
        <v>124</v>
      </c>
      <c r="C83" s="76">
        <f t="shared" si="2"/>
        <v>0</v>
      </c>
      <c r="D83" s="75"/>
      <c r="E83" s="75"/>
      <c r="F83" s="75"/>
      <c r="G83" s="75"/>
      <c r="H83" s="75">
        <f t="shared" si="3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2:19" ht="24.75" customHeight="1">
      <c r="B84" s="17" t="s">
        <v>125</v>
      </c>
      <c r="C84" s="76">
        <f t="shared" si="2"/>
        <v>0</v>
      </c>
      <c r="D84" s="75"/>
      <c r="E84" s="75"/>
      <c r="F84" s="75"/>
      <c r="G84" s="75"/>
      <c r="H84" s="75">
        <f t="shared" si="3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2:19" ht="24.75" customHeight="1">
      <c r="B85" s="17" t="s">
        <v>126</v>
      </c>
      <c r="C85" s="76">
        <f t="shared" si="2"/>
        <v>0</v>
      </c>
      <c r="D85" s="75"/>
      <c r="E85" s="75"/>
      <c r="F85" s="75"/>
      <c r="G85" s="75"/>
      <c r="H85" s="75">
        <f t="shared" si="3"/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2:19" ht="24.75" customHeight="1">
      <c r="B86" s="17" t="s">
        <v>161</v>
      </c>
      <c r="C86" s="76">
        <f t="shared" si="2"/>
        <v>0</v>
      </c>
      <c r="D86" s="75"/>
      <c r="E86" s="75"/>
      <c r="F86" s="75"/>
      <c r="G86" s="75"/>
      <c r="H86" s="75">
        <f t="shared" si="3"/>
        <v>0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2:19" ht="24.75" customHeight="1">
      <c r="B87" s="17" t="s">
        <v>127</v>
      </c>
      <c r="C87" s="76">
        <f t="shared" si="2"/>
        <v>0</v>
      </c>
      <c r="D87" s="75"/>
      <c r="E87" s="75"/>
      <c r="F87" s="75"/>
      <c r="G87" s="75"/>
      <c r="H87" s="75">
        <f t="shared" si="3"/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2:19" ht="24.75" customHeight="1">
      <c r="B88" s="17" t="s">
        <v>128</v>
      </c>
      <c r="C88" s="76">
        <f t="shared" si="2"/>
        <v>0</v>
      </c>
      <c r="D88" s="75"/>
      <c r="E88" s="75"/>
      <c r="F88" s="75"/>
      <c r="G88" s="75"/>
      <c r="H88" s="75">
        <f t="shared" si="3"/>
        <v>0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2:19" ht="24.75" customHeight="1">
      <c r="B89" s="17" t="s">
        <v>129</v>
      </c>
      <c r="C89" s="76">
        <f t="shared" si="2"/>
        <v>0</v>
      </c>
      <c r="D89" s="75"/>
      <c r="E89" s="75"/>
      <c r="F89" s="75"/>
      <c r="G89" s="75"/>
      <c r="H89" s="75">
        <f t="shared" si="3"/>
        <v>0</v>
      </c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2:19" ht="24.75" customHeight="1">
      <c r="B90" s="17" t="s">
        <v>106</v>
      </c>
      <c r="C90" s="76">
        <f t="shared" si="2"/>
        <v>0</v>
      </c>
      <c r="D90" s="75"/>
      <c r="E90" s="75"/>
      <c r="F90" s="75"/>
      <c r="G90" s="75"/>
      <c r="H90" s="75">
        <f t="shared" si="3"/>
        <v>0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19" ht="24.75" customHeight="1">
      <c r="B91" s="17" t="s">
        <v>170</v>
      </c>
      <c r="C91" s="76">
        <f t="shared" si="2"/>
        <v>0</v>
      </c>
      <c r="D91" s="75"/>
      <c r="E91" s="75"/>
      <c r="F91" s="75"/>
      <c r="G91" s="75"/>
      <c r="H91" s="75">
        <f t="shared" si="3"/>
        <v>0</v>
      </c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2:19" ht="24.75" customHeight="1">
      <c r="B92" s="17" t="s">
        <v>104</v>
      </c>
      <c r="C92" s="76">
        <f t="shared" si="2"/>
        <v>0</v>
      </c>
      <c r="D92" s="75"/>
      <c r="E92" s="75"/>
      <c r="F92" s="75"/>
      <c r="G92" s="75"/>
      <c r="H92" s="75">
        <f t="shared" si="3"/>
        <v>0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2:19" ht="24.75" customHeight="1">
      <c r="B93" s="17" t="s">
        <v>165</v>
      </c>
      <c r="C93" s="76">
        <f t="shared" si="2"/>
        <v>0</v>
      </c>
      <c r="D93" s="75"/>
      <c r="E93" s="75"/>
      <c r="F93" s="75"/>
      <c r="G93" s="75"/>
      <c r="H93" s="75">
        <f t="shared" si="3"/>
        <v>0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19" ht="24.75" customHeight="1">
      <c r="B94" s="17" t="s">
        <v>105</v>
      </c>
      <c r="C94" s="76">
        <f t="shared" si="2"/>
        <v>0</v>
      </c>
      <c r="D94" s="75"/>
      <c r="E94" s="75"/>
      <c r="F94" s="75"/>
      <c r="G94" s="75"/>
      <c r="H94" s="75">
        <f t="shared" si="3"/>
        <v>0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19" ht="24.75" customHeight="1">
      <c r="B95" s="17" t="s">
        <v>60</v>
      </c>
      <c r="C95" s="76">
        <f t="shared" si="2"/>
        <v>0</v>
      </c>
      <c r="D95" s="75"/>
      <c r="E95" s="75"/>
      <c r="F95" s="75"/>
      <c r="G95" s="75"/>
      <c r="H95" s="75">
        <f t="shared" si="3"/>
        <v>0</v>
      </c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2:19" ht="24.75" customHeight="1">
      <c r="B96" s="17" t="s">
        <v>115</v>
      </c>
      <c r="C96" s="76">
        <f t="shared" si="2"/>
        <v>0</v>
      </c>
      <c r="D96" s="75"/>
      <c r="E96" s="75"/>
      <c r="F96" s="75"/>
      <c r="G96" s="75"/>
      <c r="H96" s="75">
        <f t="shared" si="3"/>
        <v>0</v>
      </c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2:19" ht="24.75" customHeight="1">
      <c r="B97" s="17" t="s">
        <v>61</v>
      </c>
      <c r="C97" s="76">
        <f t="shared" si="2"/>
        <v>0</v>
      </c>
      <c r="D97" s="75"/>
      <c r="E97" s="75"/>
      <c r="F97" s="75"/>
      <c r="G97" s="75"/>
      <c r="H97" s="75">
        <f t="shared" si="3"/>
        <v>0</v>
      </c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2:19" ht="24.75" customHeight="1">
      <c r="B98" s="17" t="s">
        <v>62</v>
      </c>
      <c r="C98" s="76">
        <f t="shared" si="2"/>
        <v>0</v>
      </c>
      <c r="D98" s="75"/>
      <c r="E98" s="75"/>
      <c r="F98" s="75"/>
      <c r="G98" s="75"/>
      <c r="H98" s="75">
        <f t="shared" si="3"/>
        <v>0</v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2:19" ht="24.75" customHeight="1">
      <c r="B99" s="17" t="s">
        <v>63</v>
      </c>
      <c r="C99" s="76">
        <f t="shared" si="2"/>
        <v>0</v>
      </c>
      <c r="D99" s="75"/>
      <c r="E99" s="75"/>
      <c r="F99" s="75"/>
      <c r="G99" s="75"/>
      <c r="H99" s="75">
        <f t="shared" si="3"/>
        <v>0</v>
      </c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2:19" ht="24.75" customHeight="1">
      <c r="B100" s="17" t="s">
        <v>64</v>
      </c>
      <c r="C100" s="76">
        <f t="shared" si="2"/>
        <v>0</v>
      </c>
      <c r="D100" s="75"/>
      <c r="E100" s="75"/>
      <c r="F100" s="75"/>
      <c r="G100" s="75"/>
      <c r="H100" s="75">
        <f t="shared" si="3"/>
        <v>0</v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2:19" ht="24.75" customHeight="1">
      <c r="B101" s="17" t="s">
        <v>65</v>
      </c>
      <c r="C101" s="76">
        <f t="shared" si="2"/>
        <v>0</v>
      </c>
      <c r="D101" s="75"/>
      <c r="E101" s="75"/>
      <c r="F101" s="75"/>
      <c r="G101" s="75"/>
      <c r="H101" s="75">
        <f t="shared" si="3"/>
        <v>0</v>
      </c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2:19" ht="24.75" customHeight="1">
      <c r="B102" s="17" t="s">
        <v>116</v>
      </c>
      <c r="C102" s="76">
        <f t="shared" si="2"/>
        <v>0</v>
      </c>
      <c r="D102" s="75"/>
      <c r="E102" s="75"/>
      <c r="F102" s="75"/>
      <c r="G102" s="75"/>
      <c r="H102" s="75">
        <f t="shared" si="3"/>
        <v>0</v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2:19" ht="24.75" customHeight="1">
      <c r="B103" s="17" t="s">
        <v>130</v>
      </c>
      <c r="C103" s="76">
        <f t="shared" si="2"/>
        <v>0</v>
      </c>
      <c r="D103" s="75"/>
      <c r="E103" s="75"/>
      <c r="F103" s="75"/>
      <c r="G103" s="75"/>
      <c r="H103" s="75">
        <f t="shared" si="3"/>
        <v>0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2:19" ht="24.75" customHeight="1">
      <c r="B104" s="17" t="s">
        <v>162</v>
      </c>
      <c r="C104" s="76">
        <f t="shared" si="2"/>
        <v>0</v>
      </c>
      <c r="D104" s="75"/>
      <c r="E104" s="75"/>
      <c r="F104" s="75"/>
      <c r="G104" s="75"/>
      <c r="H104" s="75">
        <f t="shared" si="3"/>
        <v>0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2:19" ht="24.75" customHeight="1">
      <c r="B105" s="17" t="s">
        <v>117</v>
      </c>
      <c r="C105" s="76">
        <f t="shared" si="2"/>
        <v>0</v>
      </c>
      <c r="D105" s="75"/>
      <c r="E105" s="75"/>
      <c r="F105" s="75"/>
      <c r="G105" s="75"/>
      <c r="H105" s="75">
        <f t="shared" si="3"/>
        <v>0</v>
      </c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2:19" ht="24.75" customHeight="1">
      <c r="B106" s="17" t="s">
        <v>118</v>
      </c>
      <c r="C106" s="76">
        <f t="shared" si="2"/>
        <v>0</v>
      </c>
      <c r="D106" s="75"/>
      <c r="E106" s="75"/>
      <c r="F106" s="75"/>
      <c r="G106" s="75"/>
      <c r="H106" s="75">
        <f t="shared" si="3"/>
        <v>0</v>
      </c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2:19" ht="24.75" customHeight="1">
      <c r="B107" s="17" t="s">
        <v>131</v>
      </c>
      <c r="C107" s="76">
        <f t="shared" si="2"/>
        <v>0</v>
      </c>
      <c r="D107" s="75"/>
      <c r="E107" s="75"/>
      <c r="F107" s="75"/>
      <c r="G107" s="75"/>
      <c r="H107" s="75">
        <f t="shared" si="3"/>
        <v>0</v>
      </c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2:19" ht="24.75" customHeight="1">
      <c r="B108" s="17" t="s">
        <v>132</v>
      </c>
      <c r="C108" s="76">
        <f t="shared" si="2"/>
        <v>0</v>
      </c>
      <c r="D108" s="75"/>
      <c r="E108" s="75"/>
      <c r="F108" s="75"/>
      <c r="G108" s="75"/>
      <c r="H108" s="75">
        <f t="shared" si="3"/>
        <v>0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2:19" ht="24.75" customHeight="1">
      <c r="B109" s="17" t="s">
        <v>163</v>
      </c>
      <c r="C109" s="76">
        <f t="shared" si="2"/>
        <v>0</v>
      </c>
      <c r="D109" s="75"/>
      <c r="E109" s="75"/>
      <c r="F109" s="75"/>
      <c r="G109" s="75"/>
      <c r="H109" s="75">
        <f t="shared" si="3"/>
        <v>0</v>
      </c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2:19" ht="24.75" customHeight="1">
      <c r="B110" s="17" t="s">
        <v>119</v>
      </c>
      <c r="C110" s="76">
        <f t="shared" si="2"/>
        <v>0</v>
      </c>
      <c r="D110" s="75"/>
      <c r="E110" s="75"/>
      <c r="F110" s="75"/>
      <c r="G110" s="75"/>
      <c r="H110" s="75">
        <f t="shared" si="3"/>
        <v>0</v>
      </c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2:19" ht="24.75" customHeight="1">
      <c r="B111" s="17" t="s">
        <v>133</v>
      </c>
      <c r="C111" s="76">
        <f t="shared" si="2"/>
        <v>0</v>
      </c>
      <c r="D111" s="75"/>
      <c r="E111" s="75"/>
      <c r="F111" s="75"/>
      <c r="G111" s="75"/>
      <c r="H111" s="75">
        <f t="shared" si="3"/>
        <v>0</v>
      </c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2:19" ht="24.75" customHeight="1">
      <c r="B112" s="17" t="s">
        <v>120</v>
      </c>
      <c r="C112" s="76">
        <f t="shared" si="2"/>
        <v>0</v>
      </c>
      <c r="D112" s="75"/>
      <c r="E112" s="75"/>
      <c r="F112" s="75"/>
      <c r="G112" s="75"/>
      <c r="H112" s="75">
        <f t="shared" si="3"/>
        <v>0</v>
      </c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2:19" ht="24.75" customHeight="1">
      <c r="B113" s="17" t="s">
        <v>121</v>
      </c>
      <c r="C113" s="76">
        <f t="shared" si="2"/>
        <v>0</v>
      </c>
      <c r="D113" s="75"/>
      <c r="E113" s="75"/>
      <c r="F113" s="75"/>
      <c r="G113" s="75"/>
      <c r="H113" s="75">
        <f t="shared" si="3"/>
        <v>0</v>
      </c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2:19" ht="24.75" customHeight="1">
      <c r="B114" s="17" t="s">
        <v>151</v>
      </c>
      <c r="C114" s="76">
        <f>SUM(D114:H114,S114)</f>
        <v>0</v>
      </c>
      <c r="D114" s="75"/>
      <c r="E114" s="75"/>
      <c r="F114" s="75"/>
      <c r="G114" s="75"/>
      <c r="H114" s="75">
        <f t="shared" si="3"/>
        <v>0</v>
      </c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2:19" ht="24.75" customHeight="1">
      <c r="B115" s="17" t="s">
        <v>175</v>
      </c>
      <c r="C115" s="76">
        <f t="shared" si="2"/>
        <v>0</v>
      </c>
      <c r="D115" s="75"/>
      <c r="E115" s="75"/>
      <c r="F115" s="75"/>
      <c r="G115" s="75"/>
      <c r="H115" s="75">
        <f t="shared" si="3"/>
        <v>0</v>
      </c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ht="19.5" customHeight="1"/>
    <row r="117" spans="2:19" ht="24.75" customHeight="1">
      <c r="B117" s="17" t="s">
        <v>72</v>
      </c>
      <c r="C117" s="15">
        <f aca="true" t="shared" si="4" ref="C117:S117">SUBTOTAL(9,C5:C43)</f>
        <v>9000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9000</v>
      </c>
      <c r="I117" s="15">
        <f t="shared" si="4"/>
        <v>9000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  <c r="R117" s="15">
        <f>SUBTOTAL(9,R5:R43)</f>
        <v>0</v>
      </c>
      <c r="S117" s="15">
        <f t="shared" si="4"/>
        <v>0</v>
      </c>
    </row>
    <row r="118" spans="2:19" ht="24.75" customHeight="1">
      <c r="B118" s="17" t="s">
        <v>73</v>
      </c>
      <c r="C118" s="15">
        <f>SUBTOTAL(9,C44:C66)</f>
        <v>0</v>
      </c>
      <c r="D118" s="15">
        <f aca="true" t="shared" si="5" ref="D118:S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  <c r="R118" s="15">
        <f>SUBTOTAL(9,R44:R66)</f>
        <v>0</v>
      </c>
      <c r="S118" s="15">
        <f t="shared" si="5"/>
        <v>0</v>
      </c>
    </row>
    <row r="119" spans="2:19" ht="24.75" customHeight="1">
      <c r="B119" s="17" t="s">
        <v>89</v>
      </c>
      <c r="C119" s="15">
        <f aca="true" t="shared" si="6" ref="C119:S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  <c r="R119" s="15">
        <f>SUBTOTAL(9,R67:R115)</f>
        <v>0</v>
      </c>
      <c r="S119" s="15">
        <f t="shared" si="6"/>
        <v>0</v>
      </c>
    </row>
    <row r="120" spans="2:19" ht="24.75" customHeight="1">
      <c r="B120" s="17" t="s">
        <v>75</v>
      </c>
      <c r="C120" s="15">
        <f>SUM(C117:C119)</f>
        <v>9000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9000</v>
      </c>
      <c r="I120" s="15">
        <f t="shared" si="7"/>
        <v>9000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  <c r="R120" s="15">
        <f>SUM(R117:R119)</f>
        <v>0</v>
      </c>
      <c r="S120" s="15">
        <f>SUM(S117:S119)</f>
        <v>0</v>
      </c>
    </row>
  </sheetData>
  <sheetProtection/>
  <autoFilter ref="A4:T121"/>
  <mergeCells count="9">
    <mergeCell ref="S3:S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5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37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2021-09-09T00:02:04Z</cp:lastPrinted>
  <dcterms:created xsi:type="dcterms:W3CDTF">2009-10-06T06:42:25Z</dcterms:created>
  <dcterms:modified xsi:type="dcterms:W3CDTF">2022-02-28T01:39:39Z</dcterms:modified>
  <cp:category/>
  <cp:version/>
  <cp:contentType/>
  <cp:contentStatus/>
</cp:coreProperties>
</file>