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030_通知・報告（軽費老人ホーム）\03_R7年度当初交付申請提出依頼\HP掲載\"/>
    </mc:Choice>
  </mc:AlternateContent>
  <xr:revisionPtr revIDLastSave="0" documentId="13_ncr:1_{FE77FDB7-2623-4606-8DFA-17CFAA921480}" xr6:coauthVersionLast="47" xr6:coauthVersionMax="47" xr10:uidLastSave="{00000000-0000-0000-0000-000000000000}"/>
  <workbookProtection workbookPassword="DD4F" lockStructure="1"/>
  <bookViews>
    <workbookView xWindow="-120" yWindow="-120" windowWidth="29040" windowHeight="15720" tabRatio="809" xr2:uid="{00000000-000D-0000-FFFF-FFFF00000000}"/>
  </bookViews>
  <sheets>
    <sheet name="別表１（当初申請、変更申請)" sheetId="1" r:id="rId1"/>
    <sheet name="別表２（当初申請、変更申請）" sheetId="2" r:id="rId2"/>
    <sheet name="(ケア特定)階層別、月別利用人員内訳" sheetId="4" r:id="rId3"/>
    <sheet name="基準額内訳(特定)" sheetId="6" r:id="rId4"/>
    <sheet name="単価積算内訳 " sheetId="19" r:id="rId5"/>
    <sheet name="職員の配置状況等 " sheetId="18" r:id="rId6"/>
    <sheet name="職員名簿" sheetId="9" r:id="rId7"/>
    <sheet name="精算書（実績報告）" sheetId="14" r:id="rId8"/>
    <sheet name="別表２(実績報告)" sheetId="17" r:id="rId9"/>
  </sheets>
  <definedNames>
    <definedName name="_xlnm.Print_Area" localSheetId="2">'(ケア特定)階層別、月別利用人員内訳'!$A$1:$O$32</definedName>
    <definedName name="_xlnm.Print_Area" localSheetId="3">'基準額内訳(特定)'!$A$1:$H$36</definedName>
    <definedName name="_xlnm.Print_Area" localSheetId="6">職員名簿!$A$1:$E$20</definedName>
    <definedName name="_xlnm.Print_Area" localSheetId="7">'精算書（実績報告）'!$A$1:$J$9</definedName>
    <definedName name="_xlnm.Print_Area" localSheetId="4">'単価積算内訳 '!$A$1:$I$9</definedName>
    <definedName name="_xlnm.Print_Area" localSheetId="0">'別表１（当初申請、変更申請)'!$A$1:$H$10</definedName>
    <definedName name="_xlnm.Print_Area" localSheetId="8">'別表２(実績報告)'!$A$1:$E$39</definedName>
    <definedName name="_xlnm.Print_Area" localSheetId="1">'別表２（当初申請、変更申請）'!$A$1:$E$39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6" l="1"/>
  <c r="G28" i="6" l="1"/>
  <c r="D4" i="17" l="1"/>
  <c r="B3" i="18" l="1"/>
  <c r="G27" i="6" l="1"/>
  <c r="G26" i="6"/>
  <c r="G25" i="6"/>
  <c r="G24" i="6"/>
  <c r="G23" i="6"/>
  <c r="G22" i="6"/>
  <c r="G21" i="6"/>
  <c r="G20" i="6"/>
  <c r="G19" i="6"/>
  <c r="G18" i="6"/>
  <c r="G17" i="6"/>
  <c r="G16" i="6"/>
  <c r="G15" i="6"/>
  <c r="G14" i="6"/>
  <c r="G13" i="6"/>
  <c r="G12" i="6"/>
  <c r="G11" i="6"/>
  <c r="G10" i="6"/>
  <c r="E5" i="19" l="1"/>
  <c r="E8" i="19" s="1"/>
  <c r="D25" i="6" l="1"/>
  <c r="D21" i="6"/>
  <c r="D17" i="6"/>
  <c r="D13" i="6"/>
  <c r="D28" i="6"/>
  <c r="D24" i="6"/>
  <c r="D20" i="6"/>
  <c r="D16" i="6"/>
  <c r="D12" i="6"/>
  <c r="D27" i="6"/>
  <c r="D23" i="6"/>
  <c r="D19" i="6"/>
  <c r="D15" i="6"/>
  <c r="D11" i="6"/>
  <c r="D26" i="6"/>
  <c r="D22" i="6"/>
  <c r="D18" i="6"/>
  <c r="D14" i="6"/>
  <c r="D10" i="6"/>
  <c r="B2" i="18"/>
  <c r="B2" i="9"/>
  <c r="C5" i="6" l="1"/>
  <c r="O6" i="4"/>
  <c r="C11" i="6" s="1"/>
  <c r="H11" i="6" s="1"/>
  <c r="O7" i="4"/>
  <c r="C12" i="6" s="1"/>
  <c r="H12" i="6" s="1"/>
  <c r="O8" i="4"/>
  <c r="C13" i="6" s="1"/>
  <c r="H13" i="6" s="1"/>
  <c r="O9" i="4"/>
  <c r="C14" i="6" s="1"/>
  <c r="H14" i="6" s="1"/>
  <c r="O10" i="4"/>
  <c r="C15" i="6" s="1"/>
  <c r="H15" i="6" s="1"/>
  <c r="O11" i="4"/>
  <c r="C16" i="6" s="1"/>
  <c r="H16" i="6" s="1"/>
  <c r="O12" i="4"/>
  <c r="C17" i="6" s="1"/>
  <c r="H17" i="6" s="1"/>
  <c r="O13" i="4"/>
  <c r="C18" i="6" s="1"/>
  <c r="H18" i="6" s="1"/>
  <c r="O14" i="4"/>
  <c r="C19" i="6" s="1"/>
  <c r="H19" i="6" s="1"/>
  <c r="O15" i="4"/>
  <c r="C20" i="6" s="1"/>
  <c r="H20" i="6" s="1"/>
  <c r="O16" i="4"/>
  <c r="C21" i="6" s="1"/>
  <c r="H21" i="6" s="1"/>
  <c r="O17" i="4"/>
  <c r="C22" i="6" s="1"/>
  <c r="H22" i="6" s="1"/>
  <c r="O18" i="4"/>
  <c r="C23" i="6" s="1"/>
  <c r="H23" i="6" s="1"/>
  <c r="O19" i="4"/>
  <c r="C24" i="6" s="1"/>
  <c r="H24" i="6" s="1"/>
  <c r="O20" i="4"/>
  <c r="C25" i="6" s="1"/>
  <c r="H25" i="6" s="1"/>
  <c r="O21" i="4"/>
  <c r="C26" i="6" s="1"/>
  <c r="H26" i="6" s="1"/>
  <c r="O22" i="4"/>
  <c r="C27" i="6" s="1"/>
  <c r="H27" i="6" s="1"/>
  <c r="O23" i="4"/>
  <c r="C28" i="6" s="1"/>
  <c r="H28" i="6" s="1"/>
  <c r="O5" i="4"/>
  <c r="C10" i="6" s="1"/>
  <c r="H10" i="6" s="1"/>
  <c r="E28" i="6" l="1"/>
  <c r="E27" i="6"/>
  <c r="E26" i="6"/>
  <c r="E25" i="6"/>
  <c r="E24" i="6"/>
  <c r="E16" i="6"/>
  <c r="E23" i="6"/>
  <c r="E19" i="6"/>
  <c r="E22" i="6"/>
  <c r="E18" i="6"/>
  <c r="E14" i="6"/>
  <c r="E20" i="6"/>
  <c r="E12" i="6"/>
  <c r="E15" i="6"/>
  <c r="E10" i="6"/>
  <c r="E21" i="6"/>
  <c r="E17" i="6"/>
  <c r="E13" i="6"/>
  <c r="M2" i="4"/>
  <c r="D4" i="2"/>
  <c r="D24" i="4" l="1"/>
  <c r="E24" i="4"/>
  <c r="F24" i="4"/>
  <c r="G24" i="4"/>
  <c r="H24" i="4"/>
  <c r="I24" i="4"/>
  <c r="J24" i="4"/>
  <c r="K24" i="4"/>
  <c r="L24" i="4"/>
  <c r="M24" i="4"/>
  <c r="N24" i="4"/>
  <c r="C24" i="4"/>
  <c r="F28" i="6"/>
  <c r="F26" i="6"/>
  <c r="F24" i="6"/>
  <c r="F22" i="6"/>
  <c r="F20" i="6"/>
  <c r="F19" i="6"/>
  <c r="F18" i="6"/>
  <c r="F17" i="6"/>
  <c r="F16" i="6"/>
  <c r="F14" i="6"/>
  <c r="F12" i="6"/>
  <c r="O24" i="4" l="1"/>
  <c r="C29" i="6" s="1"/>
  <c r="F13" i="6"/>
  <c r="F15" i="6"/>
  <c r="F23" i="6"/>
  <c r="F27" i="6"/>
  <c r="F10" i="6"/>
  <c r="F21" i="6"/>
  <c r="F25" i="6"/>
  <c r="F11" i="6"/>
  <c r="E11" i="6"/>
  <c r="E29" i="6" s="1"/>
  <c r="C8" i="1" l="1"/>
  <c r="C7" i="14"/>
  <c r="F29" i="6"/>
  <c r="D7" i="14" l="1"/>
  <c r="E7" i="14" s="1"/>
  <c r="D8" i="1"/>
  <c r="E8" i="1" s="1"/>
  <c r="F8" i="1" s="1"/>
  <c r="G8" i="1" s="1"/>
  <c r="F7" i="14" l="1"/>
  <c r="G7" i="14" s="1"/>
  <c r="I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300-000001000000}">
      <text>
        <r>
          <rPr>
            <sz val="9"/>
            <color indexed="81"/>
            <rFont val="MS P ゴシック"/>
            <family val="3"/>
            <charset val="128"/>
          </rPr>
          <t>当課送付の「サービスの提供に要する費用設定状況表」に記載の額</t>
        </r>
      </text>
    </comment>
    <comment ref="E9" authorId="0" shapeId="0" xr:uid="{00000000-0006-0000-0300-000002000000}">
      <text>
        <r>
          <rPr>
            <sz val="9"/>
            <color indexed="81"/>
            <rFont val="MS P ゴシック"/>
            <family val="3"/>
            <charset val="128"/>
          </rPr>
          <t>利用人員×単価区分</t>
        </r>
      </text>
    </comment>
    <comment ref="F9" authorId="0" shapeId="0" xr:uid="{00000000-0006-0000-0300-000003000000}">
      <text>
        <r>
          <rPr>
            <sz val="9"/>
            <color indexed="81"/>
            <rFont val="MS P ゴシック"/>
            <family val="3"/>
            <charset val="128"/>
          </rPr>
          <t>利用人員×
備考（本人徴収(予定）額単価）</t>
        </r>
      </text>
    </comment>
    <comment ref="E29" authorId="0" shapeId="0" xr:uid="{00000000-0006-0000-0300-000004000000}">
      <text>
        <r>
          <rPr>
            <sz val="9"/>
            <color indexed="81"/>
            <rFont val="MS P ゴシック"/>
            <family val="3"/>
            <charset val="128"/>
          </rPr>
          <t xml:space="preserve">別表１（Ｃ）欄に転記
</t>
        </r>
      </text>
    </comment>
    <comment ref="F29" authorId="0" shapeId="0" xr:uid="{00000000-0006-0000-03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400-000001000000}">
      <text>
        <r>
          <rPr>
            <sz val="9"/>
            <color indexed="81"/>
            <rFont val="MS P ゴシック"/>
            <family val="3"/>
            <charset val="128"/>
          </rPr>
          <t>年度当初に作成した
「民間施設給与等改善費調書」に則って入力してください。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5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5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6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sharedStrings.xml><?xml version="1.0" encoding="utf-8"?>
<sst xmlns="http://schemas.openxmlformats.org/spreadsheetml/2006/main" count="296" uniqueCount="199">
  <si>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</si>
  <si>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</si>
  <si>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</si>
  <si>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</si>
  <si>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</si>
  <si>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</si>
  <si>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</si>
  <si>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</si>
  <si>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</si>
  <si>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</si>
  <si>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</si>
  <si>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</si>
  <si>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</si>
  <si>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</si>
  <si>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</si>
  <si>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</si>
  <si>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</si>
  <si>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</si>
  <si>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</si>
  <si>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</si>
  <si>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</si>
  <si>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</si>
  <si>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</si>
  <si>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</si>
  <si>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</si>
  <si>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</si>
  <si>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</si>
  <si>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</si>
  <si>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</si>
  <si>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</si>
  <si>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</si>
  <si>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</si>
  <si>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</si>
  <si>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</si>
  <si>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</si>
  <si>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</si>
  <si>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</si>
  <si>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</si>
  <si>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</si>
  <si>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階層の区分</t>
  </si>
  <si>
    <t>４月</t>
  </si>
  <si>
    <t>５月</t>
  </si>
  <si>
    <t>６月</t>
  </si>
  <si>
    <t>７月</t>
  </si>
  <si>
    <t>８月</t>
  </si>
  <si>
    <t>９月</t>
  </si>
  <si>
    <t>１０月</t>
  </si>
  <si>
    <t>１１月</t>
  </si>
  <si>
    <t>１２月</t>
  </si>
  <si>
    <t>１月</t>
  </si>
  <si>
    <t>２月</t>
  </si>
  <si>
    <t>３月</t>
  </si>
  <si>
    <t>計</t>
  </si>
  <si>
    <t>１</t>
  </si>
  <si>
    <t>２</t>
  </si>
  <si>
    <t>３</t>
  </si>
  <si>
    <t>４</t>
  </si>
  <si>
    <t>５</t>
  </si>
  <si>
    <t>６</t>
  </si>
  <si>
    <t>７</t>
  </si>
  <si>
    <t>８</t>
  </si>
  <si>
    <t>９</t>
  </si>
  <si>
    <t>１０</t>
  </si>
  <si>
    <t>１１</t>
  </si>
  <si>
    <t>１２</t>
  </si>
  <si>
    <t>１３</t>
  </si>
  <si>
    <t>１４</t>
  </si>
  <si>
    <t>１５</t>
  </si>
  <si>
    <t>１６</t>
  </si>
  <si>
    <t>１７</t>
  </si>
  <si>
    <t>１８</t>
  </si>
  <si>
    <t>階層の区分</t>
    <phoneticPr fontId="2"/>
  </si>
  <si>
    <t>定　員</t>
  </si>
  <si>
    <t>単価区分別</t>
  </si>
  <si>
    <t>利用人員</t>
  </si>
  <si>
    <t>単価区分</t>
  </si>
  <si>
    <t>金　　額</t>
  </si>
  <si>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</si>
  <si>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</si>
  <si>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</si>
  <si>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</si>
  <si>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</si>
  <si>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</si>
  <si>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</si>
  <si>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</si>
  <si>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</si>
  <si>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</si>
  <si>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</si>
  <si>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</si>
  <si>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</si>
  <si>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</si>
  <si>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</si>
  <si>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</si>
  <si>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</si>
  <si>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</si>
  <si>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</si>
  <si>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</si>
  <si>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</si>
  <si>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</si>
  <si>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</si>
  <si>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</si>
  <si>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１４</t>
    <phoneticPr fontId="2"/>
  </si>
  <si>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</si>
  <si>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</si>
  <si>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</si>
  <si>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</si>
  <si>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</si>
  <si>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</si>
  <si>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</si>
  <si>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</si>
  <si>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</si>
  <si>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</si>
  <si>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</si>
  <si>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</si>
  <si>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</si>
  <si>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</si>
  <si>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</si>
  <si>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</si>
  <si>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</si>
  <si>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２ 特定施設入所者生活介護の指定を受けた施設は、一般入所者分、特定施設入所者</t>
    <rPh sb="29" eb="32">
      <t>ニュウショシャ</t>
    </rPh>
    <rPh sb="32" eb="33">
      <t>ブン</t>
    </rPh>
    <rPh sb="34" eb="36">
      <t>トクテイ</t>
    </rPh>
    <rPh sb="36" eb="38">
      <t>シセツ</t>
    </rPh>
    <rPh sb="38" eb="41">
      <t>ニュウショシャ</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</si>
  <si>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</si>
  <si>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</si>
  <si>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</si>
  <si>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r>
      <t>（注２）特定施設入所者生活介護の指定を受けた施設においては、各欄にその利用対象者数のうち</t>
    </r>
    <r>
      <rPr>
        <u/>
        <sz val="14"/>
        <rFont val="ＭＳ ゴシック"/>
        <family val="3"/>
        <charset val="128"/>
      </rPr>
      <t>一般入所者数</t>
    </r>
    <r>
      <rPr>
        <sz val="14"/>
        <rFont val="ＭＳ ゴシック"/>
        <family val="3"/>
        <charset val="128"/>
      </rPr>
      <t>を</t>
    </r>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</si>
  <si>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</si>
  <si>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</si>
  <si>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</si>
  <si>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</si>
  <si>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</si>
  <si>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（注）１ 単価区分ごとに別々に記入し、「備考」欄に加算・月等その理由を簡潔に記入して</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</si>
  <si>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</si>
  <si>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</si>
  <si>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</si>
  <si>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</si>
  <si>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</si>
  <si>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</si>
  <si>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</si>
  <si>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</si>
  <si>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</si>
  <si>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</si>
  <si>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</si>
  <si>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</si>
  <si>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</si>
  <si>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</si>
  <si>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</si>
  <si>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</si>
  <si>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</si>
  <si>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</si>
  <si>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</si>
  <si>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</si>
  <si>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</si>
  <si>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</si>
  <si>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</si>
  <si>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</si>
  <si>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</si>
  <si>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</si>
  <si>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</si>
  <si>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</si>
  <si>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</si>
  <si>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</si>
  <si>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</si>
  <si>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</si>
  <si>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</si>
  <si>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減額</t>
    <rPh sb="0" eb="2">
      <t>ゲンガク</t>
    </rPh>
    <phoneticPr fontId="2"/>
  </si>
  <si>
    <t>（２）階層別、月別利用人員内訳</t>
    <phoneticPr fontId="2"/>
  </si>
  <si>
    <t>減額</t>
    <rPh sb="0" eb="2">
      <t>ゲンガク</t>
    </rPh>
    <phoneticPr fontId="2"/>
  </si>
  <si>
    <t>特別加算</t>
    <rPh sb="0" eb="2">
      <t>トクベツ</t>
    </rPh>
    <rPh sb="2" eb="4">
      <t>カサン</t>
    </rPh>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</si>
  <si>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</si>
  <si>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</si>
  <si>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</si>
  <si>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</si>
  <si>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　　　（　）書きにより再掲してください。</t>
    <phoneticPr fontId="2"/>
  </si>
  <si>
    <t>当初申請の場合見込みで記入してください。</t>
    <rPh sb="0" eb="2">
      <t>トウショ</t>
    </rPh>
    <rPh sb="2" eb="4">
      <t>シンセイ</t>
    </rPh>
    <rPh sb="5" eb="7">
      <t>バアイ</t>
    </rPh>
    <rPh sb="7" eb="9">
      <t>ミコ</t>
    </rPh>
    <rPh sb="11" eb="13">
      <t>キニュウ</t>
    </rPh>
    <phoneticPr fontId="2"/>
  </si>
  <si>
    <t xml:space="preserve"> 　　　ください。</t>
    <phoneticPr fontId="2"/>
  </si>
  <si>
    <t>　　　 生活介護対象者分をそれぞれ作成してください。</t>
    <rPh sb="4" eb="6">
      <t>セイカツ</t>
    </rPh>
    <phoneticPr fontId="2"/>
  </si>
  <si>
    <t>　　　３ 単価は、（ウ）単価積算内訳としてください。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</si>
  <si>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</si>
  <si>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</si>
  <si>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</si>
  <si>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（４月～３月）</t>
    <phoneticPr fontId="2"/>
  </si>
  <si>
    <t>民改費区分</t>
  </si>
  <si>
    <t>平均年数</t>
  </si>
  <si>
    <t>区分</t>
  </si>
  <si>
    <t>H</t>
  </si>
  <si>
    <t>G</t>
  </si>
  <si>
    <t>F</t>
  </si>
  <si>
    <t>その他</t>
    <phoneticPr fontId="2"/>
  </si>
  <si>
    <t>E</t>
  </si>
  <si>
    <t>D</t>
  </si>
  <si>
    <t>（注）単価の変動があった場合は異なる単価を使用した各月の状況を記載してください。</t>
    <phoneticPr fontId="2"/>
  </si>
  <si>
    <t>C</t>
  </si>
  <si>
    <t>B</t>
  </si>
  <si>
    <t>A</t>
  </si>
  <si>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</si>
  <si>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</si>
  <si>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特定部分の区分</t>
    <rPh sb="0" eb="2">
      <t>トクテイ</t>
    </rPh>
    <rPh sb="2" eb="4">
      <t>ブブン</t>
    </rPh>
    <rPh sb="5" eb="7">
      <t>クブン</t>
    </rPh>
    <phoneticPr fontId="2"/>
  </si>
  <si>
    <t>　イ　　ケアハウス　（特定施設入居者生活利用者分）</t>
    <rPh sb="11" eb="20">
      <t>トクテイシセツニュウキョシャセイカツ</t>
    </rPh>
    <rPh sb="20" eb="23">
      <t>リヨウシャ</t>
    </rPh>
    <rPh sb="23" eb="24">
      <t>ブン</t>
    </rPh>
    <phoneticPr fontId="2"/>
  </si>
  <si>
    <t>　イ　ケアハウス（特定施設入居者生活介護利用者分）</t>
    <rPh sb="9" eb="13">
      <t>トクテイシセツ</t>
    </rPh>
    <rPh sb="13" eb="18">
      <t>ニュウキョシャセイカツ</t>
    </rPh>
    <rPh sb="18" eb="20">
      <t>カイゴ</t>
    </rPh>
    <rPh sb="20" eb="23">
      <t>リヨウシャ</t>
    </rPh>
    <rPh sb="23" eb="24">
      <t>ブン</t>
    </rPh>
    <phoneticPr fontId="2"/>
  </si>
  <si>
    <t>R7.8.1Ver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</si>
</sst>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3">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u/>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34">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4" fillId="0" borderId="0" xfId="0" applyFont="1"/>
    <xf numFmtId="0" fontId="3" fillId="0" borderId="6" xfId="0" applyFont="1" applyBorder="1" applyAlignment="1">
      <alignment horizontal="center"/>
    </xf>
    <xf numFmtId="0" fontId="3" fillId="0" borderId="0" xfId="0" quotePrefix="1" applyFont="1" applyAlignment="1">
      <alignment horizontal="left"/>
    </xf>
    <xf numFmtId="0" fontId="3" fillId="0" borderId="8"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0" fillId="0" borderId="0" xfId="0" applyAlignment="1">
      <alignment horizontal="center" vertical="top"/>
    </xf>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vertical="center"/>
    </xf>
    <xf numFmtId="0" fontId="8" fillId="0" borderId="3" xfId="0" applyFont="1" applyBorder="1" applyAlignment="1">
      <alignment horizontal="center"/>
    </xf>
    <xf numFmtId="0" fontId="8" fillId="0" borderId="0" xfId="0" applyFont="1"/>
    <xf numFmtId="0" fontId="10" fillId="0" borderId="0" xfId="0" applyFont="1"/>
    <xf numFmtId="0" fontId="9" fillId="0" borderId="0" xfId="0" applyFont="1" applyAlignment="1">
      <alignment horizontal="left"/>
    </xf>
    <xf numFmtId="0" fontId="8" fillId="0" borderId="0" xfId="0" applyFont="1" applyAlignment="1">
      <alignment horizontal="right"/>
    </xf>
    <xf numFmtId="0" fontId="3" fillId="0" borderId="24" xfId="0" applyFont="1" applyBorder="1"/>
    <xf numFmtId="0" fontId="3" fillId="0" borderId="20" xfId="0" applyFont="1" applyBorder="1"/>
    <xf numFmtId="38" fontId="3" fillId="0" borderId="0" xfId="1" applyFont="1" applyAlignment="1"/>
    <xf numFmtId="38" fontId="3" fillId="0" borderId="6" xfId="1" applyFont="1" applyBorder="1" applyAlignment="1"/>
    <xf numFmtId="38" fontId="3" fillId="0" borderId="3" xfId="0" applyNumberFormat="1"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0" fontId="3" fillId="2" borderId="6" xfId="0" applyFont="1" applyFill="1" applyBorder="1" applyProtection="1">
      <protection locked="0"/>
    </xf>
    <xf numFmtId="0" fontId="3" fillId="2" borderId="13" xfId="0" applyFont="1" applyFill="1" applyBorder="1" applyProtection="1">
      <protection locked="0"/>
    </xf>
    <xf numFmtId="0" fontId="3" fillId="2" borderId="4" xfId="0" applyFont="1" applyFill="1" applyBorder="1" applyProtection="1">
      <protection locked="0"/>
    </xf>
    <xf numFmtId="0" fontId="3" fillId="2" borderId="1" xfId="0" applyFont="1" applyFill="1" applyBorder="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38" fontId="3" fillId="0" borderId="6" xfId="1" applyFont="1" applyBorder="1" applyAlignment="1">
      <alignment horizontal="center" vertical="center"/>
    </xf>
    <xf numFmtId="38" fontId="3" fillId="2" borderId="6" xfId="1" applyFont="1" applyFill="1" applyBorder="1" applyAlignment="1" applyProtection="1">
      <alignment horizontal="center" vertical="center"/>
      <protection locked="0"/>
    </xf>
    <xf numFmtId="0" fontId="0" fillId="0" borderId="6" xfId="0" applyBorder="1" applyAlignment="1">
      <alignment horizontal="center" vertical="center"/>
    </xf>
    <xf numFmtId="0" fontId="3" fillId="2" borderId="11" xfId="0" applyFont="1" applyFill="1" applyBorder="1" applyProtection="1">
      <protection locked="0"/>
    </xf>
    <xf numFmtId="0" fontId="3" fillId="2" borderId="8" xfId="0" applyFont="1" applyFill="1" applyBorder="1" applyProtection="1">
      <protection locked="0"/>
    </xf>
    <xf numFmtId="0" fontId="3" fillId="0" borderId="26" xfId="0" applyFont="1" applyBorder="1"/>
    <xf numFmtId="0" fontId="0" fillId="0" borderId="25" xfId="0" applyBorder="1" applyAlignment="1">
      <alignment horizontal="center"/>
    </xf>
    <xf numFmtId="0" fontId="3" fillId="0" borderId="27" xfId="0" applyFont="1" applyBorder="1"/>
    <xf numFmtId="0" fontId="3" fillId="0" borderId="28" xfId="0" applyFont="1" applyBorder="1"/>
    <xf numFmtId="0" fontId="3" fillId="0" borderId="29" xfId="0" applyFont="1" applyBorder="1"/>
    <xf numFmtId="0" fontId="3" fillId="0" borderId="25" xfId="0" applyFont="1" applyBorder="1"/>
    <xf numFmtId="0" fontId="3" fillId="2" borderId="10" xfId="0" applyFont="1" applyFill="1" applyBorder="1" applyProtection="1">
      <protection locked="0"/>
    </xf>
    <xf numFmtId="0" fontId="3" fillId="2" borderId="3" xfId="0" applyFont="1" applyFill="1" applyBorder="1" applyProtection="1">
      <protection locked="0"/>
    </xf>
    <xf numFmtId="0" fontId="3" fillId="2" borderId="7" xfId="0" applyFont="1" applyFill="1" applyBorder="1" applyProtection="1">
      <protection locked="0"/>
    </xf>
    <xf numFmtId="0" fontId="3" fillId="0" borderId="24" xfId="0" applyFont="1" applyBorder="1" applyAlignment="1">
      <alignment horizontal="center"/>
    </xf>
    <xf numFmtId="0" fontId="3" fillId="0" borderId="20" xfId="0" applyFont="1" applyBorder="1" applyAlignment="1">
      <alignment horizontal="center"/>
    </xf>
    <xf numFmtId="0" fontId="3" fillId="0" borderId="26" xfId="0" applyFont="1" applyBorder="1" applyAlignment="1">
      <alignment horizontal="center"/>
    </xf>
    <xf numFmtId="0" fontId="3" fillId="0" borderId="0" xfId="0" applyFont="1" applyAlignment="1">
      <alignment horizontal="left" shrinkToFit="1"/>
    </xf>
    <xf numFmtId="0" fontId="3" fillId="0" borderId="0" xfId="2" applyFont="1"/>
    <xf numFmtId="0" fontId="1" fillId="0" borderId="0" xfId="2"/>
    <xf numFmtId="176" fontId="0" fillId="2" borderId="6" xfId="0" applyNumberFormat="1" applyFill="1" applyBorder="1" applyAlignment="1" applyProtection="1">
      <alignment horizontal="right" vertical="center"/>
      <protection locked="0"/>
    </xf>
    <xf numFmtId="176" fontId="0" fillId="0" borderId="6" xfId="0" applyNumberFormat="1" applyBorder="1" applyAlignment="1">
      <alignment horizontal="right" vertical="center"/>
    </xf>
    <xf numFmtId="0" fontId="0" fillId="0" borderId="6" xfId="0" applyBorder="1" applyAlignment="1">
      <alignment horizontal="right" vertical="center"/>
    </xf>
    <xf numFmtId="9" fontId="0" fillId="0" borderId="0" xfId="0" applyNumberFormat="1"/>
    <xf numFmtId="0" fontId="0" fillId="2" borderId="6" xfId="0" applyFill="1" applyBorder="1" applyAlignment="1" applyProtection="1">
      <alignment horizontal="center" vertical="center"/>
      <protection locked="0"/>
    </xf>
    <xf numFmtId="0" fontId="0" fillId="0" borderId="6" xfId="0" applyBorder="1" applyAlignment="1">
      <alignment horizontal="center" vertical="center" wrapText="1" shrinkToFit="1"/>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3" fillId="0" borderId="0" xfId="0" applyFont="1" applyAlignment="1">
      <alignment horizontal="left" shrinkToFit="1"/>
    </xf>
    <xf numFmtId="0" fontId="3" fillId="0" borderId="19" xfId="0" quotePrefix="1" applyFont="1" applyBorder="1" applyAlignment="1">
      <alignment horizontal="center"/>
    </xf>
    <xf numFmtId="0" fontId="3" fillId="0" borderId="21" xfId="0" quotePrefix="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15" xfId="0" quotePrefix="1" applyFont="1" applyBorder="1" applyAlignment="1">
      <alignment horizontal="center"/>
    </xf>
    <xf numFmtId="0" fontId="3" fillId="0" borderId="0" xfId="0" applyFont="1" applyAlignment="1">
      <alignment horizontal="left"/>
    </xf>
    <xf numFmtId="0" fontId="3" fillId="0" borderId="0" xfId="0" quotePrefix="1" applyFont="1" applyAlignment="1">
      <alignment horizontal="left"/>
    </xf>
    <xf numFmtId="0" fontId="3" fillId="0" borderId="6" xfId="0" applyFont="1" applyBorder="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0" fillId="0" borderId="6" xfId="0" applyBorder="1" applyAlignment="1">
      <alignment horizontal="center" vertical="center"/>
    </xf>
    <xf numFmtId="0" fontId="0" fillId="0" borderId="11" xfId="0" applyBorder="1" applyAlignment="1">
      <alignment horizontal="center" vertical="center" shrinkToFit="1"/>
    </xf>
    <xf numFmtId="0" fontId="0" fillId="0" borderId="30" xfId="0" applyBorder="1" applyAlignment="1">
      <alignment horizontal="center"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wrapText="1"/>
    </xf>
    <xf numFmtId="0" fontId="0" fillId="0" borderId="7" xfId="0" applyBorder="1" applyAlignment="1">
      <alignment horizontal="center" vertical="center" wrapText="1"/>
    </xf>
    <xf numFmtId="176" fontId="0" fillId="0" borderId="1" xfId="0" applyNumberFormat="1" applyBorder="1" applyAlignment="1">
      <alignment vertical="center"/>
    </xf>
    <xf numFmtId="176" fontId="0" fillId="0" borderId="3" xfId="0" applyNumberForma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cellXfs>
  <cellStyles count="3">
    <cellStyle name="Excel Built-in Normal" xfId="2" xr:uid="{00000000-0005-0000-0000-000000000000}"/>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142875</xdr:colOff>
      <xdr:row>0</xdr:row>
      <xdr:rowOff>0</xdr:rowOff>
    </xdr:from>
    <xdr:to>
      <xdr:col>10</xdr:col>
      <xdr:colOff>590550</xdr:colOff>
      <xdr:row>7</xdr:row>
      <xdr:rowOff>200025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781800" y="0"/>
          <a:ext cx="3876675" cy="19335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600">
              <a:effectLst/>
              <a:latin typeface="+mn-lt"/>
              <a:ea typeface="+mn-ea"/>
              <a:cs typeface="+mn-cs"/>
            </a:rPr>
            <a:t>記入上の注意点</a:t>
          </a:r>
          <a:endParaRPr lang="ja-JP" altLang="ja-JP" sz="2400">
            <a:effectLst/>
          </a:endParaRPr>
        </a:p>
        <a:p>
          <a:r>
            <a:rPr kumimoji="1" lang="ja-JP" altLang="ja-JP" sz="1600">
              <a:effectLst/>
              <a:latin typeface="+mn-lt"/>
              <a:ea typeface="+mn-ea"/>
              <a:cs typeface="+mn-cs"/>
            </a:rPr>
            <a:t>令和７年度の予算書をもとに転記してください。</a:t>
          </a:r>
          <a:endParaRPr lang="ja-JP" altLang="ja-JP" sz="2400">
            <a:effectLst/>
          </a:endParaRPr>
        </a:p>
        <a:p>
          <a:r>
            <a:rPr kumimoji="1" lang="ja-JP" altLang="ja-JP" sz="1600">
              <a:effectLst/>
              <a:latin typeface="+mn-lt"/>
              <a:ea typeface="+mn-ea"/>
              <a:cs typeface="+mn-cs"/>
            </a:rPr>
            <a:t>なお、左記のＡ列はあくまで記載例です。貴法人の予算書から、勘定科目をそのまま転記していただいて差し支えありません。</a:t>
          </a:r>
          <a:endParaRPr lang="ja-JP" altLang="ja-JP" sz="2400">
            <a:effectLst/>
          </a:endParaRPr>
        </a:p>
        <a:p>
          <a:r>
            <a:rPr kumimoji="1" lang="ja-JP" altLang="ja-JP" sz="1600">
              <a:effectLst/>
              <a:latin typeface="+mn-lt"/>
              <a:ea typeface="+mn-ea"/>
              <a:cs typeface="+mn-cs"/>
            </a:rPr>
            <a:t>転記誤りがある施設が多数見受けられますので、よく確認をお願いします。</a:t>
          </a:r>
          <a:endParaRPr lang="ja-JP" altLang="ja-JP" sz="24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358588</xdr:colOff>
      <xdr:row>2</xdr:row>
      <xdr:rowOff>100852</xdr:rowOff>
    </xdr:from>
    <xdr:to>
      <xdr:col>20</xdr:col>
      <xdr:colOff>268941</xdr:colOff>
      <xdr:row>13</xdr:row>
      <xdr:rowOff>44823</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0555941" y="605117"/>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123825</xdr:colOff>
      <xdr:row>0</xdr:row>
      <xdr:rowOff>57150</xdr:rowOff>
    </xdr:from>
    <xdr:to>
      <xdr:col>14</xdr:col>
      <xdr:colOff>22972</xdr:colOff>
      <xdr:row>12</xdr:row>
      <xdr:rowOff>239806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429500" y="5715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257175</xdr:colOff>
      <xdr:row>1</xdr:row>
      <xdr:rowOff>114301</xdr:rowOff>
    </xdr:from>
    <xdr:to>
      <xdr:col>14</xdr:col>
      <xdr:colOff>493059</xdr:colOff>
      <xdr:row>2</xdr:row>
      <xdr:rowOff>694765</xdr:rowOff>
    </xdr:to>
    <xdr:sp macro="" textlink="">
      <xdr:nvSpPr>
        <xdr:cNvPr id="4" name="正方形/長方形 3">
          <a:extLst>
            <a:ext uri="{FF2B5EF4-FFF2-40B4-BE49-F238E27FC236}">
              <a16:creationId xmlns:a16="http://schemas.microsoft.com/office/drawing/2014/main" id="{5CBA1323-D24F-4662-804B-A3B7850D3853}"/>
            </a:ext>
          </a:extLst>
        </xdr:cNvPr>
        <xdr:cNvSpPr/>
      </xdr:nvSpPr>
      <xdr:spPr bwMode="auto">
        <a:xfrm>
          <a:off x="9210675" y="439272"/>
          <a:ext cx="3653678" cy="156658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12</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804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190499</xdr:colOff>
      <xdr:row>0</xdr:row>
      <xdr:rowOff>154782</xdr:rowOff>
    </xdr:from>
    <xdr:to>
      <xdr:col>11</xdr:col>
      <xdr:colOff>488156</xdr:colOff>
      <xdr:row>7</xdr:row>
      <xdr:rowOff>166686</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7893843" y="154782"/>
          <a:ext cx="4441032" cy="2178842"/>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800">
              <a:effectLst/>
              <a:latin typeface="+mn-lt"/>
              <a:ea typeface="+mn-ea"/>
              <a:cs typeface="+mn-cs"/>
            </a:rPr>
            <a:t>記入上の注意点</a:t>
          </a:r>
          <a:endParaRPr lang="ja-JP" altLang="ja-JP" sz="2800">
            <a:effectLst/>
          </a:endParaRPr>
        </a:p>
        <a:p>
          <a:r>
            <a:rPr kumimoji="1" lang="ja-JP" altLang="ja-JP" sz="1800">
              <a:effectLst/>
              <a:latin typeface="+mn-lt"/>
              <a:ea typeface="+mn-ea"/>
              <a:cs typeface="+mn-cs"/>
            </a:rPr>
            <a:t>令和７年度の</a:t>
          </a:r>
          <a:r>
            <a:rPr kumimoji="1" lang="ja-JP" altLang="en-US" sz="1800">
              <a:effectLst/>
              <a:latin typeface="+mn-lt"/>
              <a:ea typeface="+mn-ea"/>
              <a:cs typeface="+mn-cs"/>
            </a:rPr>
            <a:t>決算書</a:t>
          </a:r>
          <a:r>
            <a:rPr kumimoji="1" lang="ja-JP" altLang="ja-JP" sz="1800">
              <a:effectLst/>
              <a:latin typeface="+mn-lt"/>
              <a:ea typeface="+mn-ea"/>
              <a:cs typeface="+mn-cs"/>
            </a:rPr>
            <a:t>をもとに転記してください。</a:t>
          </a:r>
          <a:endParaRPr lang="ja-JP" altLang="ja-JP" sz="2800">
            <a:effectLst/>
          </a:endParaRPr>
        </a:p>
        <a:p>
          <a:r>
            <a:rPr kumimoji="1" lang="ja-JP" altLang="ja-JP" sz="1800">
              <a:effectLst/>
              <a:latin typeface="+mn-lt"/>
              <a:ea typeface="+mn-ea"/>
              <a:cs typeface="+mn-cs"/>
            </a:rPr>
            <a:t>なお、左記のＡ列はあくまで記載例です。貴法人の予算書から、勘定科目をそのまま転記していただいて差し支えありません。</a:t>
          </a:r>
          <a:endParaRPr lang="ja-JP" altLang="ja-JP" sz="2800">
            <a:effectLst/>
          </a:endParaRPr>
        </a:p>
        <a:p>
          <a:r>
            <a:rPr kumimoji="1" lang="ja-JP" altLang="ja-JP" sz="1800">
              <a:effectLst/>
              <a:latin typeface="+mn-lt"/>
              <a:ea typeface="+mn-ea"/>
              <a:cs typeface="+mn-cs"/>
            </a:rPr>
            <a:t>転記誤りがある施設が多数見受けられますので、よく確認をお願いします。</a:t>
          </a:r>
          <a:endParaRPr lang="ja-JP" altLang="ja-JP" sz="2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zoomScaleNormal="100" zoomScaleSheetLayoutView="100" workbookViewId="0">
      <selection activeCell="B8" sqref="B8"/>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9" width="12.25" style="1" bestFit="1" customWidth="1"/>
    <col min="10" max="16384" width="9" style="1"/>
  </cols>
  <sheetData>
    <row r="1" spans="1:9">
      <c r="A1" s="1" t="s">
        <v>0</v>
      </c>
      <c r="I1" s="1" t="s">
        <v>198</v>
      </c>
    </row>
    <row r="2" spans="1:9">
      <c r="A2" s="86" t="s">
        <v>136</v>
      </c>
      <c r="B2" s="86"/>
      <c r="C2" s="86"/>
      <c r="D2" s="86"/>
      <c r="E2" s="86"/>
      <c r="F2" s="86"/>
      <c r="G2" s="86"/>
      <c r="H2" s="86"/>
    </row>
    <row r="3" spans="1:9">
      <c r="A3" s="43" t="s">
        <v>153</v>
      </c>
      <c r="F3" s="1" t="s">
        <v>1</v>
      </c>
      <c r="G3" s="87"/>
      <c r="H3" s="87"/>
      <c r="I3" s="43"/>
    </row>
    <row r="4" spans="1:9" ht="18.75" customHeight="1">
      <c r="A4" s="2" t="s">
        <v>2</v>
      </c>
      <c r="B4" s="35" t="s">
        <v>137</v>
      </c>
      <c r="C4" s="35" t="s">
        <v>137</v>
      </c>
      <c r="D4" s="35" t="s">
        <v>137</v>
      </c>
      <c r="E4" s="2" t="s">
        <v>5</v>
      </c>
      <c r="F4" s="26" t="s">
        <v>109</v>
      </c>
      <c r="G4" s="26" t="s">
        <v>109</v>
      </c>
      <c r="H4" s="2" t="s">
        <v>7</v>
      </c>
      <c r="I4" s="44"/>
    </row>
    <row r="5" spans="1:9" ht="18.75" customHeight="1">
      <c r="A5" s="4"/>
      <c r="B5" s="37" t="s">
        <v>138</v>
      </c>
      <c r="C5" s="37" t="s">
        <v>138</v>
      </c>
      <c r="D5" s="37" t="s">
        <v>138</v>
      </c>
      <c r="E5" s="4"/>
      <c r="F5" s="25"/>
      <c r="G5" s="25"/>
      <c r="H5" s="4"/>
    </row>
    <row r="6" spans="1:9">
      <c r="A6" s="3"/>
      <c r="B6" s="4" t="s">
        <v>8</v>
      </c>
      <c r="C6" s="4" t="s">
        <v>9</v>
      </c>
      <c r="D6" s="4" t="s">
        <v>139</v>
      </c>
      <c r="E6" s="4" t="s">
        <v>10</v>
      </c>
      <c r="F6" s="25" t="s">
        <v>110</v>
      </c>
      <c r="G6" s="25" t="s">
        <v>111</v>
      </c>
      <c r="H6" s="4"/>
    </row>
    <row r="7" spans="1:9">
      <c r="A7" s="5" t="s">
        <v>11</v>
      </c>
      <c r="B7" s="5" t="s">
        <v>12</v>
      </c>
      <c r="C7" s="5" t="s">
        <v>13</v>
      </c>
      <c r="D7" s="5" t="s">
        <v>14</v>
      </c>
      <c r="E7" s="5" t="s">
        <v>15</v>
      </c>
      <c r="F7" s="5" t="s">
        <v>16</v>
      </c>
      <c r="G7" s="5" t="s">
        <v>17</v>
      </c>
      <c r="H7" s="6"/>
    </row>
    <row r="8" spans="1:9" ht="184.5" customHeight="1">
      <c r="A8" s="58"/>
      <c r="B8" s="58"/>
      <c r="C8" s="51" t="e">
        <f>'基準額内訳(特定)'!E29</f>
        <v>#N/A</v>
      </c>
      <c r="D8" s="51">
        <f>'基準額内訳(特定)'!F29</f>
        <v>0</v>
      </c>
      <c r="E8" s="51" t="e">
        <f>MIN(B8,C8)-D8</f>
        <v>#N/A</v>
      </c>
      <c r="F8" s="51" t="e">
        <f>E8</f>
        <v>#N/A</v>
      </c>
      <c r="G8" s="51" t="e">
        <f>F8</f>
        <v>#N/A</v>
      </c>
      <c r="H8" s="6"/>
    </row>
    <row r="9" spans="1:9" ht="28.5" customHeight="1">
      <c r="A9" s="1" t="s">
        <v>167</v>
      </c>
    </row>
    <row r="10" spans="1:9">
      <c r="A10" s="1" t="s">
        <v>168</v>
      </c>
    </row>
  </sheetData>
  <sheetProtection algorithmName="SHA-512" hashValue="2d0o5qRvIua0wcmVUsuxu/EQi4RpNasUwkYWMOuE3Ey3NYLELG9SIa/CoPlNChT6Zs6kpeg5G/CjjwH/azw9Tg==" saltValue="5PFBBvg2uCPL1oA2J9S6SA=="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L8" sqref="L8"/>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88" t="s">
        <v>19</v>
      </c>
      <c r="B2" s="88"/>
      <c r="C2" s="88"/>
      <c r="D2" s="88"/>
    </row>
    <row r="3" spans="1:5" ht="20.100000000000001" customHeight="1">
      <c r="A3" s="1" t="s">
        <v>20</v>
      </c>
    </row>
    <row r="4" spans="1:5" ht="20.100000000000001" customHeight="1">
      <c r="A4" s="1" t="s">
        <v>21</v>
      </c>
      <c r="C4" s="1" t="s">
        <v>1</v>
      </c>
      <c r="D4" s="1">
        <f>'別表１（当初申請、変更申請)'!G3</f>
        <v>0</v>
      </c>
      <c r="E4" s="45" t="s">
        <v>152</v>
      </c>
    </row>
    <row r="5" spans="1:5" ht="20.100000000000001" customHeight="1">
      <c r="A5" s="8" t="s">
        <v>38</v>
      </c>
      <c r="B5" s="2" t="s">
        <v>2</v>
      </c>
      <c r="C5" s="35" t="s">
        <v>140</v>
      </c>
      <c r="D5" s="2" t="s">
        <v>7</v>
      </c>
    </row>
    <row r="6" spans="1:5" ht="20.100000000000001" customHeight="1">
      <c r="A6" s="38"/>
      <c r="B6" s="4"/>
      <c r="C6" s="37" t="s">
        <v>141</v>
      </c>
      <c r="D6" s="4"/>
    </row>
    <row r="7" spans="1:5" ht="20.100000000000001" customHeight="1">
      <c r="A7" s="9"/>
      <c r="B7" s="9"/>
      <c r="C7" s="36"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20.100000000000001"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121</v>
      </c>
      <c r="B33" s="14"/>
      <c r="C33" s="14"/>
      <c r="D33" s="14"/>
    </row>
    <row r="34" spans="1:4" customFormat="1" ht="13.5">
      <c r="A34" t="s">
        <v>142</v>
      </c>
    </row>
    <row r="35" spans="1:4" customFormat="1" ht="13.5">
      <c r="A35" t="s">
        <v>145</v>
      </c>
    </row>
    <row r="36" spans="1:4" customFormat="1" ht="13.5">
      <c r="A36" t="s">
        <v>169</v>
      </c>
    </row>
    <row r="37" spans="1:4" customFormat="1" ht="13.5">
      <c r="A37" t="s">
        <v>143</v>
      </c>
    </row>
    <row r="38" spans="1:4" customFormat="1" ht="13.5">
      <c r="A38" t="s">
        <v>144</v>
      </c>
    </row>
    <row r="39" spans="1:4" customFormat="1" ht="13.5">
      <c r="A39" t="s">
        <v>170</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C5" sqref="C5:N23"/>
    </sheetView>
  </sheetViews>
  <sheetFormatPr defaultColWidth="9" defaultRowHeight="14.25"/>
  <cols>
    <col min="1" max="14" width="9" style="1"/>
    <col min="15" max="15" width="8.25" customWidth="1"/>
    <col min="16" max="16384" width="9" style="1"/>
  </cols>
  <sheetData>
    <row r="1" spans="1:15" ht="25.5" customHeight="1">
      <c r="A1" s="41" t="s">
        <v>164</v>
      </c>
    </row>
    <row r="2" spans="1:15">
      <c r="A2" s="1" t="s">
        <v>196</v>
      </c>
      <c r="K2" s="1" t="s">
        <v>1</v>
      </c>
      <c r="M2" s="89">
        <f>'別表１（当初申請、変更申請)'!G3</f>
        <v>0</v>
      </c>
      <c r="N2" s="89"/>
      <c r="O2" s="89"/>
    </row>
    <row r="3" spans="1:15" ht="24.95" customHeight="1" thickBot="1"/>
    <row r="4" spans="1:15" ht="15" thickBot="1">
      <c r="A4" s="90" t="s">
        <v>71</v>
      </c>
      <c r="B4" s="91"/>
      <c r="C4" s="74" t="s">
        <v>40</v>
      </c>
      <c r="D4" s="75" t="s">
        <v>41</v>
      </c>
      <c r="E4" s="75" t="s">
        <v>42</v>
      </c>
      <c r="F4" s="75" t="s">
        <v>43</v>
      </c>
      <c r="G4" s="75" t="s">
        <v>44</v>
      </c>
      <c r="H4" s="75" t="s">
        <v>45</v>
      </c>
      <c r="I4" s="75" t="s">
        <v>46</v>
      </c>
      <c r="J4" s="75" t="s">
        <v>47</v>
      </c>
      <c r="K4" s="75" t="s">
        <v>48</v>
      </c>
      <c r="L4" s="75" t="s">
        <v>49</v>
      </c>
      <c r="M4" s="75" t="s">
        <v>50</v>
      </c>
      <c r="N4" s="76" t="s">
        <v>51</v>
      </c>
      <c r="O4" s="66" t="s">
        <v>162</v>
      </c>
    </row>
    <row r="5" spans="1:15" ht="24.95" customHeight="1">
      <c r="A5" s="92" t="s">
        <v>163</v>
      </c>
      <c r="B5" s="93"/>
      <c r="C5" s="71"/>
      <c r="D5" s="72"/>
      <c r="E5" s="72"/>
      <c r="F5" s="72"/>
      <c r="G5" s="72"/>
      <c r="H5" s="72"/>
      <c r="I5" s="72"/>
      <c r="J5" s="72"/>
      <c r="K5" s="72"/>
      <c r="L5" s="72"/>
      <c r="M5" s="72"/>
      <c r="N5" s="73"/>
      <c r="O5" s="67">
        <f>SUM(C5:N5)</f>
        <v>0</v>
      </c>
    </row>
    <row r="6" spans="1:15" ht="24.95" customHeight="1">
      <c r="A6" s="94" t="s">
        <v>53</v>
      </c>
      <c r="B6" s="95"/>
      <c r="C6" s="55"/>
      <c r="D6" s="54"/>
      <c r="E6" s="54"/>
      <c r="F6" s="54"/>
      <c r="G6" s="54"/>
      <c r="H6" s="54"/>
      <c r="I6" s="54"/>
      <c r="J6" s="54"/>
      <c r="K6" s="54"/>
      <c r="L6" s="54"/>
      <c r="M6" s="54"/>
      <c r="N6" s="63"/>
      <c r="O6" s="68">
        <f t="shared" ref="O6:O24" si="0">SUM(C6:N6)</f>
        <v>0</v>
      </c>
    </row>
    <row r="7" spans="1:15" ht="24.95" customHeight="1">
      <c r="A7" s="94" t="s">
        <v>54</v>
      </c>
      <c r="B7" s="95"/>
      <c r="C7" s="55"/>
      <c r="D7" s="54"/>
      <c r="E7" s="54"/>
      <c r="F7" s="54"/>
      <c r="G7" s="54"/>
      <c r="H7" s="54"/>
      <c r="I7" s="54"/>
      <c r="J7" s="54"/>
      <c r="K7" s="54"/>
      <c r="L7" s="54"/>
      <c r="M7" s="54"/>
      <c r="N7" s="63"/>
      <c r="O7" s="68">
        <f t="shared" si="0"/>
        <v>0</v>
      </c>
    </row>
    <row r="8" spans="1:15" ht="24.95" customHeight="1">
      <c r="A8" s="94" t="s">
        <v>55</v>
      </c>
      <c r="B8" s="95"/>
      <c r="C8" s="55"/>
      <c r="D8" s="54"/>
      <c r="E8" s="54"/>
      <c r="F8" s="54"/>
      <c r="G8" s="54"/>
      <c r="H8" s="54"/>
      <c r="I8" s="54"/>
      <c r="J8" s="54"/>
      <c r="K8" s="54"/>
      <c r="L8" s="54"/>
      <c r="M8" s="54"/>
      <c r="N8" s="63"/>
      <c r="O8" s="68">
        <f t="shared" si="0"/>
        <v>0</v>
      </c>
    </row>
    <row r="9" spans="1:15" ht="24.95" customHeight="1">
      <c r="A9" s="94" t="s">
        <v>56</v>
      </c>
      <c r="B9" s="95"/>
      <c r="C9" s="55"/>
      <c r="D9" s="54"/>
      <c r="E9" s="54"/>
      <c r="F9" s="54"/>
      <c r="G9" s="54"/>
      <c r="H9" s="54"/>
      <c r="I9" s="54"/>
      <c r="J9" s="54"/>
      <c r="K9" s="54"/>
      <c r="L9" s="54"/>
      <c r="M9" s="54"/>
      <c r="N9" s="63"/>
      <c r="O9" s="68">
        <f t="shared" si="0"/>
        <v>0</v>
      </c>
    </row>
    <row r="10" spans="1:15" ht="24.95" customHeight="1">
      <c r="A10" s="94" t="s">
        <v>57</v>
      </c>
      <c r="B10" s="95"/>
      <c r="C10" s="55"/>
      <c r="D10" s="54"/>
      <c r="E10" s="54"/>
      <c r="F10" s="54"/>
      <c r="G10" s="54"/>
      <c r="H10" s="54"/>
      <c r="I10" s="54"/>
      <c r="J10" s="54"/>
      <c r="K10" s="54"/>
      <c r="L10" s="54"/>
      <c r="M10" s="54"/>
      <c r="N10" s="63"/>
      <c r="O10" s="68">
        <f t="shared" si="0"/>
        <v>0</v>
      </c>
    </row>
    <row r="11" spans="1:15" ht="24.95" customHeight="1">
      <c r="A11" s="94" t="s">
        <v>58</v>
      </c>
      <c r="B11" s="95"/>
      <c r="C11" s="55"/>
      <c r="D11" s="54"/>
      <c r="E11" s="54"/>
      <c r="F11" s="54"/>
      <c r="G11" s="54"/>
      <c r="H11" s="54"/>
      <c r="I11" s="54"/>
      <c r="J11" s="54"/>
      <c r="K11" s="54"/>
      <c r="L11" s="54"/>
      <c r="M11" s="54"/>
      <c r="N11" s="63"/>
      <c r="O11" s="68">
        <f t="shared" si="0"/>
        <v>0</v>
      </c>
    </row>
    <row r="12" spans="1:15" ht="24.95" customHeight="1">
      <c r="A12" s="94" t="s">
        <v>59</v>
      </c>
      <c r="B12" s="95"/>
      <c r="C12" s="55"/>
      <c r="D12" s="54"/>
      <c r="E12" s="54"/>
      <c r="F12" s="54"/>
      <c r="G12" s="54"/>
      <c r="H12" s="54"/>
      <c r="I12" s="54"/>
      <c r="J12" s="54"/>
      <c r="K12" s="54"/>
      <c r="L12" s="54"/>
      <c r="M12" s="54"/>
      <c r="N12" s="63"/>
      <c r="O12" s="68">
        <f t="shared" si="0"/>
        <v>0</v>
      </c>
    </row>
    <row r="13" spans="1:15" ht="24.95" customHeight="1">
      <c r="A13" s="94" t="s">
        <v>60</v>
      </c>
      <c r="B13" s="95"/>
      <c r="C13" s="55"/>
      <c r="D13" s="54"/>
      <c r="E13" s="54"/>
      <c r="F13" s="54"/>
      <c r="G13" s="54"/>
      <c r="H13" s="54"/>
      <c r="I13" s="54"/>
      <c r="J13" s="54"/>
      <c r="K13" s="54"/>
      <c r="L13" s="54"/>
      <c r="M13" s="54"/>
      <c r="N13" s="63"/>
      <c r="O13" s="68">
        <f t="shared" si="0"/>
        <v>0</v>
      </c>
    </row>
    <row r="14" spans="1:15" ht="24.95" customHeight="1">
      <c r="A14" s="94" t="s">
        <v>61</v>
      </c>
      <c r="B14" s="95"/>
      <c r="C14" s="55"/>
      <c r="D14" s="54"/>
      <c r="E14" s="54"/>
      <c r="F14" s="54"/>
      <c r="G14" s="54"/>
      <c r="H14" s="54"/>
      <c r="I14" s="54"/>
      <c r="J14" s="54"/>
      <c r="K14" s="54"/>
      <c r="L14" s="54"/>
      <c r="M14" s="54"/>
      <c r="N14" s="63"/>
      <c r="O14" s="68">
        <f t="shared" si="0"/>
        <v>0</v>
      </c>
    </row>
    <row r="15" spans="1:15" ht="24.95" customHeight="1">
      <c r="A15" s="94" t="s">
        <v>62</v>
      </c>
      <c r="B15" s="95"/>
      <c r="C15" s="55"/>
      <c r="D15" s="54"/>
      <c r="E15" s="54"/>
      <c r="F15" s="54"/>
      <c r="G15" s="54"/>
      <c r="H15" s="54"/>
      <c r="I15" s="54"/>
      <c r="J15" s="54"/>
      <c r="K15" s="54"/>
      <c r="L15" s="54"/>
      <c r="M15" s="54"/>
      <c r="N15" s="63"/>
      <c r="O15" s="68">
        <f t="shared" si="0"/>
        <v>0</v>
      </c>
    </row>
    <row r="16" spans="1:15" ht="24.95" customHeight="1">
      <c r="A16" s="94" t="s">
        <v>63</v>
      </c>
      <c r="B16" s="95"/>
      <c r="C16" s="55"/>
      <c r="D16" s="54"/>
      <c r="E16" s="54"/>
      <c r="F16" s="54"/>
      <c r="G16" s="54"/>
      <c r="H16" s="54"/>
      <c r="I16" s="54"/>
      <c r="J16" s="54"/>
      <c r="K16" s="54"/>
      <c r="L16" s="54"/>
      <c r="M16" s="54"/>
      <c r="N16" s="63"/>
      <c r="O16" s="68">
        <f t="shared" si="0"/>
        <v>0</v>
      </c>
    </row>
    <row r="17" spans="1:15" ht="24.95" customHeight="1">
      <c r="A17" s="94" t="s">
        <v>64</v>
      </c>
      <c r="B17" s="95"/>
      <c r="C17" s="55"/>
      <c r="D17" s="54"/>
      <c r="E17" s="54"/>
      <c r="F17" s="54"/>
      <c r="G17" s="54"/>
      <c r="H17" s="54"/>
      <c r="I17" s="54"/>
      <c r="J17" s="54"/>
      <c r="K17" s="54"/>
      <c r="L17" s="54"/>
      <c r="M17" s="54"/>
      <c r="N17" s="63"/>
      <c r="O17" s="68">
        <f t="shared" si="0"/>
        <v>0</v>
      </c>
    </row>
    <row r="18" spans="1:15" ht="24.95" customHeight="1">
      <c r="A18" s="94" t="s">
        <v>65</v>
      </c>
      <c r="B18" s="95"/>
      <c r="C18" s="55"/>
      <c r="D18" s="54"/>
      <c r="E18" s="54"/>
      <c r="F18" s="54"/>
      <c r="G18" s="54"/>
      <c r="H18" s="54"/>
      <c r="I18" s="54"/>
      <c r="J18" s="54"/>
      <c r="K18" s="54"/>
      <c r="L18" s="54"/>
      <c r="M18" s="54"/>
      <c r="N18" s="63"/>
      <c r="O18" s="68">
        <f t="shared" si="0"/>
        <v>0</v>
      </c>
    </row>
    <row r="19" spans="1:15" ht="24.95" customHeight="1">
      <c r="A19" s="100" t="s">
        <v>101</v>
      </c>
      <c r="B19" s="95"/>
      <c r="C19" s="55"/>
      <c r="D19" s="54"/>
      <c r="E19" s="54"/>
      <c r="F19" s="54"/>
      <c r="G19" s="54"/>
      <c r="H19" s="54"/>
      <c r="I19" s="54"/>
      <c r="J19" s="54"/>
      <c r="K19" s="54"/>
      <c r="L19" s="54"/>
      <c r="M19" s="54"/>
      <c r="N19" s="63"/>
      <c r="O19" s="68">
        <f t="shared" si="0"/>
        <v>0</v>
      </c>
    </row>
    <row r="20" spans="1:15" ht="24.95" customHeight="1">
      <c r="A20" s="94" t="s">
        <v>67</v>
      </c>
      <c r="B20" s="95"/>
      <c r="C20" s="55"/>
      <c r="D20" s="54"/>
      <c r="E20" s="54"/>
      <c r="F20" s="54"/>
      <c r="G20" s="54"/>
      <c r="H20" s="54"/>
      <c r="I20" s="54"/>
      <c r="J20" s="54"/>
      <c r="K20" s="54"/>
      <c r="L20" s="54"/>
      <c r="M20" s="54"/>
      <c r="N20" s="63"/>
      <c r="O20" s="68">
        <f t="shared" si="0"/>
        <v>0</v>
      </c>
    </row>
    <row r="21" spans="1:15" ht="24.95" customHeight="1">
      <c r="A21" s="94" t="s">
        <v>68</v>
      </c>
      <c r="B21" s="95"/>
      <c r="C21" s="55"/>
      <c r="D21" s="54"/>
      <c r="E21" s="54"/>
      <c r="F21" s="54"/>
      <c r="G21" s="54"/>
      <c r="H21" s="54"/>
      <c r="I21" s="54"/>
      <c r="J21" s="54"/>
      <c r="K21" s="54"/>
      <c r="L21" s="54"/>
      <c r="M21" s="54"/>
      <c r="N21" s="63"/>
      <c r="O21" s="68">
        <f t="shared" si="0"/>
        <v>0</v>
      </c>
    </row>
    <row r="22" spans="1:15" ht="24.95" customHeight="1">
      <c r="A22" s="94" t="s">
        <v>69</v>
      </c>
      <c r="B22" s="95"/>
      <c r="C22" s="55"/>
      <c r="D22" s="54"/>
      <c r="E22" s="54"/>
      <c r="F22" s="54"/>
      <c r="G22" s="54"/>
      <c r="H22" s="54"/>
      <c r="I22" s="54"/>
      <c r="J22" s="54"/>
      <c r="K22" s="54"/>
      <c r="L22" s="54"/>
      <c r="M22" s="54"/>
      <c r="N22" s="63"/>
      <c r="O22" s="68">
        <f t="shared" si="0"/>
        <v>0</v>
      </c>
    </row>
    <row r="23" spans="1:15" ht="24.95" customHeight="1" thickBot="1">
      <c r="A23" s="96" t="s">
        <v>70</v>
      </c>
      <c r="B23" s="97"/>
      <c r="C23" s="56"/>
      <c r="D23" s="57"/>
      <c r="E23" s="57"/>
      <c r="F23" s="57"/>
      <c r="G23" s="57"/>
      <c r="H23" s="57"/>
      <c r="I23" s="57"/>
      <c r="J23" s="57"/>
      <c r="K23" s="57"/>
      <c r="L23" s="57"/>
      <c r="M23" s="57"/>
      <c r="N23" s="64"/>
      <c r="O23" s="69">
        <f t="shared" si="0"/>
        <v>0</v>
      </c>
    </row>
    <row r="24" spans="1:15" ht="24.95" customHeight="1" thickBot="1">
      <c r="A24" s="98" t="s">
        <v>52</v>
      </c>
      <c r="B24" s="99"/>
      <c r="C24" s="47">
        <f>SUM(C5:C23)</f>
        <v>0</v>
      </c>
      <c r="D24" s="48">
        <f t="shared" ref="D24:N24" si="1">SUM(D5:D23)</f>
        <v>0</v>
      </c>
      <c r="E24" s="48">
        <f t="shared" si="1"/>
        <v>0</v>
      </c>
      <c r="F24" s="48">
        <f t="shared" si="1"/>
        <v>0</v>
      </c>
      <c r="G24" s="48">
        <f t="shared" si="1"/>
        <v>0</v>
      </c>
      <c r="H24" s="48">
        <f t="shared" si="1"/>
        <v>0</v>
      </c>
      <c r="I24" s="48">
        <f t="shared" si="1"/>
        <v>0</v>
      </c>
      <c r="J24" s="48">
        <f t="shared" si="1"/>
        <v>0</v>
      </c>
      <c r="K24" s="48">
        <f t="shared" si="1"/>
        <v>0</v>
      </c>
      <c r="L24" s="48">
        <f t="shared" si="1"/>
        <v>0</v>
      </c>
      <c r="M24" s="48">
        <f t="shared" si="1"/>
        <v>0</v>
      </c>
      <c r="N24" s="65">
        <f t="shared" si="1"/>
        <v>0</v>
      </c>
      <c r="O24" s="70">
        <f t="shared" si="0"/>
        <v>0</v>
      </c>
    </row>
    <row r="25" spans="1:15" ht="24.95" customHeight="1">
      <c r="O25" s="1"/>
    </row>
    <row r="26" spans="1:15" ht="17.25">
      <c r="A26" s="16" t="s">
        <v>193</v>
      </c>
      <c r="B26" s="16"/>
      <c r="C26" s="16"/>
      <c r="D26" s="16"/>
      <c r="E26" s="16"/>
      <c r="F26" s="16"/>
      <c r="G26" s="16"/>
      <c r="H26" s="16"/>
      <c r="I26" s="16"/>
      <c r="J26" s="16"/>
      <c r="K26" s="16"/>
      <c r="L26" s="16"/>
      <c r="M26" s="16"/>
      <c r="N26" s="16"/>
      <c r="O26" s="1"/>
    </row>
    <row r="27" spans="1:15" ht="17.25">
      <c r="A27" s="16" t="s">
        <v>194</v>
      </c>
      <c r="B27" s="16"/>
      <c r="C27" s="16"/>
      <c r="D27" s="16"/>
      <c r="E27" s="16"/>
      <c r="F27" s="16"/>
      <c r="G27" s="16"/>
      <c r="H27" s="16"/>
      <c r="I27" s="16"/>
      <c r="J27" s="16"/>
      <c r="K27" s="16"/>
      <c r="L27" s="16"/>
      <c r="M27" s="16"/>
      <c r="N27" s="16"/>
      <c r="O27" s="1"/>
    </row>
    <row r="28" spans="1:15" ht="17.25">
      <c r="A28" s="16" t="s">
        <v>123</v>
      </c>
      <c r="B28" s="16"/>
      <c r="C28" s="16"/>
      <c r="D28" s="16"/>
      <c r="E28" s="16"/>
      <c r="F28" s="16"/>
      <c r="G28" s="16"/>
      <c r="H28" s="16"/>
      <c r="I28" s="16"/>
      <c r="J28" s="16"/>
      <c r="K28" s="16"/>
      <c r="L28" s="16"/>
      <c r="M28" s="16"/>
      <c r="N28" s="16"/>
      <c r="O28" s="1"/>
    </row>
    <row r="29" spans="1:15" ht="17.25">
      <c r="A29" s="16" t="s">
        <v>171</v>
      </c>
      <c r="B29" s="16"/>
      <c r="C29" s="16"/>
      <c r="D29" s="16"/>
      <c r="E29" s="16"/>
      <c r="F29" s="16"/>
      <c r="G29" s="16"/>
      <c r="H29" s="16"/>
      <c r="I29" s="16"/>
      <c r="J29" s="16"/>
      <c r="K29" s="16"/>
      <c r="L29" s="16"/>
      <c r="M29" s="16"/>
      <c r="N29" s="16"/>
      <c r="O29" s="1"/>
    </row>
    <row r="30" spans="1:15">
      <c r="O30" s="1"/>
    </row>
    <row r="31" spans="1:15">
      <c r="O31" s="1"/>
    </row>
    <row r="32" spans="1:15">
      <c r="A32" s="1" t="s">
        <v>172</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password="DD4F" sheet="1" selectLockedCells="1"/>
  <mergeCells count="22">
    <mergeCell ref="A24:B24"/>
    <mergeCell ref="A17:B17"/>
    <mergeCell ref="A18:B18"/>
    <mergeCell ref="A19:B19"/>
    <mergeCell ref="A20:B20"/>
    <mergeCell ref="A21:B21"/>
    <mergeCell ref="A22:B22"/>
    <mergeCell ref="A13:B13"/>
    <mergeCell ref="A14:B14"/>
    <mergeCell ref="A15:B15"/>
    <mergeCell ref="A16:B16"/>
    <mergeCell ref="A23:B23"/>
    <mergeCell ref="A9:B9"/>
    <mergeCell ref="A6:B6"/>
    <mergeCell ref="A10:B10"/>
    <mergeCell ref="A11:B11"/>
    <mergeCell ref="A12:B12"/>
    <mergeCell ref="M2:O2"/>
    <mergeCell ref="A4:B4"/>
    <mergeCell ref="A5:B5"/>
    <mergeCell ref="A7:B7"/>
    <mergeCell ref="A8:B8"/>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view="pageBreakPreview" topLeftCell="A4" zoomScaleNormal="100" zoomScaleSheetLayoutView="100" workbookViewId="0">
      <selection activeCell="G4" sqref="G4"/>
    </sheetView>
  </sheetViews>
  <sheetFormatPr defaultRowHeight="13.5"/>
  <cols>
    <col min="2" max="2" width="4.125" customWidth="1"/>
    <col min="3" max="3" width="11.625" bestFit="1" customWidth="1"/>
    <col min="4" max="4" width="11.125" customWidth="1"/>
    <col min="5" max="5" width="11.875" customWidth="1"/>
    <col min="6" max="6" width="16.125" bestFit="1" customWidth="1"/>
    <col min="7" max="7" width="14" customWidth="1"/>
  </cols>
  <sheetData>
    <row r="1" spans="1:9" ht="14.25">
      <c r="A1" s="1" t="s">
        <v>146</v>
      </c>
    </row>
    <row r="2" spans="1:9" ht="17.25">
      <c r="A2" s="16" t="s">
        <v>197</v>
      </c>
      <c r="B2" s="16"/>
      <c r="C2" s="16"/>
      <c r="D2" s="16"/>
      <c r="E2" s="16"/>
      <c r="F2" s="16"/>
      <c r="G2" s="1"/>
    </row>
    <row r="3" spans="1:9" ht="14.25">
      <c r="A3" s="1"/>
      <c r="B3" s="1"/>
      <c r="C3" s="1"/>
      <c r="D3" s="1"/>
      <c r="E3" s="1"/>
      <c r="F3" s="1"/>
      <c r="G3" s="1"/>
    </row>
    <row r="4" spans="1:9" ht="24.95" customHeight="1">
      <c r="A4" s="1"/>
      <c r="B4" s="1"/>
      <c r="C4" s="1"/>
      <c r="F4" s="17" t="s">
        <v>72</v>
      </c>
      <c r="G4" s="54"/>
    </row>
    <row r="5" spans="1:9" ht="24.95" customHeight="1">
      <c r="A5" s="1" t="s">
        <v>1</v>
      </c>
      <c r="B5" s="1"/>
      <c r="C5" s="101">
        <f>'別表１（当初申請、変更申請)'!G3</f>
        <v>0</v>
      </c>
      <c r="D5" s="101"/>
      <c r="E5" s="101"/>
      <c r="F5" s="101"/>
      <c r="G5" s="101"/>
    </row>
    <row r="6" spans="1:9" ht="14.25">
      <c r="A6" s="1"/>
      <c r="B6" s="1"/>
      <c r="C6" s="1"/>
      <c r="D6" s="1"/>
      <c r="E6" s="1"/>
      <c r="F6" s="1"/>
      <c r="G6" s="43" t="s">
        <v>151</v>
      </c>
    </row>
    <row r="7" spans="1:9" ht="14.25">
      <c r="A7" s="19"/>
      <c r="B7" s="20"/>
      <c r="C7" s="2" t="s">
        <v>73</v>
      </c>
      <c r="D7" s="104" t="s">
        <v>131</v>
      </c>
      <c r="E7" s="105"/>
      <c r="F7" s="39" t="s">
        <v>137</v>
      </c>
      <c r="G7" s="2"/>
    </row>
    <row r="8" spans="1:9" ht="14.25">
      <c r="A8" s="106" t="s">
        <v>39</v>
      </c>
      <c r="B8" s="107"/>
      <c r="C8" s="4"/>
      <c r="D8" s="108" t="s">
        <v>148</v>
      </c>
      <c r="E8" s="109"/>
      <c r="F8" s="40" t="s">
        <v>147</v>
      </c>
      <c r="G8" s="4" t="s">
        <v>112</v>
      </c>
    </row>
    <row r="9" spans="1:9" ht="14.25">
      <c r="A9" s="21"/>
      <c r="B9" s="22"/>
      <c r="C9" s="9" t="s">
        <v>74</v>
      </c>
      <c r="D9" s="17" t="s">
        <v>75</v>
      </c>
      <c r="E9" s="17" t="s">
        <v>76</v>
      </c>
      <c r="F9" s="42" t="s">
        <v>150</v>
      </c>
      <c r="G9" s="6"/>
    </row>
    <row r="10" spans="1:9" ht="24.95" customHeight="1">
      <c r="A10" s="103" t="s">
        <v>165</v>
      </c>
      <c r="B10" s="103"/>
      <c r="C10" s="50">
        <f>'(ケア特定)階層別、月別利用人員内訳'!O5</f>
        <v>0</v>
      </c>
      <c r="D10" s="50" t="e">
        <f>'単価積算内訳 '!$E$8</f>
        <v>#N/A</v>
      </c>
      <c r="E10" s="50" t="e">
        <f t="shared" ref="E10:E28" si="0">C10*D10</f>
        <v>#N/A</v>
      </c>
      <c r="F10" s="50">
        <f t="shared" ref="F10:F28" si="1">C10*G10</f>
        <v>0</v>
      </c>
      <c r="G10" s="50">
        <f>MIN(I10,'単価積算内訳 '!$E$4)</f>
        <v>7000</v>
      </c>
      <c r="H10" t="str">
        <f>"×"&amp;C10</f>
        <v>×0</v>
      </c>
      <c r="I10" s="49">
        <v>7000</v>
      </c>
    </row>
    <row r="11" spans="1:9" ht="24.95" customHeight="1">
      <c r="A11" s="103" t="s">
        <v>53</v>
      </c>
      <c r="B11" s="103"/>
      <c r="C11" s="50">
        <f>'(ケア特定)階層別、月別利用人員内訳'!O6</f>
        <v>0</v>
      </c>
      <c r="D11" s="50" t="e">
        <f>'単価積算内訳 '!$E$8</f>
        <v>#N/A</v>
      </c>
      <c r="E11" s="50" t="e">
        <f t="shared" si="0"/>
        <v>#N/A</v>
      </c>
      <c r="F11" s="50">
        <f t="shared" si="1"/>
        <v>0</v>
      </c>
      <c r="G11" s="50">
        <f>MIN(I11,'単価積算内訳 '!$E$4)</f>
        <v>10000</v>
      </c>
      <c r="H11" t="str">
        <f t="shared" ref="H11:H28" si="2">"×"&amp;C11</f>
        <v>×0</v>
      </c>
      <c r="I11" s="49">
        <v>10000</v>
      </c>
    </row>
    <row r="12" spans="1:9" ht="24.95" customHeight="1">
      <c r="A12" s="103" t="s">
        <v>54</v>
      </c>
      <c r="B12" s="103"/>
      <c r="C12" s="50">
        <f>'(ケア特定)階層別、月別利用人員内訳'!O7</f>
        <v>0</v>
      </c>
      <c r="D12" s="50" t="e">
        <f>'単価積算内訳 '!$E$8</f>
        <v>#N/A</v>
      </c>
      <c r="E12" s="50" t="e">
        <f t="shared" si="0"/>
        <v>#N/A</v>
      </c>
      <c r="F12" s="50">
        <f t="shared" si="1"/>
        <v>0</v>
      </c>
      <c r="G12" s="50">
        <f>MIN(I12,'単価積算内訳 '!$E$4)</f>
        <v>13000</v>
      </c>
      <c r="H12" t="str">
        <f t="shared" si="2"/>
        <v>×0</v>
      </c>
      <c r="I12" s="49">
        <v>13000</v>
      </c>
    </row>
    <row r="13" spans="1:9" ht="24.95" customHeight="1">
      <c r="A13" s="103" t="s">
        <v>55</v>
      </c>
      <c r="B13" s="103"/>
      <c r="C13" s="50">
        <f>'(ケア特定)階層別、月別利用人員内訳'!O8</f>
        <v>0</v>
      </c>
      <c r="D13" s="50" t="e">
        <f>'単価積算内訳 '!$E$8</f>
        <v>#N/A</v>
      </c>
      <c r="E13" s="50" t="e">
        <f t="shared" si="0"/>
        <v>#N/A</v>
      </c>
      <c r="F13" s="50">
        <f t="shared" si="1"/>
        <v>0</v>
      </c>
      <c r="G13" s="50">
        <f>MIN(I13,'単価積算内訳 '!$E$4)</f>
        <v>16000</v>
      </c>
      <c r="H13" t="str">
        <f t="shared" si="2"/>
        <v>×0</v>
      </c>
      <c r="I13" s="49">
        <v>16000</v>
      </c>
    </row>
    <row r="14" spans="1:9" ht="24.95" customHeight="1">
      <c r="A14" s="103" t="s">
        <v>56</v>
      </c>
      <c r="B14" s="103"/>
      <c r="C14" s="50">
        <f>'(ケア特定)階層別、月別利用人員内訳'!O9</f>
        <v>0</v>
      </c>
      <c r="D14" s="50" t="e">
        <f>'単価積算内訳 '!$E$8</f>
        <v>#N/A</v>
      </c>
      <c r="E14" s="50" t="e">
        <f t="shared" si="0"/>
        <v>#N/A</v>
      </c>
      <c r="F14" s="50">
        <f t="shared" si="1"/>
        <v>0</v>
      </c>
      <c r="G14" s="50">
        <f>MIN(I14,'単価積算内訳 '!$E$4)</f>
        <v>19000</v>
      </c>
      <c r="H14" t="str">
        <f t="shared" si="2"/>
        <v>×0</v>
      </c>
      <c r="I14" s="49">
        <v>19000</v>
      </c>
    </row>
    <row r="15" spans="1:9" ht="24.95" customHeight="1">
      <c r="A15" s="103" t="s">
        <v>57</v>
      </c>
      <c r="B15" s="103"/>
      <c r="C15" s="50">
        <f>'(ケア特定)階層別、月別利用人員内訳'!O10</f>
        <v>0</v>
      </c>
      <c r="D15" s="50" t="e">
        <f>'単価積算内訳 '!$E$8</f>
        <v>#N/A</v>
      </c>
      <c r="E15" s="50" t="e">
        <f t="shared" si="0"/>
        <v>#N/A</v>
      </c>
      <c r="F15" s="50">
        <f t="shared" si="1"/>
        <v>0</v>
      </c>
      <c r="G15" s="50">
        <f>MIN(I15,'単価積算内訳 '!$E$4)</f>
        <v>22000</v>
      </c>
      <c r="H15" t="str">
        <f t="shared" si="2"/>
        <v>×0</v>
      </c>
      <c r="I15" s="49">
        <v>22000</v>
      </c>
    </row>
    <row r="16" spans="1:9" ht="24.95" customHeight="1">
      <c r="A16" s="103" t="s">
        <v>58</v>
      </c>
      <c r="B16" s="103"/>
      <c r="C16" s="50">
        <f>'(ケア特定)階層別、月別利用人員内訳'!O11</f>
        <v>0</v>
      </c>
      <c r="D16" s="50" t="e">
        <f>'単価積算内訳 '!$E$8</f>
        <v>#N/A</v>
      </c>
      <c r="E16" s="50" t="e">
        <f t="shared" si="0"/>
        <v>#N/A</v>
      </c>
      <c r="F16" s="50">
        <f t="shared" si="1"/>
        <v>0</v>
      </c>
      <c r="G16" s="50">
        <f>MIN(I16,'単価積算内訳 '!$E$4)</f>
        <v>25000</v>
      </c>
      <c r="H16" t="str">
        <f t="shared" si="2"/>
        <v>×0</v>
      </c>
      <c r="I16" s="49">
        <v>25000</v>
      </c>
    </row>
    <row r="17" spans="1:9" ht="24.95" customHeight="1">
      <c r="A17" s="103" t="s">
        <v>59</v>
      </c>
      <c r="B17" s="103"/>
      <c r="C17" s="50">
        <f>'(ケア特定)階層別、月別利用人員内訳'!O12</f>
        <v>0</v>
      </c>
      <c r="D17" s="50" t="e">
        <f>'単価積算内訳 '!$E$8</f>
        <v>#N/A</v>
      </c>
      <c r="E17" s="50" t="e">
        <f t="shared" si="0"/>
        <v>#N/A</v>
      </c>
      <c r="F17" s="50">
        <f t="shared" si="1"/>
        <v>0</v>
      </c>
      <c r="G17" s="50">
        <f>MIN(I17,'単価積算内訳 '!$E$4)</f>
        <v>30000</v>
      </c>
      <c r="H17" t="str">
        <f t="shared" si="2"/>
        <v>×0</v>
      </c>
      <c r="I17" s="49">
        <v>30000</v>
      </c>
    </row>
    <row r="18" spans="1:9" ht="24.95" customHeight="1">
      <c r="A18" s="103" t="s">
        <v>60</v>
      </c>
      <c r="B18" s="103"/>
      <c r="C18" s="50">
        <f>'(ケア特定)階層別、月別利用人員内訳'!O13</f>
        <v>0</v>
      </c>
      <c r="D18" s="50" t="e">
        <f>'単価積算内訳 '!$E$8</f>
        <v>#N/A</v>
      </c>
      <c r="E18" s="50" t="e">
        <f t="shared" si="0"/>
        <v>#N/A</v>
      </c>
      <c r="F18" s="50">
        <f t="shared" si="1"/>
        <v>0</v>
      </c>
      <c r="G18" s="50">
        <f>MIN(I18,'単価積算内訳 '!$E$4)</f>
        <v>35000</v>
      </c>
      <c r="H18" t="str">
        <f t="shared" si="2"/>
        <v>×0</v>
      </c>
      <c r="I18" s="49">
        <v>35000</v>
      </c>
    </row>
    <row r="19" spans="1:9" ht="24.95" customHeight="1">
      <c r="A19" s="103" t="s">
        <v>61</v>
      </c>
      <c r="B19" s="103"/>
      <c r="C19" s="50">
        <f>'(ケア特定)階層別、月別利用人員内訳'!O14</f>
        <v>0</v>
      </c>
      <c r="D19" s="50" t="e">
        <f>'単価積算内訳 '!$E$8</f>
        <v>#N/A</v>
      </c>
      <c r="E19" s="50" t="e">
        <f t="shared" si="0"/>
        <v>#N/A</v>
      </c>
      <c r="F19" s="50">
        <f t="shared" si="1"/>
        <v>0</v>
      </c>
      <c r="G19" s="50">
        <f>MIN(I19,'単価積算内訳 '!$E$4)</f>
        <v>40000</v>
      </c>
      <c r="H19" t="str">
        <f t="shared" si="2"/>
        <v>×0</v>
      </c>
      <c r="I19" s="49">
        <v>40000</v>
      </c>
    </row>
    <row r="20" spans="1:9" ht="24.95" customHeight="1">
      <c r="A20" s="103" t="s">
        <v>62</v>
      </c>
      <c r="B20" s="103"/>
      <c r="C20" s="50">
        <f>'(ケア特定)階層別、月別利用人員内訳'!O15</f>
        <v>0</v>
      </c>
      <c r="D20" s="50" t="e">
        <f>'単価積算内訳 '!$E$8</f>
        <v>#N/A</v>
      </c>
      <c r="E20" s="50" t="e">
        <f t="shared" si="0"/>
        <v>#N/A</v>
      </c>
      <c r="F20" s="50">
        <f t="shared" si="1"/>
        <v>0</v>
      </c>
      <c r="G20" s="50">
        <f>MIN(I20,'単価積算内訳 '!$E$4)</f>
        <v>45000</v>
      </c>
      <c r="H20" t="str">
        <f t="shared" si="2"/>
        <v>×0</v>
      </c>
      <c r="I20" s="49">
        <v>45000</v>
      </c>
    </row>
    <row r="21" spans="1:9" ht="24.95" customHeight="1">
      <c r="A21" s="103" t="s">
        <v>63</v>
      </c>
      <c r="B21" s="103"/>
      <c r="C21" s="50">
        <f>'(ケア特定)階層別、月別利用人員内訳'!O16</f>
        <v>0</v>
      </c>
      <c r="D21" s="50" t="e">
        <f>'単価積算内訳 '!$E$8</f>
        <v>#N/A</v>
      </c>
      <c r="E21" s="50" t="e">
        <f t="shared" si="0"/>
        <v>#N/A</v>
      </c>
      <c r="F21" s="50">
        <f t="shared" si="1"/>
        <v>0</v>
      </c>
      <c r="G21" s="50">
        <f>MIN(I21,'単価積算内訳 '!$E$4)</f>
        <v>50000</v>
      </c>
      <c r="H21" t="str">
        <f t="shared" si="2"/>
        <v>×0</v>
      </c>
      <c r="I21" s="49">
        <v>50000</v>
      </c>
    </row>
    <row r="22" spans="1:9" ht="24.95" customHeight="1">
      <c r="A22" s="103" t="s">
        <v>64</v>
      </c>
      <c r="B22" s="103"/>
      <c r="C22" s="50">
        <f>'(ケア特定)階層別、月別利用人員内訳'!O17</f>
        <v>0</v>
      </c>
      <c r="D22" s="50" t="e">
        <f>'単価積算内訳 '!$E$8</f>
        <v>#N/A</v>
      </c>
      <c r="E22" s="50" t="e">
        <f t="shared" si="0"/>
        <v>#N/A</v>
      </c>
      <c r="F22" s="50">
        <f t="shared" si="1"/>
        <v>0</v>
      </c>
      <c r="G22" s="50">
        <f>MIN(I22,'単価積算内訳 '!$E$4)</f>
        <v>57000</v>
      </c>
      <c r="H22" t="str">
        <f t="shared" si="2"/>
        <v>×0</v>
      </c>
      <c r="I22" s="49">
        <v>57000</v>
      </c>
    </row>
    <row r="23" spans="1:9" ht="24.95" customHeight="1">
      <c r="A23" s="103" t="s">
        <v>65</v>
      </c>
      <c r="B23" s="103"/>
      <c r="C23" s="50">
        <f>'(ケア特定)階層別、月別利用人員内訳'!O18</f>
        <v>0</v>
      </c>
      <c r="D23" s="50" t="e">
        <f>'単価積算内訳 '!$E$8</f>
        <v>#N/A</v>
      </c>
      <c r="E23" s="50" t="e">
        <f t="shared" si="0"/>
        <v>#N/A</v>
      </c>
      <c r="F23" s="50">
        <f t="shared" si="1"/>
        <v>0</v>
      </c>
      <c r="G23" s="50">
        <f>MIN(I23,'単価積算内訳 '!$E$4)</f>
        <v>64000</v>
      </c>
      <c r="H23" t="str">
        <f t="shared" si="2"/>
        <v>×0</v>
      </c>
      <c r="I23" s="49">
        <v>64000</v>
      </c>
    </row>
    <row r="24" spans="1:9" ht="24.95" customHeight="1">
      <c r="A24" s="103" t="s">
        <v>66</v>
      </c>
      <c r="B24" s="103"/>
      <c r="C24" s="50">
        <f>'(ケア特定)階層別、月別利用人員内訳'!O19</f>
        <v>0</v>
      </c>
      <c r="D24" s="50" t="e">
        <f>'単価積算内訳 '!$E$8</f>
        <v>#N/A</v>
      </c>
      <c r="E24" s="50" t="e">
        <f t="shared" si="0"/>
        <v>#N/A</v>
      </c>
      <c r="F24" s="50">
        <f t="shared" si="1"/>
        <v>0</v>
      </c>
      <c r="G24" s="50">
        <f>MIN(I24,'単価積算内訳 '!$E$4)</f>
        <v>71000</v>
      </c>
      <c r="H24" t="str">
        <f t="shared" si="2"/>
        <v>×0</v>
      </c>
      <c r="I24" s="49">
        <v>71000</v>
      </c>
    </row>
    <row r="25" spans="1:9" ht="24.95" customHeight="1">
      <c r="A25" s="103" t="s">
        <v>67</v>
      </c>
      <c r="B25" s="103"/>
      <c r="C25" s="50">
        <f>'(ケア特定)階層別、月別利用人員内訳'!O20</f>
        <v>0</v>
      </c>
      <c r="D25" s="50" t="e">
        <f>'単価積算内訳 '!$E$8</f>
        <v>#N/A</v>
      </c>
      <c r="E25" s="50" t="e">
        <f t="shared" si="0"/>
        <v>#N/A</v>
      </c>
      <c r="F25" s="50">
        <f t="shared" si="1"/>
        <v>0</v>
      </c>
      <c r="G25" s="50">
        <f>MIN(I25,'単価積算内訳 '!$E$4)</f>
        <v>78000</v>
      </c>
      <c r="H25" t="str">
        <f t="shared" si="2"/>
        <v>×0</v>
      </c>
      <c r="I25" s="49">
        <v>78000</v>
      </c>
    </row>
    <row r="26" spans="1:9" ht="24.95" customHeight="1">
      <c r="A26" s="103" t="s">
        <v>68</v>
      </c>
      <c r="B26" s="103"/>
      <c r="C26" s="50">
        <f>'(ケア特定)階層別、月別利用人員内訳'!O21</f>
        <v>0</v>
      </c>
      <c r="D26" s="50" t="e">
        <f>'単価積算内訳 '!$E$8</f>
        <v>#N/A</v>
      </c>
      <c r="E26" s="50" t="e">
        <f t="shared" si="0"/>
        <v>#N/A</v>
      </c>
      <c r="F26" s="50">
        <f t="shared" si="1"/>
        <v>0</v>
      </c>
      <c r="G26" s="50">
        <f>MIN(I26,'単価積算内訳 '!$E$4)</f>
        <v>85000</v>
      </c>
      <c r="H26" t="str">
        <f t="shared" si="2"/>
        <v>×0</v>
      </c>
      <c r="I26" s="49">
        <v>85000</v>
      </c>
    </row>
    <row r="27" spans="1:9" ht="24.95" customHeight="1">
      <c r="A27" s="103" t="s">
        <v>69</v>
      </c>
      <c r="B27" s="103"/>
      <c r="C27" s="50">
        <f>'(ケア特定)階層別、月別利用人員内訳'!O22</f>
        <v>0</v>
      </c>
      <c r="D27" s="50" t="e">
        <f>'単価積算内訳 '!$E$8</f>
        <v>#N/A</v>
      </c>
      <c r="E27" s="50" t="e">
        <f t="shared" si="0"/>
        <v>#N/A</v>
      </c>
      <c r="F27" s="50">
        <f t="shared" si="1"/>
        <v>0</v>
      </c>
      <c r="G27" s="50">
        <f>MIN(I27,'単価積算内訳 '!$E$4)</f>
        <v>92000</v>
      </c>
      <c r="H27" t="str">
        <f t="shared" si="2"/>
        <v>×0</v>
      </c>
      <c r="I27" s="49">
        <v>92000</v>
      </c>
    </row>
    <row r="28" spans="1:9" ht="24.95" customHeight="1">
      <c r="A28" s="103" t="s">
        <v>70</v>
      </c>
      <c r="B28" s="103"/>
      <c r="C28" s="50">
        <f>'(ケア特定)階層別、月別利用人員内訳'!O23</f>
        <v>0</v>
      </c>
      <c r="D28" s="50" t="e">
        <f>'単価積算内訳 '!$E$8</f>
        <v>#N/A</v>
      </c>
      <c r="E28" s="50" t="e">
        <f t="shared" si="0"/>
        <v>#N/A</v>
      </c>
      <c r="F28" s="50">
        <f t="shared" si="1"/>
        <v>0</v>
      </c>
      <c r="G28" s="50">
        <f>MIN(I28,'単価積算内訳 '!$E$4)</f>
        <v>0</v>
      </c>
      <c r="H28" t="str">
        <f t="shared" si="2"/>
        <v>×0</v>
      </c>
      <c r="I28" s="49">
        <f>'単価積算内訳 '!E4</f>
        <v>0</v>
      </c>
    </row>
    <row r="29" spans="1:9" ht="24.95" customHeight="1">
      <c r="A29" s="103" t="s">
        <v>52</v>
      </c>
      <c r="B29" s="103"/>
      <c r="C29" s="50">
        <f>'(ケア特定)階層別、月別利用人員内訳'!O24</f>
        <v>0</v>
      </c>
      <c r="D29" s="50"/>
      <c r="E29" s="50" t="e">
        <f t="shared" ref="E29:F29" si="3">SUM(E10:E28)</f>
        <v>#N/A</v>
      </c>
      <c r="F29" s="50">
        <f t="shared" si="3"/>
        <v>0</v>
      </c>
      <c r="G29" s="50"/>
    </row>
    <row r="30" spans="1:9" ht="14.25">
      <c r="A30" s="1"/>
      <c r="B30" s="1"/>
      <c r="C30" s="1"/>
      <c r="D30" s="1"/>
      <c r="E30" s="1"/>
      <c r="F30" s="1"/>
      <c r="G30" s="1"/>
    </row>
    <row r="31" spans="1:9" ht="14.25">
      <c r="A31" s="18" t="s">
        <v>129</v>
      </c>
      <c r="B31" s="24"/>
      <c r="C31" s="24"/>
      <c r="D31" s="24"/>
      <c r="E31" s="24"/>
      <c r="F31" s="24"/>
      <c r="G31" s="24"/>
    </row>
    <row r="32" spans="1:9" ht="14.25">
      <c r="A32" s="24" t="s">
        <v>173</v>
      </c>
      <c r="B32" s="24"/>
      <c r="C32" s="24"/>
      <c r="D32" s="24"/>
      <c r="E32" s="24"/>
      <c r="F32" s="24"/>
      <c r="G32" s="24"/>
    </row>
    <row r="33" spans="1:7" ht="14.25">
      <c r="A33" s="24"/>
      <c r="B33" s="1" t="s">
        <v>122</v>
      </c>
      <c r="C33" s="24"/>
      <c r="D33" s="24"/>
      <c r="E33" s="24"/>
      <c r="F33" s="24"/>
      <c r="G33" s="24"/>
    </row>
    <row r="34" spans="1:7" ht="14.25">
      <c r="A34" s="24" t="s">
        <v>119</v>
      </c>
      <c r="B34" s="18"/>
      <c r="C34" s="18"/>
      <c r="D34" s="18"/>
      <c r="E34" s="18"/>
      <c r="F34" s="18"/>
      <c r="G34" s="18"/>
    </row>
    <row r="35" spans="1:7" ht="18.75" customHeight="1">
      <c r="A35" s="101" t="s">
        <v>174</v>
      </c>
      <c r="B35" s="102"/>
      <c r="C35" s="102"/>
      <c r="D35" s="102"/>
      <c r="E35" s="102"/>
      <c r="F35" s="102"/>
      <c r="G35" s="102"/>
    </row>
    <row r="36" spans="1:7" ht="21" customHeight="1">
      <c r="A36" s="1" t="s">
        <v>175</v>
      </c>
      <c r="B36" s="1"/>
      <c r="C36" s="1"/>
      <c r="D36" s="1"/>
      <c r="E36" s="1"/>
      <c r="F36" s="1"/>
      <c r="G36" s="1"/>
    </row>
  </sheetData>
  <sheetProtection algorithmName="SHA-512" hashValue="50pWrCYCSEBf36nyZDa4jR56gC8N80CJUh+qgULsXyQyOGZkzmsfcPuEa9EhUKfwpjUAfIHRDEAP+DqQXcRAqA==" saltValue="sdfUolif54lcjdLDdTL/KQ==" spinCount="100000" sheet="1" selectLockedCells="1"/>
  <mergeCells count="25">
    <mergeCell ref="A12:B12"/>
    <mergeCell ref="A13:B13"/>
    <mergeCell ref="A14:B14"/>
    <mergeCell ref="A15:B15"/>
    <mergeCell ref="D7:E7"/>
    <mergeCell ref="A8:B8"/>
    <mergeCell ref="A10:B10"/>
    <mergeCell ref="A11:B11"/>
    <mergeCell ref="D8:E8"/>
    <mergeCell ref="C5:G5"/>
    <mergeCell ref="A35:G35"/>
    <mergeCell ref="A28:B28"/>
    <mergeCell ref="A29:B29"/>
    <mergeCell ref="A24:B24"/>
    <mergeCell ref="A25:B25"/>
    <mergeCell ref="A26:B26"/>
    <mergeCell ref="A27:B27"/>
    <mergeCell ref="A20:B20"/>
    <mergeCell ref="A21:B21"/>
    <mergeCell ref="A22:B22"/>
    <mergeCell ref="A23:B23"/>
    <mergeCell ref="A16:B16"/>
    <mergeCell ref="A17:B17"/>
    <mergeCell ref="A18:B18"/>
    <mergeCell ref="A19:B19"/>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
  <sheetViews>
    <sheetView view="pageBreakPreview" topLeftCell="A2" zoomScale="85" zoomScaleNormal="100" zoomScaleSheetLayoutView="85" workbookViewId="0">
      <selection activeCell="E4" sqref="E4"/>
    </sheetView>
  </sheetViews>
  <sheetFormatPr defaultRowHeight="13.5"/>
  <cols>
    <col min="1" max="1" width="3.75" customWidth="1"/>
    <col min="2" max="2" width="13.25" style="23" customWidth="1"/>
    <col min="3" max="3" width="9.625" style="23" customWidth="1"/>
    <col min="4" max="9" width="15.125" customWidth="1"/>
  </cols>
  <sheetData>
    <row r="1" spans="1:18" ht="25.5">
      <c r="A1" s="28" t="s">
        <v>77</v>
      </c>
      <c r="B1" s="27"/>
      <c r="C1" s="27"/>
    </row>
    <row r="2" spans="1:18" ht="78" customHeight="1">
      <c r="A2" s="113" t="s">
        <v>78</v>
      </c>
      <c r="B2" s="114"/>
      <c r="C2" s="114"/>
      <c r="D2" s="110" t="s">
        <v>179</v>
      </c>
      <c r="E2" s="110"/>
      <c r="F2" s="110" t="s">
        <v>79</v>
      </c>
      <c r="G2" s="110"/>
      <c r="H2" s="110" t="s">
        <v>79</v>
      </c>
      <c r="I2" s="110"/>
      <c r="P2" s="78" t="s">
        <v>180</v>
      </c>
      <c r="Q2" s="79"/>
    </row>
    <row r="3" spans="1:18" ht="78" customHeight="1">
      <c r="A3" s="113" t="s">
        <v>132</v>
      </c>
      <c r="B3" s="114"/>
      <c r="C3" s="114"/>
      <c r="D3" s="62" t="s">
        <v>133</v>
      </c>
      <c r="E3" s="52" t="s">
        <v>134</v>
      </c>
      <c r="F3" s="62" t="s">
        <v>133</v>
      </c>
      <c r="G3" s="52" t="s">
        <v>134</v>
      </c>
      <c r="H3" s="62" t="s">
        <v>133</v>
      </c>
      <c r="I3" s="52" t="s">
        <v>134</v>
      </c>
      <c r="P3" s="78" t="s">
        <v>181</v>
      </c>
      <c r="Q3" s="79" t="s">
        <v>182</v>
      </c>
    </row>
    <row r="4" spans="1:18" ht="78" customHeight="1">
      <c r="A4" s="111" t="s">
        <v>135</v>
      </c>
      <c r="B4" s="112"/>
      <c r="C4" s="112"/>
      <c r="D4" s="81"/>
      <c r="E4" s="80"/>
      <c r="F4" s="81"/>
      <c r="G4" s="81"/>
      <c r="H4" s="82"/>
      <c r="I4" s="82"/>
      <c r="P4" s="78">
        <v>0</v>
      </c>
      <c r="Q4" s="79" t="s">
        <v>183</v>
      </c>
      <c r="R4" s="83">
        <v>0.03</v>
      </c>
    </row>
    <row r="5" spans="1:18" ht="81.75" customHeight="1">
      <c r="A5" s="121" t="s">
        <v>166</v>
      </c>
      <c r="B5" s="124" t="s">
        <v>130</v>
      </c>
      <c r="C5" s="85" t="s">
        <v>195</v>
      </c>
      <c r="D5" s="126"/>
      <c r="E5" s="126" t="e">
        <f>VLOOKUP($C$6,$Q$4:$R$11,2,0)*E4</f>
        <v>#N/A</v>
      </c>
      <c r="F5" s="115"/>
      <c r="G5" s="115"/>
      <c r="H5" s="117"/>
      <c r="I5" s="117"/>
      <c r="P5" s="78">
        <v>2</v>
      </c>
      <c r="Q5" s="79" t="s">
        <v>184</v>
      </c>
      <c r="R5" s="83">
        <v>0.05</v>
      </c>
    </row>
    <row r="6" spans="1:18" ht="36" customHeight="1">
      <c r="A6" s="122"/>
      <c r="B6" s="125"/>
      <c r="C6" s="84"/>
      <c r="D6" s="127"/>
      <c r="E6" s="127"/>
      <c r="F6" s="116"/>
      <c r="G6" s="116"/>
      <c r="H6" s="118"/>
      <c r="I6" s="118"/>
      <c r="P6" s="78">
        <v>4</v>
      </c>
      <c r="Q6" s="79" t="s">
        <v>185</v>
      </c>
      <c r="R6" s="83">
        <v>7.0000000000000007E-2</v>
      </c>
    </row>
    <row r="7" spans="1:18" ht="78" customHeight="1">
      <c r="A7" s="123"/>
      <c r="B7" s="119" t="s">
        <v>186</v>
      </c>
      <c r="C7" s="120"/>
      <c r="D7" s="53"/>
      <c r="E7" s="53"/>
      <c r="F7" s="53"/>
      <c r="G7" s="53"/>
      <c r="H7" s="53"/>
      <c r="I7" s="53"/>
      <c r="P7" s="78">
        <v>6</v>
      </c>
      <c r="Q7" s="79" t="s">
        <v>187</v>
      </c>
      <c r="R7" s="83">
        <v>0.09</v>
      </c>
    </row>
    <row r="8" spans="1:18" ht="78" customHeight="1">
      <c r="A8" s="113" t="s">
        <v>80</v>
      </c>
      <c r="B8" s="114"/>
      <c r="C8" s="114"/>
      <c r="D8" s="81"/>
      <c r="E8" s="81" t="e">
        <f>SUM(E4:E6)</f>
        <v>#N/A</v>
      </c>
      <c r="F8" s="53"/>
      <c r="G8" s="53"/>
      <c r="H8" s="53"/>
      <c r="I8" s="53"/>
      <c r="P8" s="78">
        <v>8</v>
      </c>
      <c r="Q8" s="79" t="s">
        <v>188</v>
      </c>
      <c r="R8" s="83">
        <v>0.11</v>
      </c>
    </row>
    <row r="9" spans="1:18" ht="35.1" customHeight="1">
      <c r="A9" s="16" t="s">
        <v>189</v>
      </c>
      <c r="P9" s="78">
        <v>10</v>
      </c>
      <c r="Q9" s="79" t="s">
        <v>190</v>
      </c>
      <c r="R9" s="83">
        <v>0.13</v>
      </c>
    </row>
    <row r="10" spans="1:18" ht="14.25">
      <c r="P10" s="78">
        <v>12</v>
      </c>
      <c r="Q10" s="79" t="s">
        <v>191</v>
      </c>
      <c r="R10" s="83">
        <v>0.15</v>
      </c>
    </row>
    <row r="11" spans="1:18" ht="14.25">
      <c r="P11" s="78">
        <v>14</v>
      </c>
      <c r="Q11" s="79" t="s">
        <v>192</v>
      </c>
      <c r="R11" s="83">
        <v>0.16</v>
      </c>
    </row>
  </sheetData>
  <sheetProtection algorithmName="SHA-512" hashValue="/WaJddF0YpKFuhd6aJRIQGtXVNXdL+UAXDT3/0Fl0W4TyxVEFm9EpRZgny0ZunWm3Jg6q3KJmgaUyAlCn1/EmQ==" saltValue="R9ypiXTXiOvrie3gQkYcvA==" spinCount="100000" sheet="1" selectLockedCells="1"/>
  <mergeCells count="16">
    <mergeCell ref="G5:G6"/>
    <mergeCell ref="H5:H6"/>
    <mergeCell ref="I5:I6"/>
    <mergeCell ref="B7:C7"/>
    <mergeCell ref="A8:C8"/>
    <mergeCell ref="A5:A7"/>
    <mergeCell ref="B5:B6"/>
    <mergeCell ref="D5:D6"/>
    <mergeCell ref="E5:E6"/>
    <mergeCell ref="F5:F6"/>
    <mergeCell ref="H2:I2"/>
    <mergeCell ref="F2:G2"/>
    <mergeCell ref="D2:E2"/>
    <mergeCell ref="A4:C4"/>
    <mergeCell ref="A3:C3"/>
    <mergeCell ref="A2:C2"/>
  </mergeCells>
  <phoneticPr fontId="2"/>
  <dataValidations count="2">
    <dataValidation type="whole" allowBlank="1" showInputMessage="1" showErrorMessage="1" sqref="D4:E4" xr:uid="{00000000-0002-0000-0400-000000000000}">
      <formula1>0</formula1>
      <formula2>10000000</formula2>
    </dataValidation>
    <dataValidation type="list" allowBlank="1" showInputMessage="1" showErrorMessage="1" sqref="C6" xr:uid="{00000000-0002-0000-0400-000001000000}">
      <formula1>"A,B,C,D,E,F,G,H"</formula1>
    </dataValidation>
  </dataValidations>
  <pageMargins left="0.78740157480314965" right="0.78740157480314965" top="0.98425196850393704" bottom="0.98425196850393704" header="0.51181102362204722" footer="0.51181102362204722"/>
  <pageSetup paperSize="9" scale="68"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view="pageBreakPreview" zoomScale="90" zoomScaleNormal="100" zoomScaleSheetLayoutView="90" workbookViewId="0">
      <selection activeCell="B3" sqref="B3"/>
    </sheetView>
  </sheetViews>
  <sheetFormatPr defaultRowHeight="13.5"/>
  <cols>
    <col min="1" max="1" width="16.25" customWidth="1"/>
    <col min="2" max="2" width="16.625" customWidth="1"/>
    <col min="3" max="3" width="19.25" customWidth="1"/>
    <col min="4" max="4" width="20.125" customWidth="1"/>
  </cols>
  <sheetData>
    <row r="1" spans="1:4" ht="14.25">
      <c r="A1" s="1" t="s">
        <v>81</v>
      </c>
      <c r="B1" s="1"/>
      <c r="C1" s="1"/>
      <c r="D1" s="1"/>
    </row>
    <row r="2" spans="1:4" ht="14.25">
      <c r="A2" s="1" t="s">
        <v>1</v>
      </c>
      <c r="B2" s="1">
        <f>'別表１（当初申請、変更申請)'!G3</f>
        <v>0</v>
      </c>
      <c r="C2" s="86" t="s">
        <v>160</v>
      </c>
      <c r="D2" s="86"/>
    </row>
    <row r="3" spans="1:4" ht="14.25">
      <c r="A3" s="1" t="s">
        <v>124</v>
      </c>
      <c r="B3" s="1">
        <f>'基準額内訳(特定)'!G4</f>
        <v>0</v>
      </c>
      <c r="C3" s="31"/>
      <c r="D3" s="32"/>
    </row>
    <row r="4" spans="1:4" ht="14.25">
      <c r="A4" s="1"/>
      <c r="B4" s="1"/>
      <c r="C4" s="1"/>
      <c r="D4" s="1"/>
    </row>
    <row r="5" spans="1:4" ht="24.95" customHeight="1">
      <c r="A5" s="128" t="s">
        <v>82</v>
      </c>
      <c r="B5" s="130" t="s">
        <v>125</v>
      </c>
      <c r="C5" s="131"/>
      <c r="D5" s="132" t="s">
        <v>128</v>
      </c>
    </row>
    <row r="6" spans="1:4" ht="24.95" customHeight="1">
      <c r="A6" s="129"/>
      <c r="B6" s="34" t="s">
        <v>126</v>
      </c>
      <c r="C6" s="33" t="s">
        <v>127</v>
      </c>
      <c r="D6" s="132"/>
    </row>
    <row r="7" spans="1:4" ht="24.95" customHeight="1">
      <c r="A7" s="7"/>
      <c r="B7" s="7"/>
      <c r="C7" s="7"/>
      <c r="D7" s="7"/>
    </row>
    <row r="8" spans="1:4" ht="24.95" customHeight="1">
      <c r="A8" s="3" t="s">
        <v>83</v>
      </c>
      <c r="B8" s="3"/>
      <c r="C8" s="3"/>
      <c r="D8" s="3"/>
    </row>
    <row r="9" spans="1:4" ht="24.95" customHeight="1">
      <c r="A9" s="3"/>
      <c r="B9" s="3"/>
      <c r="C9" s="3"/>
      <c r="D9" s="3"/>
    </row>
    <row r="10" spans="1:4" ht="24.95" customHeight="1">
      <c r="A10" s="3" t="s">
        <v>84</v>
      </c>
      <c r="B10" s="3"/>
      <c r="C10" s="3"/>
      <c r="D10" s="3"/>
    </row>
    <row r="11" spans="1:4" ht="24.95" customHeight="1">
      <c r="A11" s="3"/>
      <c r="B11" s="3"/>
      <c r="C11" s="3"/>
      <c r="D11" s="3"/>
    </row>
    <row r="12" spans="1:4" ht="24.95" customHeight="1">
      <c r="A12" s="3" t="s">
        <v>85</v>
      </c>
      <c r="B12" s="3"/>
      <c r="C12" s="3"/>
      <c r="D12" s="3"/>
    </row>
    <row r="13" spans="1:4" ht="24.95" customHeight="1">
      <c r="A13" s="3"/>
      <c r="B13" s="3"/>
      <c r="C13" s="3"/>
      <c r="D13" s="3"/>
    </row>
    <row r="14" spans="1:4" ht="24.95" customHeight="1">
      <c r="A14" s="3" t="s">
        <v>86</v>
      </c>
      <c r="B14" s="3"/>
      <c r="C14" s="3"/>
      <c r="D14" s="3"/>
    </row>
    <row r="15" spans="1:4" ht="24.95" customHeight="1">
      <c r="A15" s="3"/>
      <c r="B15" s="3"/>
      <c r="C15" s="3"/>
      <c r="D15" s="3"/>
    </row>
    <row r="16" spans="1:4" ht="24.95" customHeight="1">
      <c r="A16" s="3" t="s">
        <v>87</v>
      </c>
      <c r="B16" s="3"/>
      <c r="C16" s="3"/>
      <c r="D16" s="3"/>
    </row>
    <row r="17" spans="1:4" ht="24.95" customHeight="1">
      <c r="A17" s="3"/>
      <c r="B17" s="3"/>
      <c r="C17" s="3"/>
      <c r="D17" s="3"/>
    </row>
    <row r="18" spans="1:4" ht="24.95" customHeight="1">
      <c r="A18" s="3" t="s">
        <v>88</v>
      </c>
      <c r="B18" s="3"/>
      <c r="C18" s="3"/>
      <c r="D18" s="3"/>
    </row>
    <row r="19" spans="1:4" ht="24.95" customHeight="1">
      <c r="A19" s="3"/>
      <c r="B19" s="3"/>
      <c r="C19" s="3"/>
      <c r="D19" s="3"/>
    </row>
    <row r="20" spans="1:4" ht="24.95" customHeight="1">
      <c r="A20" s="3" t="s">
        <v>89</v>
      </c>
      <c r="B20" s="3"/>
      <c r="C20" s="3"/>
      <c r="D20" s="3"/>
    </row>
    <row r="21" spans="1:4" ht="24.95" customHeight="1">
      <c r="A21" s="3"/>
      <c r="B21" s="3"/>
      <c r="C21" s="3"/>
      <c r="D21" s="3"/>
    </row>
    <row r="22" spans="1:4" ht="24.95" customHeight="1">
      <c r="A22" s="3" t="s">
        <v>90</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view="pageBreakPreview" zoomScaleNormal="100" workbookViewId="0">
      <selection activeCell="D9" sqref="D9"/>
    </sheetView>
  </sheetViews>
  <sheetFormatPr defaultRowHeight="13.5"/>
  <cols>
    <col min="2" max="2" width="17.25" customWidth="1"/>
    <col min="3" max="3" width="22" customWidth="1"/>
    <col min="4" max="4" width="17.25" customWidth="1"/>
    <col min="5" max="5" width="16.75" customWidth="1"/>
  </cols>
  <sheetData>
    <row r="1" spans="1:6" ht="24.95" customHeight="1">
      <c r="A1" s="28" t="s">
        <v>91</v>
      </c>
      <c r="B1" s="1"/>
      <c r="C1" s="1"/>
      <c r="D1" s="1"/>
      <c r="E1" s="1"/>
    </row>
    <row r="2" spans="1:6" ht="27" customHeight="1">
      <c r="A2" s="1" t="s">
        <v>1</v>
      </c>
      <c r="B2" s="1">
        <f>'別表１（当初申請、変更申請)'!G3</f>
        <v>0</v>
      </c>
      <c r="C2" s="133" t="s">
        <v>161</v>
      </c>
      <c r="D2" s="133"/>
      <c r="E2" s="133"/>
      <c r="F2" s="133"/>
    </row>
    <row r="3" spans="1:6" ht="14.25">
      <c r="A3" s="1"/>
      <c r="B3" s="1"/>
      <c r="C3" s="1"/>
      <c r="D3" s="1"/>
      <c r="E3" s="46" t="s">
        <v>151</v>
      </c>
    </row>
    <row r="4" spans="1:6" ht="24.95" customHeight="1">
      <c r="A4" s="2"/>
      <c r="B4" s="2"/>
      <c r="C4" s="2" t="s">
        <v>92</v>
      </c>
      <c r="D4" s="2" t="s">
        <v>93</v>
      </c>
      <c r="E4" s="2" t="s">
        <v>94</v>
      </c>
    </row>
    <row r="5" spans="1:6" ht="24.95" customHeight="1">
      <c r="A5" s="4" t="s">
        <v>95</v>
      </c>
      <c r="B5" s="4" t="s">
        <v>96</v>
      </c>
      <c r="C5" s="4" t="s">
        <v>97</v>
      </c>
      <c r="D5" s="4" t="s">
        <v>98</v>
      </c>
      <c r="E5" s="4" t="s">
        <v>99</v>
      </c>
    </row>
    <row r="6" spans="1:6" ht="24.95" customHeight="1">
      <c r="A6" s="9"/>
      <c r="B6" s="9"/>
      <c r="C6" s="9" t="s">
        <v>100</v>
      </c>
      <c r="D6" s="9"/>
      <c r="E6" s="9" t="s">
        <v>98</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I10"/>
  <sheetViews>
    <sheetView view="pageBreakPreview" zoomScale="90" zoomScaleNormal="100" zoomScaleSheetLayoutView="90" workbookViewId="0">
      <selection activeCell="H3" sqref="H3:I3"/>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133" t="s">
        <v>149</v>
      </c>
      <c r="B2" s="133"/>
      <c r="C2" s="133"/>
      <c r="D2" s="133"/>
      <c r="E2" s="133"/>
      <c r="F2" s="133"/>
      <c r="G2" s="133"/>
      <c r="H2" s="133"/>
      <c r="I2" s="133"/>
    </row>
    <row r="3" spans="1:9" ht="24.95" customHeight="1">
      <c r="A3" t="s">
        <v>154</v>
      </c>
      <c r="G3" s="1" t="s">
        <v>1</v>
      </c>
      <c r="H3" s="87"/>
      <c r="I3" s="87"/>
    </row>
    <row r="4" spans="1:9" ht="24.95" customHeight="1">
      <c r="A4" s="2" t="s">
        <v>2</v>
      </c>
      <c r="B4" s="2" t="s">
        <v>3</v>
      </c>
      <c r="C4" s="2" t="s">
        <v>3</v>
      </c>
      <c r="D4" s="2" t="s">
        <v>4</v>
      </c>
      <c r="E4" s="2" t="s">
        <v>102</v>
      </c>
      <c r="F4" s="2" t="s">
        <v>6</v>
      </c>
      <c r="G4" s="2" t="s">
        <v>6</v>
      </c>
      <c r="H4" s="2" t="s">
        <v>115</v>
      </c>
      <c r="I4" s="7"/>
    </row>
    <row r="5" spans="1:9" ht="24.95" customHeight="1">
      <c r="A5" s="3"/>
      <c r="B5" s="4" t="s">
        <v>113</v>
      </c>
      <c r="C5" s="4" t="s">
        <v>9</v>
      </c>
      <c r="D5" s="4" t="s">
        <v>103</v>
      </c>
      <c r="E5" s="4" t="s">
        <v>10</v>
      </c>
      <c r="F5" s="4" t="s">
        <v>104</v>
      </c>
      <c r="G5" s="4" t="s">
        <v>114</v>
      </c>
      <c r="H5" s="4" t="s">
        <v>105</v>
      </c>
      <c r="I5" s="25" t="s">
        <v>116</v>
      </c>
    </row>
    <row r="6" spans="1:9" ht="24.95" customHeight="1">
      <c r="A6" s="5" t="s">
        <v>11</v>
      </c>
      <c r="B6" s="5" t="s">
        <v>12</v>
      </c>
      <c r="C6" s="5" t="s">
        <v>13</v>
      </c>
      <c r="D6" s="5" t="s">
        <v>14</v>
      </c>
      <c r="E6" s="5" t="s">
        <v>15</v>
      </c>
      <c r="F6" s="5" t="s">
        <v>16</v>
      </c>
      <c r="G6" s="5" t="s">
        <v>17</v>
      </c>
      <c r="H6" s="5" t="s">
        <v>106</v>
      </c>
      <c r="I6" s="9" t="s">
        <v>107</v>
      </c>
    </row>
    <row r="7" spans="1:9" ht="195.75" customHeight="1">
      <c r="A7" s="61"/>
      <c r="B7" s="61"/>
      <c r="C7" s="59" t="e">
        <f>'基準額内訳(特定)'!E29</f>
        <v>#N/A</v>
      </c>
      <c r="D7" s="59">
        <f>'基準額内訳(特定)'!F29</f>
        <v>0</v>
      </c>
      <c r="E7" s="59" t="e">
        <f>MIN(B7,C7)-D7</f>
        <v>#N/A</v>
      </c>
      <c r="F7" s="59" t="e">
        <f>E7</f>
        <v>#N/A</v>
      </c>
      <c r="G7" s="59" t="e">
        <f>F7</f>
        <v>#N/A</v>
      </c>
      <c r="H7" s="61"/>
      <c r="I7" s="60" t="e">
        <f>H7-G7</f>
        <v>#N/A</v>
      </c>
    </row>
    <row r="8" spans="1:9" ht="24.95" customHeight="1">
      <c r="A8" s="1" t="s">
        <v>167</v>
      </c>
    </row>
    <row r="9" spans="1:9" ht="24.95" customHeight="1">
      <c r="A9" s="1" t="s">
        <v>176</v>
      </c>
    </row>
    <row r="10" spans="1:9" ht="24.95" customHeight="1"/>
  </sheetData>
  <sheetProtection password="DD4F"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86"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42"/>
  <sheetViews>
    <sheetView view="pageBreakPreview" zoomScale="80" zoomScaleNormal="85" zoomScaleSheetLayoutView="80" workbookViewId="0">
      <selection activeCell="C3" sqref="C3"/>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4"/>
      <c r="B2" s="29" t="s">
        <v>117</v>
      </c>
      <c r="C2" s="30" t="s">
        <v>118</v>
      </c>
      <c r="D2" s="1"/>
    </row>
    <row r="3" spans="1:5" ht="24.95" customHeight="1">
      <c r="A3" s="1" t="s">
        <v>20</v>
      </c>
      <c r="B3" s="1"/>
      <c r="C3" s="1"/>
      <c r="D3" s="1"/>
    </row>
    <row r="4" spans="1:5" ht="24.95" customHeight="1">
      <c r="A4" s="1" t="s">
        <v>21</v>
      </c>
      <c r="B4" s="1"/>
      <c r="C4" s="1" t="s">
        <v>1</v>
      </c>
      <c r="D4" s="77">
        <f>'精算書（実績報告）'!H3</f>
        <v>0</v>
      </c>
      <c r="E4" t="s">
        <v>155</v>
      </c>
    </row>
    <row r="5" spans="1:5" ht="24.95" customHeight="1">
      <c r="A5" s="2" t="s">
        <v>22</v>
      </c>
      <c r="B5" s="2" t="s">
        <v>2</v>
      </c>
      <c r="C5" s="2" t="s">
        <v>140</v>
      </c>
      <c r="D5" s="2" t="s">
        <v>7</v>
      </c>
    </row>
    <row r="6" spans="1:5" ht="24.95" customHeight="1">
      <c r="A6" s="4"/>
      <c r="B6" s="4"/>
      <c r="C6" s="4" t="s">
        <v>141</v>
      </c>
      <c r="D6" s="4"/>
    </row>
    <row r="7" spans="1:5" ht="24.95" customHeight="1">
      <c r="A7" s="6"/>
      <c r="B7" s="6"/>
      <c r="C7" s="9" t="s">
        <v>23</v>
      </c>
      <c r="D7" s="6"/>
    </row>
    <row r="8" spans="1:5" ht="24.95" customHeight="1">
      <c r="A8" s="7" t="s">
        <v>24</v>
      </c>
      <c r="B8" s="11" t="s">
        <v>108</v>
      </c>
      <c r="C8" s="10" t="s">
        <v>108</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4" ht="24.95" customHeight="1">
      <c r="A33" s="17" t="s">
        <v>120</v>
      </c>
      <c r="B33" s="14"/>
      <c r="C33" s="14"/>
      <c r="D33" s="14"/>
    </row>
    <row r="34" spans="1:4" ht="24.95" customHeight="1">
      <c r="A34" s="1" t="s">
        <v>156</v>
      </c>
      <c r="B34" s="1"/>
      <c r="C34" s="1"/>
      <c r="D34" s="1"/>
    </row>
    <row r="35" spans="1:4" ht="24.95" customHeight="1">
      <c r="A35" s="1" t="s">
        <v>157</v>
      </c>
      <c r="B35" s="1"/>
      <c r="C35" s="1"/>
      <c r="D35" s="1"/>
    </row>
    <row r="36" spans="1:4" ht="24.95" customHeight="1">
      <c r="A36" s="1" t="s">
        <v>177</v>
      </c>
      <c r="B36" s="1"/>
      <c r="C36" s="1"/>
      <c r="D36" s="1"/>
    </row>
    <row r="37" spans="1:4" ht="24.95" customHeight="1">
      <c r="A37" s="1" t="s">
        <v>159</v>
      </c>
      <c r="B37" s="1"/>
      <c r="C37" s="1"/>
      <c r="D37" s="1"/>
    </row>
    <row r="38" spans="1:4" ht="24.95" customHeight="1">
      <c r="A38" s="1" t="s">
        <v>158</v>
      </c>
      <c r="B38" s="1"/>
      <c r="C38" s="1"/>
      <c r="D38" s="1"/>
    </row>
    <row r="39" spans="1:4" ht="24.95" customHeight="1">
      <c r="A39" s="1" t="s">
        <v>178</v>
      </c>
      <c r="B39" s="1"/>
      <c r="C39" s="1"/>
      <c r="D39" s="1"/>
    </row>
    <row r="40" spans="1:4" ht="24.95" customHeight="1"/>
    <row r="41" spans="1:4" ht="24.95" customHeight="1"/>
    <row r="42" spans="1:4" ht="24.95" customHeight="1"/>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別表１（当初申請、変更申請)</vt:lpstr>
      <vt:lpstr>別表２（当初申請、変更申請）</vt:lpstr>
      <vt:lpstr>(ケア特定)階層別、月別利用人員内訳</vt:lpstr>
      <vt:lpstr>基準額内訳(特定)</vt:lpstr>
      <vt:lpstr>単価積算内訳 </vt:lpstr>
      <vt:lpstr>職員の配置状況等 </vt:lpstr>
      <vt:lpstr>職員名簿</vt:lpstr>
      <vt:lpstr>精算書（実績報告）</vt:lpstr>
      <vt:lpstr>別表２(実績報告)</vt:lpstr>
      <vt:lpstr>'(ケア特定)階層別、月別利用人員内訳'!Print_Area</vt:lpstr>
      <vt:lpstr>'基準額内訳(特定)'!Print_Area</vt:lpstr>
      <vt:lpstr>職員名簿!Print_Area</vt:lpstr>
      <vt:lpstr>'精算書（実績報告）'!Print_Area</vt:lpstr>
      <vt:lpstr>'単価積算内訳 '!Print_Area</vt:lpstr>
      <vt:lpstr>'別表１（当初申請、変更申請)'!Print_Area</vt:lpstr>
      <vt:lpstr>'別表２(実績報告)'!Print_Area</vt:lpstr>
      <vt:lpstr>'別表２（当初申請、変更申請）'!Print_Area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平井海将</cp:lastModifiedBy>
  <cp:lastPrinted>2020-03-19T07:18:21Z</cp:lastPrinted>
  <dcterms:created xsi:type="dcterms:W3CDTF">2002-10-29T04:48:30Z</dcterms:created>
  <dcterms:modified xsi:type="dcterms:W3CDTF">2025-08-06T23:53:09Z</dcterms:modified>
</cp:coreProperties>
</file>