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475" windowHeight="10080" activeTab="0"/>
  </bookViews>
  <sheets>
    <sheet name="98" sheetId="1" r:id="rId1"/>
  </sheets>
  <definedNames>
    <definedName name="_xlnm.Print_Area" localSheetId="0">'98'!$A$1:$N$36</definedName>
  </definedNames>
  <calcPr fullCalcOnLoad="1"/>
</workbook>
</file>

<file path=xl/sharedStrings.xml><?xml version="1.0" encoding="utf-8"?>
<sst xmlns="http://schemas.openxmlformats.org/spreadsheetml/2006/main" count="70" uniqueCount="29">
  <si>
    <t>水源かん養保安林</t>
  </si>
  <si>
    <t>土砂流出防備保安林</t>
  </si>
  <si>
    <t>土砂崩壊防備保安林</t>
  </si>
  <si>
    <t>防風保安林</t>
  </si>
  <si>
    <t>干害防備保安林</t>
  </si>
  <si>
    <t>防火保安林</t>
  </si>
  <si>
    <t>魚つき保安林</t>
  </si>
  <si>
    <t>保健保安林</t>
  </si>
  <si>
    <t>風致保安林</t>
  </si>
  <si>
    <t>計</t>
  </si>
  <si>
    <t>保安施設地区</t>
  </si>
  <si>
    <t>国 有 林</t>
  </si>
  <si>
    <t>農林水産省
（林野庁）</t>
  </si>
  <si>
    <t>民　　　　　有　　　　　林</t>
  </si>
  <si>
    <t>公有林</t>
  </si>
  <si>
    <t>県有林</t>
  </si>
  <si>
    <t>市町村有林</t>
  </si>
  <si>
    <t>小　　計</t>
  </si>
  <si>
    <t>－</t>
  </si>
  <si>
    <t>公有林以外</t>
  </si>
  <si>
    <t>共有林</t>
  </si>
  <si>
    <t>共有林以外</t>
  </si>
  <si>
    <t>合計
（延べ面積）</t>
  </si>
  <si>
    <t>実面積</t>
  </si>
  <si>
    <t>注）実面積欄の（　）内書は、他種保安林との重複を示す外数である。</t>
  </si>
  <si>
    <t>※保安林台帳の集計面積</t>
  </si>
  <si>
    <t>(単位：ha)</t>
  </si>
  <si>
    <t>　(3) 所有区分別保安林面積</t>
  </si>
  <si>
    <t>注）面積は小数第１位で四捨五入し、整数で表示した。そのため保安林種別、所有区分の面積の計と合計は一致しない。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</si>
</sst>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#,##0_);[Red]\(#,##0\)"/>
    <numFmt numFmtId="180" formatCode="\(#,##0\)"/>
    <numFmt numFmtId="181" formatCode="#,##0_);\(#,##0\)"/>
    <numFmt numFmtId="182" formatCode="#,##0.0_ "/>
    <numFmt numFmtId="183" formatCode="#,##0.00_ "/>
    <numFmt numFmtId="184" formatCode="#,##0.000_ "/>
    <numFmt numFmtId="185" formatCode="#,##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1" fontId="3" fillId="0" borderId="10" xfId="0" applyNumberFormat="1" applyFont="1" applyBorder="1" applyAlignment="1">
      <alignment horizontal="right" vertical="top"/>
    </xf>
    <xf numFmtId="181" fontId="3" fillId="0" borderId="10" xfId="0" applyNumberFormat="1" applyFont="1" applyBorder="1" applyAlignment="1">
      <alignment vertical="top"/>
    </xf>
    <xf numFmtId="181" fontId="3" fillId="0" borderId="11" xfId="0" applyNumberFormat="1" applyFont="1" applyBorder="1" applyAlignment="1" quotePrefix="1">
      <alignment/>
    </xf>
    <xf numFmtId="0" fontId="3" fillId="0" borderId="0" xfId="0" applyFont="1" applyAlignment="1">
      <alignment horizontal="left" vertical="center" wrapText="1"/>
    </xf>
    <xf numFmtId="178" fontId="3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distributed" textRotation="255" indent="1"/>
    </xf>
    <xf numFmtId="178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</xdr:row>
      <xdr:rowOff>161925</xdr:rowOff>
    </xdr:from>
    <xdr:ext cx="495300" cy="238125"/>
    <xdr:sp>
      <xdr:nvSpPr>
        <xdr:cNvPr id="1" name="Text Box 1"/>
        <xdr:cNvSpPr txBox="1">
          <a:spLocks noChangeArrowheads="1"/>
        </xdr:cNvSpPr>
      </xdr:nvSpPr>
      <xdr:spPr>
        <a:xfrm>
          <a:off x="800100" y="342900"/>
          <a:ext cx="495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種　別</a:t>
          </a:r>
        </a:p>
      </xdr:txBody>
    </xdr:sp>
    <xdr:clientData/>
  </xdr:oneCellAnchor>
  <xdr:oneCellAnchor>
    <xdr:from>
      <xdr:col>0</xdr:col>
      <xdr:colOff>66675</xdr:colOff>
      <xdr:row>8</xdr:row>
      <xdr:rowOff>57150</xdr:rowOff>
    </xdr:from>
    <xdr:ext cx="647700" cy="228600"/>
    <xdr:sp>
      <xdr:nvSpPr>
        <xdr:cNvPr id="2" name="Text Box 2"/>
        <xdr:cNvSpPr txBox="1">
          <a:spLocks noChangeArrowheads="1"/>
        </xdr:cNvSpPr>
      </xdr:nvSpPr>
      <xdr:spPr>
        <a:xfrm>
          <a:off x="66675" y="18002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所有区分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00"/>
  <sheetViews>
    <sheetView tabSelected="1" view="pageBreakPreview" zoomScale="115" zoomScaleSheetLayoutView="115" zoomScalePageLayoutView="0" workbookViewId="0" topLeftCell="A15">
      <selection activeCell="F22" sqref="F22:F23"/>
    </sheetView>
  </sheetViews>
  <sheetFormatPr defaultColWidth="9.00390625" defaultRowHeight="13.5"/>
  <cols>
    <col min="1" max="2" width="3.25390625" style="1" customWidth="1"/>
    <col min="3" max="3" width="11.875" style="1" customWidth="1"/>
    <col min="4" max="5" width="6.75390625" style="1" customWidth="1"/>
    <col min="6" max="10" width="5.50390625" style="1" customWidth="1"/>
    <col min="11" max="11" width="6.75390625" style="1" customWidth="1"/>
    <col min="12" max="12" width="5.50390625" style="1" customWidth="1"/>
    <col min="13" max="13" width="6.75390625" style="1" bestFit="1" customWidth="1"/>
    <col min="14" max="14" width="5.50390625" style="1" customWidth="1"/>
    <col min="15" max="16384" width="9.00390625" style="1" customWidth="1"/>
  </cols>
  <sheetData>
    <row r="1" ht="14.25">
      <c r="A1" s="6" t="s">
        <v>27</v>
      </c>
    </row>
    <row r="2" spans="1:14" ht="15">
      <c r="A2" s="2"/>
      <c r="M2" s="21" t="s">
        <v>26</v>
      </c>
      <c r="N2" s="21"/>
    </row>
    <row r="3" spans="1:14" ht="18" customHeight="1">
      <c r="A3" s="14"/>
      <c r="B3" s="14"/>
      <c r="C3" s="14"/>
      <c r="D3" s="18" t="s">
        <v>0</v>
      </c>
      <c r="E3" s="18" t="s">
        <v>1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  <c r="L3" s="18" t="s">
        <v>8</v>
      </c>
      <c r="M3" s="18" t="s">
        <v>9</v>
      </c>
      <c r="N3" s="18" t="s">
        <v>10</v>
      </c>
    </row>
    <row r="4" spans="1:14" ht="18" customHeight="1">
      <c r="A4" s="14"/>
      <c r="B4" s="14"/>
      <c r="C4" s="1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" customHeight="1">
      <c r="A5" s="14"/>
      <c r="B5" s="14"/>
      <c r="C5" s="1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8" customHeight="1">
      <c r="A6" s="14"/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8" customHeight="1">
      <c r="A7" s="14"/>
      <c r="B7" s="14"/>
      <c r="C7" s="14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8" customHeight="1">
      <c r="A8" s="14"/>
      <c r="B8" s="14"/>
      <c r="C8" s="1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customHeight="1">
      <c r="A9" s="14"/>
      <c r="B9" s="14"/>
      <c r="C9" s="1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customHeight="1">
      <c r="A10" s="14"/>
      <c r="B10" s="14"/>
      <c r="C10" s="1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8" customHeight="1">
      <c r="A11" s="14"/>
      <c r="B11" s="14"/>
      <c r="C11" s="14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1.75" customHeight="1">
      <c r="A12" s="17" t="s">
        <v>11</v>
      </c>
      <c r="B12" s="15" t="s">
        <v>12</v>
      </c>
      <c r="C12" s="15"/>
      <c r="D12" s="11">
        <v>11860.5363</v>
      </c>
      <c r="E12" s="11">
        <v>105.8721</v>
      </c>
      <c r="F12" s="11" t="s">
        <v>18</v>
      </c>
      <c r="G12" s="11" t="s">
        <v>18</v>
      </c>
      <c r="H12" s="11" t="s">
        <v>18</v>
      </c>
      <c r="I12" s="11" t="s">
        <v>18</v>
      </c>
      <c r="J12" s="11" t="s">
        <v>18</v>
      </c>
      <c r="K12" s="11">
        <v>3062.0129</v>
      </c>
      <c r="L12" s="11" t="s">
        <v>18</v>
      </c>
      <c r="M12" s="11">
        <f>SUM(D12:L13)</f>
        <v>15028.4213</v>
      </c>
      <c r="N12" s="11" t="s">
        <v>18</v>
      </c>
    </row>
    <row r="13" spans="1:14" ht="21.75" customHeight="1">
      <c r="A13" s="17"/>
      <c r="B13" s="15"/>
      <c r="C13" s="1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1.75" customHeight="1">
      <c r="A14" s="17"/>
      <c r="B14" s="16" t="s">
        <v>9</v>
      </c>
      <c r="C14" s="16"/>
      <c r="D14" s="11">
        <f>D12</f>
        <v>11860.5363</v>
      </c>
      <c r="E14" s="11">
        <f>E12</f>
        <v>105.8721</v>
      </c>
      <c r="F14" s="11" t="s">
        <v>18</v>
      </c>
      <c r="G14" s="11" t="s">
        <v>18</v>
      </c>
      <c r="H14" s="11" t="s">
        <v>18</v>
      </c>
      <c r="I14" s="11" t="s">
        <v>18</v>
      </c>
      <c r="J14" s="11" t="s">
        <v>18</v>
      </c>
      <c r="K14" s="11">
        <f>K12</f>
        <v>3062.0129</v>
      </c>
      <c r="L14" s="11" t="s">
        <v>18</v>
      </c>
      <c r="M14" s="11">
        <f>SUM(D14:L15)</f>
        <v>15028.4213</v>
      </c>
      <c r="N14" s="11" t="s">
        <v>18</v>
      </c>
    </row>
    <row r="15" spans="1:14" ht="21.75" customHeight="1">
      <c r="A15" s="17"/>
      <c r="B15" s="16"/>
      <c r="C15" s="1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21.75" customHeight="1">
      <c r="A16" s="17" t="s">
        <v>13</v>
      </c>
      <c r="B16" s="17" t="s">
        <v>14</v>
      </c>
      <c r="C16" s="16" t="s">
        <v>15</v>
      </c>
      <c r="D16" s="11">
        <v>4199</v>
      </c>
      <c r="E16" s="11">
        <v>446.2812</v>
      </c>
      <c r="F16" s="11" t="s">
        <v>18</v>
      </c>
      <c r="G16" s="11" t="s">
        <v>18</v>
      </c>
      <c r="H16" s="11">
        <v>562</v>
      </c>
      <c r="I16" s="11" t="s">
        <v>18</v>
      </c>
      <c r="J16" s="11">
        <v>35</v>
      </c>
      <c r="K16" s="11">
        <v>3011</v>
      </c>
      <c r="L16" s="11" t="s">
        <v>18</v>
      </c>
      <c r="M16" s="11">
        <f>SUM(D16:L17)</f>
        <v>8253.281200000001</v>
      </c>
      <c r="N16" s="11" t="s">
        <v>18</v>
      </c>
    </row>
    <row r="17" spans="1:14" ht="21.75" customHeight="1">
      <c r="A17" s="17"/>
      <c r="B17" s="17"/>
      <c r="C17" s="1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21.75" customHeight="1">
      <c r="A18" s="17"/>
      <c r="B18" s="17"/>
      <c r="C18" s="16" t="s">
        <v>16</v>
      </c>
      <c r="D18" s="11">
        <v>3599</v>
      </c>
      <c r="E18" s="11">
        <v>376.9988</v>
      </c>
      <c r="F18" s="11">
        <v>2</v>
      </c>
      <c r="G18" s="11">
        <v>15.92</v>
      </c>
      <c r="H18" s="11">
        <v>100</v>
      </c>
      <c r="I18" s="11" t="s">
        <v>18</v>
      </c>
      <c r="J18" s="11" t="s">
        <v>18</v>
      </c>
      <c r="K18" s="11">
        <v>121</v>
      </c>
      <c r="L18" s="11" t="s">
        <v>18</v>
      </c>
      <c r="M18" s="11">
        <f>SUM(D18:L19)</f>
        <v>4214.9187999999995</v>
      </c>
      <c r="N18" s="11" t="s">
        <v>18</v>
      </c>
    </row>
    <row r="19" spans="1:14" ht="21.75" customHeight="1">
      <c r="A19" s="17"/>
      <c r="B19" s="17"/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21.75" customHeight="1">
      <c r="A20" s="17"/>
      <c r="B20" s="17"/>
      <c r="C20" s="16" t="s">
        <v>17</v>
      </c>
      <c r="D20" s="11">
        <f>SUM(D16:D19)</f>
        <v>7798</v>
      </c>
      <c r="E20" s="11">
        <f>SUM(E16:E19)</f>
        <v>823.28</v>
      </c>
      <c r="F20" s="11">
        <f>SUM(F16:F19)</f>
        <v>2</v>
      </c>
      <c r="G20" s="11">
        <f>SUM(G16:G19)</f>
        <v>15.92</v>
      </c>
      <c r="H20" s="11">
        <f>SUM(H16:H19)</f>
        <v>662</v>
      </c>
      <c r="I20" s="11" t="s">
        <v>18</v>
      </c>
      <c r="J20" s="11">
        <f>SUM(J16:J19)</f>
        <v>35</v>
      </c>
      <c r="K20" s="11">
        <f>SUM(K16:K19)</f>
        <v>3132</v>
      </c>
      <c r="L20" s="11" t="s">
        <v>18</v>
      </c>
      <c r="M20" s="11">
        <f>SUM(D20:L21)</f>
        <v>12468.2</v>
      </c>
      <c r="N20" s="11" t="s">
        <v>18</v>
      </c>
    </row>
    <row r="21" spans="1:14" ht="21.75" customHeight="1">
      <c r="A21" s="17"/>
      <c r="B21" s="17"/>
      <c r="C21" s="1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21.75" customHeight="1">
      <c r="A22" s="17"/>
      <c r="B22" s="17" t="s">
        <v>19</v>
      </c>
      <c r="C22" s="16" t="s">
        <v>20</v>
      </c>
      <c r="D22" s="11">
        <v>3765</v>
      </c>
      <c r="E22" s="11">
        <v>2674.8599</v>
      </c>
      <c r="F22" s="11">
        <v>14.0747</v>
      </c>
      <c r="G22" s="11" t="s">
        <v>18</v>
      </c>
      <c r="H22" s="11">
        <v>160</v>
      </c>
      <c r="I22" s="11" t="s">
        <v>18</v>
      </c>
      <c r="J22" s="11" t="s">
        <v>18</v>
      </c>
      <c r="K22" s="11">
        <v>351</v>
      </c>
      <c r="L22" s="11" t="s">
        <v>18</v>
      </c>
      <c r="M22" s="11">
        <f>SUM(D22:L23)</f>
        <v>6964.9346</v>
      </c>
      <c r="N22" s="11" t="s">
        <v>18</v>
      </c>
    </row>
    <row r="23" spans="1:14" ht="21.75" customHeight="1">
      <c r="A23" s="17"/>
      <c r="B23" s="17"/>
      <c r="C23" s="1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21.75" customHeight="1">
      <c r="A24" s="17"/>
      <c r="B24" s="17"/>
      <c r="C24" s="16" t="s">
        <v>21</v>
      </c>
      <c r="D24" s="11">
        <v>14661</v>
      </c>
      <c r="E24" s="11">
        <v>5782.5189</v>
      </c>
      <c r="F24" s="19">
        <v>331.0693</v>
      </c>
      <c r="G24" s="11">
        <v>32.4462</v>
      </c>
      <c r="H24" s="11">
        <v>145</v>
      </c>
      <c r="I24" s="11">
        <v>1</v>
      </c>
      <c r="J24" s="11" t="s">
        <v>18</v>
      </c>
      <c r="K24" s="11">
        <v>58</v>
      </c>
      <c r="L24" s="11">
        <v>2.3</v>
      </c>
      <c r="M24" s="11">
        <f>SUM(D24:L25)</f>
        <v>21013.334399999996</v>
      </c>
      <c r="N24" s="11" t="s">
        <v>18</v>
      </c>
    </row>
    <row r="25" spans="1:14" ht="21.75" customHeight="1">
      <c r="A25" s="17"/>
      <c r="B25" s="17"/>
      <c r="C25" s="16"/>
      <c r="D25" s="11"/>
      <c r="E25" s="11"/>
      <c r="F25" s="19"/>
      <c r="G25" s="11"/>
      <c r="H25" s="11"/>
      <c r="I25" s="11"/>
      <c r="J25" s="11"/>
      <c r="K25" s="11"/>
      <c r="L25" s="11"/>
      <c r="M25" s="11"/>
      <c r="N25" s="11"/>
    </row>
    <row r="26" spans="1:14" ht="21.75" customHeight="1">
      <c r="A26" s="17"/>
      <c r="B26" s="17"/>
      <c r="C26" s="16" t="s">
        <v>17</v>
      </c>
      <c r="D26" s="11">
        <f aca="true" t="shared" si="0" ref="D26:I26">SUM(D22:D25)</f>
        <v>18426</v>
      </c>
      <c r="E26" s="11">
        <f t="shared" si="0"/>
        <v>8457.3788</v>
      </c>
      <c r="F26" s="19">
        <f t="shared" si="0"/>
        <v>345.144</v>
      </c>
      <c r="G26" s="11">
        <f t="shared" si="0"/>
        <v>32.4462</v>
      </c>
      <c r="H26" s="11">
        <f t="shared" si="0"/>
        <v>305</v>
      </c>
      <c r="I26" s="11">
        <f t="shared" si="0"/>
        <v>1</v>
      </c>
      <c r="J26" s="11" t="s">
        <v>18</v>
      </c>
      <c r="K26" s="11">
        <f>SUM(K22:K25)</f>
        <v>409</v>
      </c>
      <c r="L26" s="11">
        <f>SUM(L22:L25)</f>
        <v>2.3</v>
      </c>
      <c r="M26" s="11">
        <f>SUM(D26:L27)</f>
        <v>27978.268999999997</v>
      </c>
      <c r="N26" s="11" t="s">
        <v>18</v>
      </c>
    </row>
    <row r="27" spans="1:14" ht="21.75" customHeight="1">
      <c r="A27" s="17"/>
      <c r="B27" s="17"/>
      <c r="C27" s="16"/>
      <c r="D27" s="11"/>
      <c r="E27" s="11"/>
      <c r="F27" s="19"/>
      <c r="G27" s="11"/>
      <c r="H27" s="11"/>
      <c r="I27" s="11"/>
      <c r="J27" s="11"/>
      <c r="K27" s="11"/>
      <c r="L27" s="11"/>
      <c r="M27" s="11"/>
      <c r="N27" s="11"/>
    </row>
    <row r="28" spans="1:14" ht="21.75" customHeight="1">
      <c r="A28" s="17"/>
      <c r="B28" s="16" t="s">
        <v>9</v>
      </c>
      <c r="C28" s="16"/>
      <c r="D28" s="11">
        <f>SUM(D20,D26)</f>
        <v>26224</v>
      </c>
      <c r="E28" s="11">
        <f>SUM(E20,E26)</f>
        <v>9280.658800000001</v>
      </c>
      <c r="F28" s="11">
        <f>SUM(F20,F26)</f>
        <v>347.144</v>
      </c>
      <c r="G28" s="11">
        <f aca="true" t="shared" si="1" ref="G28:L28">SUM(G20,G26)</f>
        <v>48.3662</v>
      </c>
      <c r="H28" s="11">
        <f t="shared" si="1"/>
        <v>967</v>
      </c>
      <c r="I28" s="11">
        <f t="shared" si="1"/>
        <v>1</v>
      </c>
      <c r="J28" s="11">
        <f t="shared" si="1"/>
        <v>35</v>
      </c>
      <c r="K28" s="11">
        <f t="shared" si="1"/>
        <v>3541</v>
      </c>
      <c r="L28" s="11">
        <f t="shared" si="1"/>
        <v>2.3</v>
      </c>
      <c r="M28" s="11">
        <v>40447.2545</v>
      </c>
      <c r="N28" s="11" t="s">
        <v>18</v>
      </c>
    </row>
    <row r="29" spans="1:14" ht="21.75" customHeight="1">
      <c r="A29" s="17"/>
      <c r="B29" s="16"/>
      <c r="C29" s="16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21.75" customHeight="1">
      <c r="A30" s="12" t="s">
        <v>22</v>
      </c>
      <c r="B30" s="13"/>
      <c r="C30" s="13"/>
      <c r="D30" s="11">
        <f>SUM(D14,D28)</f>
        <v>38084.5363</v>
      </c>
      <c r="E30" s="11">
        <f>SUM(E14,E28)</f>
        <v>9386.530900000002</v>
      </c>
      <c r="F30" s="11">
        <f>SUM(F14,F28)</f>
        <v>347.144</v>
      </c>
      <c r="G30" s="11">
        <f aca="true" t="shared" si="2" ref="G30:L30">SUM(G14,G28)</f>
        <v>48.3662</v>
      </c>
      <c r="H30" s="11">
        <f t="shared" si="2"/>
        <v>967</v>
      </c>
      <c r="I30" s="11">
        <f t="shared" si="2"/>
        <v>1</v>
      </c>
      <c r="J30" s="11">
        <f t="shared" si="2"/>
        <v>35</v>
      </c>
      <c r="K30" s="11">
        <f t="shared" si="2"/>
        <v>6603.0129</v>
      </c>
      <c r="L30" s="11">
        <f t="shared" si="2"/>
        <v>2.3</v>
      </c>
      <c r="M30" s="11">
        <v>55475.6758</v>
      </c>
      <c r="N30" s="11" t="s">
        <v>18</v>
      </c>
    </row>
    <row r="31" spans="1:14" ht="21.75" customHeight="1">
      <c r="A31" s="13"/>
      <c r="B31" s="13"/>
      <c r="C31" s="1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21.75" customHeight="1">
      <c r="A32" s="13" t="s">
        <v>23</v>
      </c>
      <c r="B32" s="13"/>
      <c r="C32" s="13"/>
      <c r="D32" s="20">
        <v>38084.8888</v>
      </c>
      <c r="E32" s="9">
        <v>-101.9377</v>
      </c>
      <c r="F32" s="20">
        <v>346.9453</v>
      </c>
      <c r="G32" s="20">
        <v>48.3079</v>
      </c>
      <c r="H32" s="9">
        <v>-765</v>
      </c>
      <c r="I32" s="20">
        <v>1</v>
      </c>
      <c r="J32" s="9">
        <v>-35</v>
      </c>
      <c r="K32" s="9">
        <v>-6538.8916</v>
      </c>
      <c r="L32" s="9">
        <v>-1</v>
      </c>
      <c r="M32" s="9">
        <f>E32+H32+J32+K32+L32</f>
        <v>-7441.829299999999</v>
      </c>
      <c r="N32" s="11" t="s">
        <v>18</v>
      </c>
    </row>
    <row r="33" spans="1:14" ht="21.75" customHeight="1">
      <c r="A33" s="13"/>
      <c r="B33" s="13"/>
      <c r="C33" s="13"/>
      <c r="D33" s="20"/>
      <c r="E33" s="8">
        <v>9284.9585</v>
      </c>
      <c r="F33" s="20"/>
      <c r="G33" s="20"/>
      <c r="H33" s="8">
        <v>202</v>
      </c>
      <c r="I33" s="20"/>
      <c r="J33" s="7" t="s">
        <v>18</v>
      </c>
      <c r="K33" s="8">
        <v>64.446</v>
      </c>
      <c r="L33" s="8">
        <v>1.3</v>
      </c>
      <c r="M33" s="8">
        <f>D32+E33+F32+G32+H33+I32+K33+L33</f>
        <v>48033.84650000001</v>
      </c>
      <c r="N33" s="11"/>
    </row>
    <row r="34" ht="21.75" customHeight="1">
      <c r="A34" s="3" t="s">
        <v>24</v>
      </c>
    </row>
    <row r="35" spans="1:14" s="2" customFormat="1" ht="21.75" customHeight="1">
      <c r="A35" s="10" t="s">
        <v>28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5" ht="21.75" customHeight="1">
      <c r="A36" s="3" t="s">
        <v>25</v>
      </c>
      <c r="E36" s="4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2.5" customHeight="1"/>
    <row r="56" ht="22.5" customHeight="1"/>
    <row r="57" ht="22.5" customHeight="1"/>
    <row r="91" ht="14.25">
      <c r="A91" s="5"/>
    </row>
    <row r="100" ht="14.25">
      <c r="A100" s="2"/>
    </row>
  </sheetData>
  <sheetProtection/>
  <mergeCells count="144">
    <mergeCell ref="A32:C33"/>
    <mergeCell ref="D32:D33"/>
    <mergeCell ref="F32:F33"/>
    <mergeCell ref="M2:N2"/>
    <mergeCell ref="N24:N25"/>
    <mergeCell ref="N26:N27"/>
    <mergeCell ref="N28:N29"/>
    <mergeCell ref="N30:N31"/>
    <mergeCell ref="N32:N33"/>
    <mergeCell ref="G32:G33"/>
    <mergeCell ref="N16:N17"/>
    <mergeCell ref="N18:N19"/>
    <mergeCell ref="N20:N21"/>
    <mergeCell ref="N22:N23"/>
    <mergeCell ref="M18:M19"/>
    <mergeCell ref="M20:M21"/>
    <mergeCell ref="M22:M23"/>
    <mergeCell ref="L18:L19"/>
    <mergeCell ref="L20:L21"/>
    <mergeCell ref="L22:L23"/>
    <mergeCell ref="I32:I33"/>
    <mergeCell ref="I30:I31"/>
    <mergeCell ref="J18:J19"/>
    <mergeCell ref="K18:K19"/>
    <mergeCell ref="K20:K21"/>
    <mergeCell ref="J20:J21"/>
    <mergeCell ref="I18:I19"/>
    <mergeCell ref="G24:G25"/>
    <mergeCell ref="G26:G27"/>
    <mergeCell ref="G28:G29"/>
    <mergeCell ref="G30:G31"/>
    <mergeCell ref="J24:J25"/>
    <mergeCell ref="J26:J27"/>
    <mergeCell ref="N14:N15"/>
    <mergeCell ref="E28:E29"/>
    <mergeCell ref="F16:F17"/>
    <mergeCell ref="F18:F19"/>
    <mergeCell ref="F20:F21"/>
    <mergeCell ref="F22:F23"/>
    <mergeCell ref="F24:F25"/>
    <mergeCell ref="F26:F27"/>
    <mergeCell ref="F28:F29"/>
    <mergeCell ref="G16:G17"/>
    <mergeCell ref="G14:G15"/>
    <mergeCell ref="H14:H15"/>
    <mergeCell ref="E16:E17"/>
    <mergeCell ref="E18:E19"/>
    <mergeCell ref="E20:E21"/>
    <mergeCell ref="E22:E23"/>
    <mergeCell ref="G18:G19"/>
    <mergeCell ref="G20:G21"/>
    <mergeCell ref="G22:G23"/>
    <mergeCell ref="D22:D23"/>
    <mergeCell ref="D24:D25"/>
    <mergeCell ref="D26:D27"/>
    <mergeCell ref="D28:D29"/>
    <mergeCell ref="D30:D31"/>
    <mergeCell ref="F14:F15"/>
    <mergeCell ref="E24:E25"/>
    <mergeCell ref="E26:E27"/>
    <mergeCell ref="F30:F31"/>
    <mergeCell ref="N12:N13"/>
    <mergeCell ref="K12:K13"/>
    <mergeCell ref="M12:M13"/>
    <mergeCell ref="D14:D15"/>
    <mergeCell ref="D12:D13"/>
    <mergeCell ref="F12:F13"/>
    <mergeCell ref="G12:G13"/>
    <mergeCell ref="H12:H13"/>
    <mergeCell ref="E12:E13"/>
    <mergeCell ref="I12:I13"/>
    <mergeCell ref="M3:M11"/>
    <mergeCell ref="N3:N11"/>
    <mergeCell ref="H3:H11"/>
    <mergeCell ref="I3:I11"/>
    <mergeCell ref="J3:J11"/>
    <mergeCell ref="K3:K11"/>
    <mergeCell ref="L3:L11"/>
    <mergeCell ref="J12:J13"/>
    <mergeCell ref="L12:L13"/>
    <mergeCell ref="B16:B21"/>
    <mergeCell ref="C22:C23"/>
    <mergeCell ref="C24:C25"/>
    <mergeCell ref="C26:C27"/>
    <mergeCell ref="B22:B27"/>
    <mergeCell ref="K14:K15"/>
    <mergeCell ref="H18:H19"/>
    <mergeCell ref="H20:H21"/>
    <mergeCell ref="D3:D11"/>
    <mergeCell ref="E3:E11"/>
    <mergeCell ref="F3:F11"/>
    <mergeCell ref="G3:G11"/>
    <mergeCell ref="B28:C29"/>
    <mergeCell ref="A16:A29"/>
    <mergeCell ref="E14:E15"/>
    <mergeCell ref="D16:D17"/>
    <mergeCell ref="D18:D19"/>
    <mergeCell ref="D20:D21"/>
    <mergeCell ref="A30:C31"/>
    <mergeCell ref="A3:C11"/>
    <mergeCell ref="B12:C13"/>
    <mergeCell ref="B14:C15"/>
    <mergeCell ref="A12:A15"/>
    <mergeCell ref="C16:C17"/>
    <mergeCell ref="C18:C19"/>
    <mergeCell ref="C20:C21"/>
    <mergeCell ref="M14:M15"/>
    <mergeCell ref="H16:H17"/>
    <mergeCell ref="M16:M17"/>
    <mergeCell ref="I14:I15"/>
    <mergeCell ref="J14:J15"/>
    <mergeCell ref="L14:L15"/>
    <mergeCell ref="L16:L17"/>
    <mergeCell ref="I16:I17"/>
    <mergeCell ref="J16:J17"/>
    <mergeCell ref="K16:K17"/>
    <mergeCell ref="I20:I21"/>
    <mergeCell ref="M28:M29"/>
    <mergeCell ref="H28:H29"/>
    <mergeCell ref="J28:J29"/>
    <mergeCell ref="K28:K29"/>
    <mergeCell ref="L28:L29"/>
    <mergeCell ref="I28:I29"/>
    <mergeCell ref="H22:H23"/>
    <mergeCell ref="H24:H25"/>
    <mergeCell ref="H26:H27"/>
    <mergeCell ref="M24:M25"/>
    <mergeCell ref="K22:K23"/>
    <mergeCell ref="K24:K25"/>
    <mergeCell ref="K26:K27"/>
    <mergeCell ref="I22:I23"/>
    <mergeCell ref="I24:I25"/>
    <mergeCell ref="I26:I27"/>
    <mergeCell ref="J22:J23"/>
    <mergeCell ref="A35:N35"/>
    <mergeCell ref="M30:M31"/>
    <mergeCell ref="L24:L25"/>
    <mergeCell ref="L26:L27"/>
    <mergeCell ref="E30:E31"/>
    <mergeCell ref="H30:H31"/>
    <mergeCell ref="J30:J31"/>
    <mergeCell ref="K30:K31"/>
    <mergeCell ref="L30:L31"/>
    <mergeCell ref="M26:M27"/>
  </mergeCells>
  <printOptions horizontalCentered="1"/>
  <pageMargins left="0.7874015748031497" right="0.7874015748031497" top="0.7874015748031497" bottom="0.7874015748031497" header="0.3937007874015748" footer="0.3937007874015748"/>
  <pageSetup firstPageNumber="88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2020-11-09T07:02:02Z</cp:lastPrinted>
  <dcterms:created xsi:type="dcterms:W3CDTF">2009-08-04T00:22:10Z</dcterms:created>
  <dcterms:modified xsi:type="dcterms:W3CDTF">2021-04-22T09:01:01Z</dcterms:modified>
  <cp:category/>
  <cp:version/>
  <cp:contentType/>
  <cp:contentStatus/>
</cp:coreProperties>
</file>