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0386E7FD-D484-4530-B7A0-38DC0245D1F6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31表　税目別収入未済額・構成比(令和元年度)" sheetId="1" r:id="rId1"/>
  </sheets>
  <definedNames>
    <definedName name="_xlnm.Print_Area" localSheetId="0">'第31表　税目別収入未済額・構成比(令和元年度)'!$A$1:$I$80</definedName>
  </definedNames>
  <calcPr calcId="191029"/>
</workbook>
</file>

<file path=xl/calcChain.xml><?xml version="1.0" encoding="utf-8"?>
<calcChain xmlns="http://schemas.openxmlformats.org/spreadsheetml/2006/main">
  <c r="C77" i="1" l="1"/>
  <c r="C76" i="1"/>
  <c r="F75" i="1" l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7" i="1"/>
  <c r="F8" i="1"/>
  <c r="F9" i="1"/>
  <c r="F6" i="1"/>
  <c r="F5" i="1"/>
  <c r="H76" i="1" l="1"/>
  <c r="D76" i="1"/>
  <c r="B76" i="1"/>
  <c r="H45" i="1"/>
  <c r="D45" i="1"/>
  <c r="B45" i="1"/>
  <c r="C6" i="1"/>
  <c r="E6" i="1"/>
  <c r="C10" i="1"/>
  <c r="E10" i="1"/>
  <c r="C12" i="1"/>
  <c r="E12" i="1"/>
  <c r="E7" i="1"/>
  <c r="C7" i="1"/>
  <c r="E9" i="1"/>
  <c r="C9" i="1"/>
  <c r="E11" i="1"/>
  <c r="C11" i="1"/>
  <c r="E13" i="1"/>
  <c r="C13" i="1"/>
  <c r="C8" i="1"/>
  <c r="E8" i="1"/>
  <c r="C14" i="1"/>
  <c r="E14" i="1"/>
  <c r="C15" i="1"/>
  <c r="E15" i="1"/>
  <c r="C19" i="1"/>
  <c r="E19" i="1"/>
  <c r="C23" i="1"/>
  <c r="E23" i="1"/>
  <c r="E16" i="1"/>
  <c r="C16" i="1"/>
  <c r="E18" i="1"/>
  <c r="C18" i="1"/>
  <c r="E20" i="1"/>
  <c r="C20" i="1"/>
  <c r="E22" i="1"/>
  <c r="C22" i="1"/>
  <c r="E24" i="1"/>
  <c r="C24" i="1"/>
  <c r="E26" i="1"/>
  <c r="C26" i="1"/>
  <c r="E27" i="1"/>
  <c r="C27" i="1"/>
  <c r="E29" i="1"/>
  <c r="C29" i="1"/>
  <c r="E31" i="1"/>
  <c r="C31" i="1"/>
  <c r="E33" i="1"/>
  <c r="C33" i="1"/>
  <c r="E35" i="1"/>
  <c r="C35" i="1"/>
  <c r="E37" i="1"/>
  <c r="C37" i="1"/>
  <c r="E39" i="1"/>
  <c r="C39" i="1"/>
  <c r="E41" i="1"/>
  <c r="C41" i="1"/>
  <c r="E43" i="1"/>
  <c r="C43" i="1"/>
  <c r="C54" i="1"/>
  <c r="E54" i="1"/>
  <c r="C56" i="1"/>
  <c r="E56" i="1"/>
  <c r="C58" i="1"/>
  <c r="E58" i="1"/>
  <c r="C60" i="1"/>
  <c r="E60" i="1"/>
  <c r="C62" i="1"/>
  <c r="E62" i="1"/>
  <c r="C64" i="1"/>
  <c r="E64" i="1"/>
  <c r="C66" i="1"/>
  <c r="E66" i="1"/>
  <c r="C68" i="1"/>
  <c r="E68" i="1"/>
  <c r="C70" i="1"/>
  <c r="E70" i="1"/>
  <c r="C72" i="1"/>
  <c r="E72" i="1"/>
  <c r="C73" i="1"/>
  <c r="E73" i="1"/>
  <c r="C75" i="1"/>
  <c r="E75" i="1"/>
  <c r="C17" i="1"/>
  <c r="E17" i="1"/>
  <c r="C21" i="1"/>
  <c r="E21" i="1"/>
  <c r="C25" i="1"/>
  <c r="E25" i="1"/>
  <c r="C28" i="1"/>
  <c r="E28" i="1"/>
  <c r="C30" i="1"/>
  <c r="E30" i="1"/>
  <c r="C32" i="1"/>
  <c r="E32" i="1"/>
  <c r="C34" i="1"/>
  <c r="E34" i="1"/>
  <c r="C36" i="1"/>
  <c r="E36" i="1"/>
  <c r="C38" i="1"/>
  <c r="E38" i="1"/>
  <c r="C40" i="1"/>
  <c r="E40" i="1"/>
  <c r="C42" i="1"/>
  <c r="E42" i="1"/>
  <c r="E55" i="1"/>
  <c r="C55" i="1"/>
  <c r="E57" i="1"/>
  <c r="C57" i="1"/>
  <c r="E59" i="1"/>
  <c r="C59" i="1"/>
  <c r="E61" i="1"/>
  <c r="C61" i="1"/>
  <c r="E63" i="1"/>
  <c r="C63" i="1"/>
  <c r="E65" i="1"/>
  <c r="C65" i="1"/>
  <c r="E67" i="1"/>
  <c r="C67" i="1"/>
  <c r="E69" i="1"/>
  <c r="C69" i="1"/>
  <c r="E71" i="1"/>
  <c r="C71" i="1"/>
  <c r="E44" i="1"/>
  <c r="C44" i="1"/>
  <c r="E74" i="1"/>
  <c r="C74" i="1"/>
  <c r="C53" i="1"/>
  <c r="E53" i="1"/>
  <c r="E5" i="1"/>
  <c r="C5" i="1"/>
  <c r="G75" i="1" l="1"/>
  <c r="G73" i="1"/>
  <c r="G54" i="1"/>
  <c r="G63" i="1"/>
  <c r="G55" i="1"/>
  <c r="G44" i="1"/>
  <c r="G37" i="1"/>
  <c r="G35" i="1"/>
  <c r="G11" i="1"/>
  <c r="G38" i="1"/>
  <c r="G25" i="1"/>
  <c r="G14" i="1"/>
  <c r="E45" i="1"/>
  <c r="D77" i="1"/>
  <c r="G29" i="1"/>
  <c r="G5" i="1"/>
  <c r="G53" i="1"/>
  <c r="G13" i="1"/>
  <c r="G9" i="1"/>
  <c r="G7" i="1"/>
  <c r="E76" i="1"/>
  <c r="G76" i="1" s="1"/>
  <c r="G74" i="1"/>
  <c r="G71" i="1"/>
  <c r="G62" i="1"/>
  <c r="H77" i="1"/>
  <c r="G21" i="1"/>
  <c r="G17" i="1"/>
  <c r="G43" i="1"/>
  <c r="G41" i="1"/>
  <c r="G33" i="1"/>
  <c r="G27" i="1"/>
  <c r="G22" i="1"/>
  <c r="G16" i="1"/>
  <c r="G15" i="1"/>
  <c r="G8" i="1"/>
  <c r="G6" i="1"/>
  <c r="G40" i="1"/>
  <c r="G32" i="1"/>
  <c r="G30" i="1"/>
  <c r="G28" i="1"/>
  <c r="G69" i="1"/>
  <c r="G67" i="1"/>
  <c r="G65" i="1"/>
  <c r="G42" i="1"/>
  <c r="G34" i="1"/>
  <c r="G24" i="1"/>
  <c r="G20" i="1"/>
  <c r="G18" i="1"/>
  <c r="G23" i="1"/>
  <c r="B77" i="1"/>
  <c r="F76" i="1"/>
  <c r="G72" i="1"/>
  <c r="G70" i="1"/>
  <c r="G68" i="1"/>
  <c r="G66" i="1"/>
  <c r="G61" i="1"/>
  <c r="G59" i="1"/>
  <c r="G57" i="1"/>
  <c r="G64" i="1"/>
  <c r="G60" i="1"/>
  <c r="G58" i="1"/>
  <c r="G56" i="1"/>
  <c r="G39" i="1"/>
  <c r="G31" i="1"/>
  <c r="G26" i="1"/>
  <c r="G12" i="1"/>
  <c r="C45" i="1"/>
  <c r="G45" i="1" s="1"/>
  <c r="G36" i="1"/>
  <c r="G19" i="1"/>
  <c r="G10" i="1"/>
  <c r="F45" i="1"/>
  <c r="E77" i="1" l="1"/>
  <c r="F77" i="1"/>
  <c r="G77" i="1" l="1"/>
</calcChain>
</file>

<file path=xl/sharedStrings.xml><?xml version="1.0" encoding="utf-8"?>
<sst xmlns="http://schemas.openxmlformats.org/spreadsheetml/2006/main" count="103" uniqueCount="80">
  <si>
    <t>税目</t>
    <rPh sb="0" eb="2">
      <t>ゼイモク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</si>
  <si>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</si>
  <si>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固定資産税</t>
    <rPh sb="0" eb="2">
      <t>コテイ</t>
    </rPh>
    <rPh sb="2" eb="4">
      <t>シサン</t>
    </rPh>
    <rPh sb="4" eb="5">
      <t>ゼイ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</si>
  <si>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</si>
  <si>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</si>
  <si>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市町村名</t>
    <rPh sb="0" eb="3">
      <t>シチョウソン</t>
    </rPh>
    <rPh sb="3" eb="4">
      <t>メイ</t>
    </rPh>
    <phoneticPr fontId="3"/>
  </si>
  <si>
    <t>税額</t>
    <rPh sb="0" eb="1">
      <t>ゼイ</t>
    </rPh>
    <rPh sb="1" eb="2">
      <t>ガク</t>
    </rPh>
    <phoneticPr fontId="3"/>
  </si>
  <si>
    <t>構成比
％</t>
    <rPh sb="0" eb="3">
      <t>コウセイヒ</t>
    </rPh>
    <phoneticPr fontId="3"/>
  </si>
  <si>
    <t>税額</t>
    <rPh sb="0" eb="2">
      <t>ゼイガク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</si>
  <si>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</si>
  <si>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</si>
  <si>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</si>
  <si>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</si>
  <si>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</si>
  <si>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</si>
  <si>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</si>
  <si>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</si>
  <si>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</si>
  <si>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</si>
  <si>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</si>
  <si>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</si>
  <si>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</si>
  <si>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</si>
  <si>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</si>
  <si>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</si>
  <si>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</si>
  <si>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</si>
  <si>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</si>
  <si>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2">
      <t>ワラビシ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</si>
  <si>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</si>
  <si>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</si>
  <si>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</si>
  <si>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</si>
  <si>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</si>
  <si>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</si>
  <si>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</si>
  <si>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</si>
  <si>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</si>
  <si>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</si>
  <si>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</si>
  <si>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</si>
  <si>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</si>
  <si>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</si>
  <si>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2">
      <t>サッテ</t>
    </rPh>
    <rPh sb="2" eb="3">
      <t>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</si>
  <si>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</si>
  <si>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</si>
  <si>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</si>
  <si>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</si>
  <si>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計</t>
    <rPh sb="0" eb="1">
      <t>シ</t>
    </rPh>
    <rPh sb="3" eb="4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</si>
  <si>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</si>
  <si>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</si>
  <si>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</si>
  <si>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</si>
  <si>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</si>
  <si>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</si>
  <si>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</si>
  <si>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</si>
  <si>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</si>
  <si>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</si>
  <si>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</si>
  <si>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</si>
  <si>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</si>
  <si>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</si>
  <si>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</si>
  <si>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</si>
  <si>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</si>
  <si>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</si>
  <si>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</si>
  <si>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</si>
  <si>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</si>
  <si>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</si>
  <si>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</si>
  <si>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</si>
  <si>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県　　計</t>
    <rPh sb="0" eb="4">
      <t>ケンケイ</t>
    </rPh>
    <phoneticPr fontId="3"/>
  </si>
  <si>
    <t>（単位：千円）</t>
    <rPh sb="1" eb="3">
      <t>タンイ</t>
    </rPh>
    <rPh sb="4" eb="6">
      <t>センエン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</si>
  <si>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</si>
  <si>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町 村 計</t>
    <rPh sb="0" eb="1">
      <t>チョウ</t>
    </rPh>
    <rPh sb="2" eb="3">
      <t>ソン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</si>
  <si>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</si>
  <si>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国保税を除く</t>
    <rPh sb="1" eb="3">
      <t>コクホ</t>
    </rPh>
    <rPh sb="3" eb="4">
      <t>ゼイ</t>
    </rPh>
    <rPh sb="5" eb="6">
      <t>ノゾ</t>
    </rPh>
    <phoneticPr fontId="2"/>
  </si>
  <si>
    <t>　第31表　税目別収入未済額・構成比（令和元年度）</t>
    <rPh sb="1" eb="2">
      <t>ダイ</t>
    </rPh>
    <rPh sb="4" eb="5">
      <t>ヒョウ</t>
    </rPh>
    <rPh sb="6" eb="8">
      <t>ゼイモク</t>
    </rPh>
    <rPh sb="8" eb="9">
      <t>ベツ</t>
    </rPh>
    <rPh sb="9" eb="11">
      <t>シュウニュウ</t>
    </rPh>
    <rPh sb="11" eb="13">
      <t>ミサイ</t>
    </rPh>
    <rPh sb="13" eb="14">
      <t>ガク</t>
    </rPh>
    <rPh sb="15" eb="18">
      <t>コウセイヒ</t>
    </rPh>
    <rPh sb="19" eb="21">
      <t>レイワ</t>
    </rPh>
    <rPh sb="21" eb="22">
      <t>モト</t>
    </rPh>
    <rPh sb="22" eb="2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</si>
</sst>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7"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" fontId="5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6" fillId="0" borderId="12" xfId="0" applyFont="1" applyFill="1" applyBorder="1" applyAlignment="1">
      <alignment horizontal="distributed" vertical="center"/>
    </xf>
    <xf numFmtId="38" fontId="6" fillId="0" borderId="13" xfId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176" fontId="6" fillId="0" borderId="18" xfId="1" applyNumberFormat="1" applyFont="1" applyBorder="1" applyAlignment="1">
      <alignment vertical="center"/>
    </xf>
    <xf numFmtId="176" fontId="6" fillId="0" borderId="19" xfId="1" applyNumberFormat="1" applyFont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6" fillId="0" borderId="0" xfId="2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38" fontId="6" fillId="0" borderId="28" xfId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176" fontId="6" fillId="0" borderId="3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3" applyFont="1">
      <alignment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38" fontId="6" fillId="0" borderId="36" xfId="1" applyFont="1" applyBorder="1" applyAlignment="1">
      <alignment horizontal="right" vertical="center"/>
    </xf>
    <xf numFmtId="38" fontId="6" fillId="0" borderId="10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20" xfId="1" applyFont="1" applyBorder="1" applyAlignment="1">
      <alignment vertical="center"/>
    </xf>
  </cellXfs>
  <cellStyles count="5">
    <cellStyle name="桁区切り" xfId="1" builtinId="6"/>
    <cellStyle name="標準" xfId="0" builtinId="0"/>
    <cellStyle name="標準_【済】6(3)" xfId="2" xr:uid="{00000000-0005-0000-0000-000002000000}"/>
    <cellStyle name="標準_第20表_第20表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742950</xdr:colOff>
      <xdr:row>3</xdr:row>
      <xdr:rowOff>314325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33375"/>
          <a:ext cx="73342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19050</xdr:colOff>
      <xdr:row>52</xdr:row>
      <xdr:rowOff>9525</xdr:rowOff>
    </xdr:to>
    <xdr:sp macro="" textlink="">
      <xdr:nvSpPr>
        <xdr:cNvPr id="1064" name="Lin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 bwMode="auto">
        <a:xfrm flipH="1" flipV="1">
          <a:off x="0" y="9153525"/>
          <a:ext cx="771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view="pageBreakPreview" zoomScaleNormal="100" zoomScaleSheetLayoutView="100" workbookViewId="0"/>
  </sheetViews>
  <sheetFormatPr defaultColWidth="7" defaultRowHeight="12.75" customHeight="1"/>
  <cols>
    <col min="1" max="1" width="9.875" style="1" customWidth="1"/>
    <col min="2" max="2" width="10.875" style="2" customWidth="1"/>
    <col min="3" max="3" width="7" style="2" customWidth="1"/>
    <col min="4" max="4" width="10.875" style="2" customWidth="1"/>
    <col min="5" max="5" width="7" style="2" customWidth="1"/>
    <col min="6" max="6" width="10.875" style="2" customWidth="1"/>
    <col min="7" max="7" width="7" style="2" customWidth="1"/>
    <col min="8" max="8" width="10.875" style="2" customWidth="1"/>
    <col min="9" max="9" width="7" style="2" customWidth="1"/>
    <col min="10" max="10" width="6.625" style="2" customWidth="1"/>
    <col min="11" max="11" width="8.5" style="2" customWidth="1"/>
    <col min="12" max="12" width="6.625" style="2" customWidth="1"/>
    <col min="13" max="13" width="8.5" style="2" customWidth="1"/>
    <col min="14" max="16384" width="7" style="1"/>
  </cols>
  <sheetData>
    <row r="1" spans="1:13" ht="12.75" customHeight="1">
      <c r="A1" s="1" t="s">
        <v>79</v>
      </c>
    </row>
    <row r="2" spans="1:13" ht="12.75" customHeight="1" thickBot="1">
      <c r="H2" s="49" t="s">
        <v>74</v>
      </c>
      <c r="I2" s="49"/>
    </row>
    <row r="3" spans="1:13" ht="13.5" customHeight="1">
      <c r="A3" s="3" t="s">
        <v>0</v>
      </c>
      <c r="B3" s="44" t="s">
        <v>1</v>
      </c>
      <c r="C3" s="44"/>
      <c r="D3" s="45" t="s">
        <v>2</v>
      </c>
      <c r="E3" s="45"/>
      <c r="F3" s="45" t="s">
        <v>3</v>
      </c>
      <c r="G3" s="46"/>
      <c r="H3" s="47" t="s">
        <v>4</v>
      </c>
      <c r="I3" s="48"/>
    </row>
    <row r="4" spans="1:13" s="10" customFormat="1" ht="26.25" customHeight="1" thickBot="1">
      <c r="A4" s="4" t="s">
        <v>5</v>
      </c>
      <c r="B4" s="5" t="s">
        <v>6</v>
      </c>
      <c r="C4" s="5" t="s">
        <v>7</v>
      </c>
      <c r="D4" s="5" t="s">
        <v>6</v>
      </c>
      <c r="E4" s="5" t="s">
        <v>7</v>
      </c>
      <c r="F4" s="5" t="s">
        <v>8</v>
      </c>
      <c r="G4" s="6" t="s">
        <v>7</v>
      </c>
      <c r="H4" s="7" t="s">
        <v>8</v>
      </c>
      <c r="I4" s="8" t="s">
        <v>7</v>
      </c>
      <c r="J4" s="9"/>
      <c r="K4" s="9"/>
      <c r="L4" s="9"/>
      <c r="M4" s="9"/>
    </row>
    <row r="5" spans="1:13" ht="15" customHeight="1">
      <c r="A5" s="11" t="s">
        <v>9</v>
      </c>
      <c r="B5" s="12">
        <v>3222962</v>
      </c>
      <c r="C5" s="13">
        <f>ROUND(B5/H5*100,1)</f>
        <v>71.5</v>
      </c>
      <c r="D5" s="12">
        <v>958348</v>
      </c>
      <c r="E5" s="13">
        <f>ROUND(D5/H5*100,1)</f>
        <v>21.3</v>
      </c>
      <c r="F5" s="12">
        <f>H5-B5-D5</f>
        <v>323306</v>
      </c>
      <c r="G5" s="14">
        <f>I5-C5-E5</f>
        <v>7.1999999999999993</v>
      </c>
      <c r="H5" s="50">
        <v>4504616</v>
      </c>
      <c r="I5" s="15">
        <v>100</v>
      </c>
      <c r="J5" s="16"/>
      <c r="K5" s="16"/>
      <c r="L5" s="16"/>
      <c r="M5" s="16"/>
    </row>
    <row r="6" spans="1:13" ht="15" customHeight="1">
      <c r="A6" s="11" t="s">
        <v>10</v>
      </c>
      <c r="B6" s="12">
        <v>898307</v>
      </c>
      <c r="C6" s="13">
        <f t="shared" ref="C6:C45" si="0">ROUND(B6/H6*100,1)</f>
        <v>50.4</v>
      </c>
      <c r="D6" s="12">
        <v>659216</v>
      </c>
      <c r="E6" s="13">
        <f t="shared" ref="E6:E45" si="1">ROUND(D6/H6*100,1)</f>
        <v>37</v>
      </c>
      <c r="F6" s="12">
        <f>H6-B6-D6</f>
        <v>223299</v>
      </c>
      <c r="G6" s="14">
        <f t="shared" ref="G6:G45" si="2">I6-C6-E6</f>
        <v>12.600000000000001</v>
      </c>
      <c r="H6" s="50">
        <v>1780822</v>
      </c>
      <c r="I6" s="15">
        <v>100</v>
      </c>
    </row>
    <row r="7" spans="1:13" ht="15" customHeight="1">
      <c r="A7" s="11" t="s">
        <v>11</v>
      </c>
      <c r="B7" s="12">
        <v>315146</v>
      </c>
      <c r="C7" s="13">
        <f t="shared" si="0"/>
        <v>44</v>
      </c>
      <c r="D7" s="12">
        <v>295425</v>
      </c>
      <c r="E7" s="13">
        <f t="shared" si="1"/>
        <v>41.2</v>
      </c>
      <c r="F7" s="12">
        <f t="shared" ref="F7:F9" si="3">H7-B7-D7</f>
        <v>106302</v>
      </c>
      <c r="G7" s="14">
        <f t="shared" si="2"/>
        <v>14.799999999999997</v>
      </c>
      <c r="H7" s="50">
        <v>716873</v>
      </c>
      <c r="I7" s="15">
        <v>100</v>
      </c>
      <c r="K7" s="42"/>
      <c r="L7" s="16"/>
      <c r="M7" s="16"/>
    </row>
    <row r="8" spans="1:13" ht="15" customHeight="1">
      <c r="A8" s="11" t="s">
        <v>12</v>
      </c>
      <c r="B8" s="12">
        <v>1627809</v>
      </c>
      <c r="C8" s="13">
        <f t="shared" si="0"/>
        <v>67.099999999999994</v>
      </c>
      <c r="D8" s="12">
        <v>520151</v>
      </c>
      <c r="E8" s="13">
        <f t="shared" si="1"/>
        <v>21.4</v>
      </c>
      <c r="F8" s="12">
        <f t="shared" si="3"/>
        <v>278438</v>
      </c>
      <c r="G8" s="14">
        <f t="shared" si="2"/>
        <v>11.500000000000007</v>
      </c>
      <c r="H8" s="50">
        <v>2426398</v>
      </c>
      <c r="I8" s="15">
        <v>100</v>
      </c>
      <c r="K8" s="16"/>
      <c r="L8" s="16"/>
      <c r="M8" s="16"/>
    </row>
    <row r="9" spans="1:13" ht="15" customHeight="1">
      <c r="A9" s="17" t="s">
        <v>13</v>
      </c>
      <c r="B9" s="18">
        <v>107700</v>
      </c>
      <c r="C9" s="19">
        <f t="shared" si="0"/>
        <v>46.6</v>
      </c>
      <c r="D9" s="18">
        <v>94018</v>
      </c>
      <c r="E9" s="13">
        <f t="shared" si="1"/>
        <v>40.700000000000003</v>
      </c>
      <c r="F9" s="18">
        <f t="shared" si="3"/>
        <v>29330</v>
      </c>
      <c r="G9" s="20">
        <f t="shared" si="2"/>
        <v>12.699999999999996</v>
      </c>
      <c r="H9" s="51">
        <v>231048</v>
      </c>
      <c r="I9" s="21">
        <v>100</v>
      </c>
      <c r="K9" s="16"/>
      <c r="L9" s="16"/>
      <c r="M9" s="16"/>
    </row>
    <row r="10" spans="1:13" ht="15" customHeight="1">
      <c r="A10" s="22" t="s">
        <v>14</v>
      </c>
      <c r="B10" s="52">
        <v>77585</v>
      </c>
      <c r="C10" s="23">
        <f t="shared" si="0"/>
        <v>21.1</v>
      </c>
      <c r="D10" s="52">
        <v>242067</v>
      </c>
      <c r="E10" s="23">
        <f t="shared" si="1"/>
        <v>65.7</v>
      </c>
      <c r="F10" s="12">
        <f>H10-B10-D10</f>
        <v>48871</v>
      </c>
      <c r="G10" s="24">
        <f t="shared" si="2"/>
        <v>13.200000000000003</v>
      </c>
      <c r="H10" s="53">
        <v>368523</v>
      </c>
      <c r="I10" s="25">
        <v>100</v>
      </c>
    </row>
    <row r="11" spans="1:13" ht="15" customHeight="1">
      <c r="A11" s="11" t="s">
        <v>15</v>
      </c>
      <c r="B11" s="12">
        <v>512272</v>
      </c>
      <c r="C11" s="13">
        <f t="shared" si="0"/>
        <v>48.9</v>
      </c>
      <c r="D11" s="12">
        <v>411540</v>
      </c>
      <c r="E11" s="13">
        <f t="shared" si="1"/>
        <v>39.299999999999997</v>
      </c>
      <c r="F11" s="12">
        <f>H11-B11-D11</f>
        <v>124615</v>
      </c>
      <c r="G11" s="14">
        <f t="shared" si="2"/>
        <v>11.800000000000004</v>
      </c>
      <c r="H11" s="50">
        <v>1048427</v>
      </c>
      <c r="I11" s="15">
        <v>100</v>
      </c>
    </row>
    <row r="12" spans="1:13" ht="15" customHeight="1">
      <c r="A12" s="11" t="s">
        <v>16</v>
      </c>
      <c r="B12" s="12">
        <v>119691</v>
      </c>
      <c r="C12" s="13">
        <f t="shared" si="0"/>
        <v>46.8</v>
      </c>
      <c r="D12" s="12">
        <v>108819</v>
      </c>
      <c r="E12" s="13">
        <f t="shared" si="1"/>
        <v>42.6</v>
      </c>
      <c r="F12" s="12">
        <f t="shared" ref="F12:F14" si="4">H12-B12-D12</f>
        <v>27000</v>
      </c>
      <c r="G12" s="14">
        <f t="shared" si="2"/>
        <v>10.600000000000001</v>
      </c>
      <c r="H12" s="50">
        <v>255510</v>
      </c>
      <c r="I12" s="15">
        <v>100</v>
      </c>
    </row>
    <row r="13" spans="1:13" ht="15" customHeight="1">
      <c r="A13" s="11" t="s">
        <v>17</v>
      </c>
      <c r="B13" s="12">
        <v>154344</v>
      </c>
      <c r="C13" s="13">
        <f t="shared" si="0"/>
        <v>44.7</v>
      </c>
      <c r="D13" s="12">
        <v>161516</v>
      </c>
      <c r="E13" s="13">
        <f t="shared" si="1"/>
        <v>46.8</v>
      </c>
      <c r="F13" s="12">
        <f t="shared" si="4"/>
        <v>29431</v>
      </c>
      <c r="G13" s="14">
        <f t="shared" si="2"/>
        <v>8.5</v>
      </c>
      <c r="H13" s="50">
        <v>345291</v>
      </c>
      <c r="I13" s="15">
        <v>100</v>
      </c>
    </row>
    <row r="14" spans="1:13" ht="15" customHeight="1">
      <c r="A14" s="17" t="s">
        <v>18</v>
      </c>
      <c r="B14" s="18">
        <v>84426</v>
      </c>
      <c r="C14" s="19">
        <f t="shared" si="0"/>
        <v>26.3</v>
      </c>
      <c r="D14" s="18">
        <v>189988</v>
      </c>
      <c r="E14" s="13">
        <f t="shared" si="1"/>
        <v>59.2</v>
      </c>
      <c r="F14" s="18">
        <f t="shared" si="4"/>
        <v>46293</v>
      </c>
      <c r="G14" s="20">
        <f t="shared" si="2"/>
        <v>14.5</v>
      </c>
      <c r="H14" s="51">
        <v>320707</v>
      </c>
      <c r="I14" s="21">
        <v>100</v>
      </c>
    </row>
    <row r="15" spans="1:13" ht="15" customHeight="1">
      <c r="A15" s="22" t="s">
        <v>19</v>
      </c>
      <c r="B15" s="52">
        <v>114154</v>
      </c>
      <c r="C15" s="23">
        <f t="shared" si="0"/>
        <v>52.2</v>
      </c>
      <c r="D15" s="52">
        <v>75744</v>
      </c>
      <c r="E15" s="23">
        <f t="shared" si="1"/>
        <v>34.6</v>
      </c>
      <c r="F15" s="12">
        <f>H15-B15-D15</f>
        <v>28767</v>
      </c>
      <c r="G15" s="24">
        <f t="shared" si="2"/>
        <v>13.199999999999996</v>
      </c>
      <c r="H15" s="53">
        <v>218665</v>
      </c>
      <c r="I15" s="25">
        <v>100</v>
      </c>
    </row>
    <row r="16" spans="1:13" ht="15" customHeight="1">
      <c r="A16" s="11" t="s">
        <v>20</v>
      </c>
      <c r="B16" s="12">
        <v>287654</v>
      </c>
      <c r="C16" s="13">
        <f t="shared" si="0"/>
        <v>45.4</v>
      </c>
      <c r="D16" s="12">
        <v>265909</v>
      </c>
      <c r="E16" s="13">
        <f t="shared" si="1"/>
        <v>42</v>
      </c>
      <c r="F16" s="12">
        <f>H16-B16-D16</f>
        <v>79944</v>
      </c>
      <c r="G16" s="14">
        <f t="shared" si="2"/>
        <v>12.600000000000001</v>
      </c>
      <c r="H16" s="50">
        <v>633507</v>
      </c>
      <c r="I16" s="15">
        <v>100</v>
      </c>
    </row>
    <row r="17" spans="1:9" ht="15" customHeight="1">
      <c r="A17" s="11" t="s">
        <v>21</v>
      </c>
      <c r="B17" s="12">
        <v>195528</v>
      </c>
      <c r="C17" s="13">
        <f t="shared" si="0"/>
        <v>56.4</v>
      </c>
      <c r="D17" s="12">
        <v>122149</v>
      </c>
      <c r="E17" s="13">
        <f t="shared" si="1"/>
        <v>35.200000000000003</v>
      </c>
      <c r="F17" s="12">
        <f t="shared" ref="F17:F19" si="5">H17-B17-D17</f>
        <v>28894</v>
      </c>
      <c r="G17" s="14">
        <f t="shared" si="2"/>
        <v>8.3999999999999986</v>
      </c>
      <c r="H17" s="50">
        <v>346571</v>
      </c>
      <c r="I17" s="15">
        <v>100</v>
      </c>
    </row>
    <row r="18" spans="1:9" ht="15" customHeight="1">
      <c r="A18" s="11" t="s">
        <v>22</v>
      </c>
      <c r="B18" s="12">
        <v>79983</v>
      </c>
      <c r="C18" s="13">
        <f t="shared" si="0"/>
        <v>49.7</v>
      </c>
      <c r="D18" s="12">
        <v>62359</v>
      </c>
      <c r="E18" s="13">
        <f t="shared" si="1"/>
        <v>38.799999999999997</v>
      </c>
      <c r="F18" s="12">
        <f t="shared" si="5"/>
        <v>18547</v>
      </c>
      <c r="G18" s="14">
        <f t="shared" si="2"/>
        <v>11.5</v>
      </c>
      <c r="H18" s="50">
        <v>160889</v>
      </c>
      <c r="I18" s="15">
        <v>100</v>
      </c>
    </row>
    <row r="19" spans="1:9" ht="15" customHeight="1">
      <c r="A19" s="17" t="s">
        <v>23</v>
      </c>
      <c r="B19" s="18">
        <v>115444</v>
      </c>
      <c r="C19" s="19">
        <f t="shared" si="0"/>
        <v>54.3</v>
      </c>
      <c r="D19" s="18">
        <v>79868</v>
      </c>
      <c r="E19" s="13">
        <f t="shared" si="1"/>
        <v>37.5</v>
      </c>
      <c r="F19" s="18">
        <f t="shared" si="5"/>
        <v>17403</v>
      </c>
      <c r="G19" s="20">
        <f t="shared" si="2"/>
        <v>8.2000000000000028</v>
      </c>
      <c r="H19" s="51">
        <v>212715</v>
      </c>
      <c r="I19" s="21">
        <v>100</v>
      </c>
    </row>
    <row r="20" spans="1:9" ht="15" customHeight="1">
      <c r="A20" s="22" t="s">
        <v>24</v>
      </c>
      <c r="B20" s="52">
        <v>216675</v>
      </c>
      <c r="C20" s="23">
        <f t="shared" si="0"/>
        <v>45.5</v>
      </c>
      <c r="D20" s="52">
        <v>219600</v>
      </c>
      <c r="E20" s="23">
        <f t="shared" si="1"/>
        <v>46.1</v>
      </c>
      <c r="F20" s="12">
        <f>H20-B20-D20</f>
        <v>40320</v>
      </c>
      <c r="G20" s="24">
        <f t="shared" si="2"/>
        <v>8.3999999999999986</v>
      </c>
      <c r="H20" s="53">
        <v>476595</v>
      </c>
      <c r="I20" s="25">
        <v>100</v>
      </c>
    </row>
    <row r="21" spans="1:9" ht="15" customHeight="1">
      <c r="A21" s="11" t="s">
        <v>25</v>
      </c>
      <c r="B21" s="12">
        <v>401399</v>
      </c>
      <c r="C21" s="13">
        <f t="shared" si="0"/>
        <v>62.9</v>
      </c>
      <c r="D21" s="12">
        <v>169728</v>
      </c>
      <c r="E21" s="13">
        <f t="shared" si="1"/>
        <v>26.6</v>
      </c>
      <c r="F21" s="12">
        <f>H21-B21-D21</f>
        <v>67492</v>
      </c>
      <c r="G21" s="14">
        <f t="shared" si="2"/>
        <v>10.5</v>
      </c>
      <c r="H21" s="50">
        <v>638619</v>
      </c>
      <c r="I21" s="15">
        <v>100</v>
      </c>
    </row>
    <row r="22" spans="1:9" ht="15" customHeight="1">
      <c r="A22" s="11" t="s">
        <v>26</v>
      </c>
      <c r="B22" s="12">
        <v>510521</v>
      </c>
      <c r="C22" s="13">
        <f t="shared" si="0"/>
        <v>54.9</v>
      </c>
      <c r="D22" s="12">
        <v>323410</v>
      </c>
      <c r="E22" s="13">
        <f t="shared" si="1"/>
        <v>34.799999999999997</v>
      </c>
      <c r="F22" s="12">
        <f t="shared" ref="F22:F24" si="6">H22-B22-D22</f>
        <v>96717</v>
      </c>
      <c r="G22" s="14">
        <f t="shared" si="2"/>
        <v>10.300000000000004</v>
      </c>
      <c r="H22" s="50">
        <v>930648</v>
      </c>
      <c r="I22" s="15">
        <v>100</v>
      </c>
    </row>
    <row r="23" spans="1:9" ht="15" customHeight="1">
      <c r="A23" s="11" t="s">
        <v>27</v>
      </c>
      <c r="B23" s="12">
        <v>766640</v>
      </c>
      <c r="C23" s="13">
        <f t="shared" si="0"/>
        <v>59.2</v>
      </c>
      <c r="D23" s="12">
        <v>418867</v>
      </c>
      <c r="E23" s="13">
        <f t="shared" si="1"/>
        <v>32.299999999999997</v>
      </c>
      <c r="F23" s="12">
        <f t="shared" si="6"/>
        <v>110026</v>
      </c>
      <c r="G23" s="14">
        <f t="shared" si="2"/>
        <v>8.5</v>
      </c>
      <c r="H23" s="50">
        <v>1295533</v>
      </c>
      <c r="I23" s="15">
        <v>100</v>
      </c>
    </row>
    <row r="24" spans="1:9" ht="15" customHeight="1">
      <c r="A24" s="17" t="s">
        <v>28</v>
      </c>
      <c r="B24" s="18">
        <v>250940</v>
      </c>
      <c r="C24" s="19">
        <f t="shared" si="0"/>
        <v>59.3</v>
      </c>
      <c r="D24" s="18">
        <v>122038</v>
      </c>
      <c r="E24" s="13">
        <f t="shared" si="1"/>
        <v>28.8</v>
      </c>
      <c r="F24" s="18">
        <f t="shared" si="6"/>
        <v>50035</v>
      </c>
      <c r="G24" s="20">
        <f t="shared" si="2"/>
        <v>11.900000000000002</v>
      </c>
      <c r="H24" s="51">
        <v>423013</v>
      </c>
      <c r="I24" s="21">
        <v>100</v>
      </c>
    </row>
    <row r="25" spans="1:9" ht="15" customHeight="1">
      <c r="A25" s="22" t="s">
        <v>29</v>
      </c>
      <c r="B25" s="52">
        <v>500241</v>
      </c>
      <c r="C25" s="23">
        <f t="shared" si="0"/>
        <v>70</v>
      </c>
      <c r="D25" s="52">
        <v>168239</v>
      </c>
      <c r="E25" s="23">
        <f t="shared" si="1"/>
        <v>23.5</v>
      </c>
      <c r="F25" s="12">
        <f>H25-B25-D25</f>
        <v>46016</v>
      </c>
      <c r="G25" s="24">
        <f t="shared" si="2"/>
        <v>6.5</v>
      </c>
      <c r="H25" s="53">
        <v>714496</v>
      </c>
      <c r="I25" s="25">
        <v>100</v>
      </c>
    </row>
    <row r="26" spans="1:9" ht="15" customHeight="1">
      <c r="A26" s="11" t="s">
        <v>30</v>
      </c>
      <c r="B26" s="12">
        <v>216558</v>
      </c>
      <c r="C26" s="13">
        <f t="shared" si="0"/>
        <v>51.6</v>
      </c>
      <c r="D26" s="12">
        <v>160856</v>
      </c>
      <c r="E26" s="13">
        <f t="shared" si="1"/>
        <v>38.299999999999997</v>
      </c>
      <c r="F26" s="12">
        <f>H26-B26-D26</f>
        <v>42561</v>
      </c>
      <c r="G26" s="14">
        <f t="shared" si="2"/>
        <v>10.100000000000001</v>
      </c>
      <c r="H26" s="50">
        <v>419975</v>
      </c>
      <c r="I26" s="15">
        <v>100</v>
      </c>
    </row>
    <row r="27" spans="1:9" ht="15" customHeight="1">
      <c r="A27" s="11" t="s">
        <v>31</v>
      </c>
      <c r="B27" s="12">
        <v>289681</v>
      </c>
      <c r="C27" s="13">
        <f t="shared" si="0"/>
        <v>56.9</v>
      </c>
      <c r="D27" s="12">
        <v>178747</v>
      </c>
      <c r="E27" s="13">
        <f t="shared" si="1"/>
        <v>35.1</v>
      </c>
      <c r="F27" s="12">
        <f t="shared" ref="F27:F29" si="7">H27-B27-D27</f>
        <v>40447</v>
      </c>
      <c r="G27" s="14">
        <f t="shared" si="2"/>
        <v>8</v>
      </c>
      <c r="H27" s="50">
        <v>508875</v>
      </c>
      <c r="I27" s="15">
        <v>100</v>
      </c>
    </row>
    <row r="28" spans="1:9" ht="15" customHeight="1">
      <c r="A28" s="11" t="s">
        <v>32</v>
      </c>
      <c r="B28" s="12">
        <v>164272</v>
      </c>
      <c r="C28" s="13">
        <f t="shared" si="0"/>
        <v>68.2</v>
      </c>
      <c r="D28" s="12">
        <v>56175</v>
      </c>
      <c r="E28" s="13">
        <f t="shared" si="1"/>
        <v>23.3</v>
      </c>
      <c r="F28" s="12">
        <f t="shared" si="7"/>
        <v>20538</v>
      </c>
      <c r="G28" s="14">
        <f t="shared" si="2"/>
        <v>8.4999999999999964</v>
      </c>
      <c r="H28" s="50">
        <v>240985</v>
      </c>
      <c r="I28" s="15">
        <v>100</v>
      </c>
    </row>
    <row r="29" spans="1:9" ht="15" customHeight="1">
      <c r="A29" s="17" t="s">
        <v>33</v>
      </c>
      <c r="B29" s="18">
        <v>248073</v>
      </c>
      <c r="C29" s="19">
        <f t="shared" si="0"/>
        <v>67.7</v>
      </c>
      <c r="D29" s="18">
        <v>94283</v>
      </c>
      <c r="E29" s="19">
        <f t="shared" si="1"/>
        <v>25.7</v>
      </c>
      <c r="F29" s="18">
        <f t="shared" si="7"/>
        <v>23917</v>
      </c>
      <c r="G29" s="20">
        <f t="shared" si="2"/>
        <v>6.5999999999999979</v>
      </c>
      <c r="H29" s="51">
        <v>366273</v>
      </c>
      <c r="I29" s="21">
        <v>100</v>
      </c>
    </row>
    <row r="30" spans="1:9" ht="15" customHeight="1">
      <c r="A30" s="11" t="s">
        <v>34</v>
      </c>
      <c r="B30" s="12">
        <v>454481</v>
      </c>
      <c r="C30" s="13">
        <f t="shared" si="0"/>
        <v>60.1</v>
      </c>
      <c r="D30" s="12">
        <v>239993</v>
      </c>
      <c r="E30" s="13">
        <f t="shared" si="1"/>
        <v>31.7</v>
      </c>
      <c r="F30" s="12">
        <f>H30-B30-D30</f>
        <v>61667</v>
      </c>
      <c r="G30" s="14">
        <f t="shared" si="2"/>
        <v>8.1999999999999993</v>
      </c>
      <c r="H30" s="50">
        <v>756141</v>
      </c>
      <c r="I30" s="15">
        <v>100</v>
      </c>
    </row>
    <row r="31" spans="1:9" ht="15" customHeight="1">
      <c r="A31" s="11" t="s">
        <v>35</v>
      </c>
      <c r="B31" s="12">
        <v>67969</v>
      </c>
      <c r="C31" s="13">
        <f t="shared" si="0"/>
        <v>43.9</v>
      </c>
      <c r="D31" s="12">
        <v>69620</v>
      </c>
      <c r="E31" s="13">
        <f t="shared" si="1"/>
        <v>45</v>
      </c>
      <c r="F31" s="12">
        <f>H31-B31-D31</f>
        <v>17283</v>
      </c>
      <c r="G31" s="14">
        <f t="shared" si="2"/>
        <v>11.100000000000001</v>
      </c>
      <c r="H31" s="50">
        <v>154872</v>
      </c>
      <c r="I31" s="15">
        <v>100</v>
      </c>
    </row>
    <row r="32" spans="1:9" ht="15" customHeight="1">
      <c r="A32" s="11" t="s">
        <v>36</v>
      </c>
      <c r="B32" s="12">
        <v>261464</v>
      </c>
      <c r="C32" s="13">
        <f t="shared" si="0"/>
        <v>53.6</v>
      </c>
      <c r="D32" s="12">
        <v>186084</v>
      </c>
      <c r="E32" s="13">
        <f t="shared" si="1"/>
        <v>38.1</v>
      </c>
      <c r="F32" s="12">
        <f t="shared" ref="F32:F34" si="8">H32-B32-D32</f>
        <v>40337</v>
      </c>
      <c r="G32" s="14">
        <f t="shared" si="2"/>
        <v>8.2999999999999972</v>
      </c>
      <c r="H32" s="50">
        <v>487885</v>
      </c>
      <c r="I32" s="15">
        <v>100</v>
      </c>
    </row>
    <row r="33" spans="1:13" ht="15" customHeight="1">
      <c r="A33" s="11" t="s">
        <v>37</v>
      </c>
      <c r="B33" s="12">
        <v>100021</v>
      </c>
      <c r="C33" s="13">
        <f t="shared" si="0"/>
        <v>41</v>
      </c>
      <c r="D33" s="12">
        <v>109563</v>
      </c>
      <c r="E33" s="13">
        <f t="shared" si="1"/>
        <v>44.9</v>
      </c>
      <c r="F33" s="12">
        <f t="shared" si="8"/>
        <v>34661</v>
      </c>
      <c r="G33" s="14">
        <f t="shared" si="2"/>
        <v>14.100000000000001</v>
      </c>
      <c r="H33" s="50">
        <v>244245</v>
      </c>
      <c r="I33" s="15">
        <v>100</v>
      </c>
    </row>
    <row r="34" spans="1:13" ht="15" customHeight="1">
      <c r="A34" s="17" t="s">
        <v>38</v>
      </c>
      <c r="B34" s="18">
        <v>164867</v>
      </c>
      <c r="C34" s="19">
        <f t="shared" si="0"/>
        <v>51.2</v>
      </c>
      <c r="D34" s="18">
        <v>120843</v>
      </c>
      <c r="E34" s="19">
        <f t="shared" si="1"/>
        <v>37.5</v>
      </c>
      <c r="F34" s="18">
        <f t="shared" si="8"/>
        <v>36506</v>
      </c>
      <c r="G34" s="20">
        <f t="shared" si="2"/>
        <v>11.299999999999997</v>
      </c>
      <c r="H34" s="51">
        <v>322216</v>
      </c>
      <c r="I34" s="21">
        <v>100</v>
      </c>
    </row>
    <row r="35" spans="1:13" ht="15" customHeight="1">
      <c r="A35" s="11" t="s">
        <v>39</v>
      </c>
      <c r="B35" s="12">
        <v>135204</v>
      </c>
      <c r="C35" s="13">
        <f t="shared" si="0"/>
        <v>64.7</v>
      </c>
      <c r="D35" s="12">
        <v>54708</v>
      </c>
      <c r="E35" s="13">
        <f t="shared" si="1"/>
        <v>26.2</v>
      </c>
      <c r="F35" s="12">
        <f>H35-B35-D35</f>
        <v>19030</v>
      </c>
      <c r="G35" s="14">
        <f t="shared" si="2"/>
        <v>9.0999999999999979</v>
      </c>
      <c r="H35" s="50">
        <v>208942</v>
      </c>
      <c r="I35" s="15">
        <v>100</v>
      </c>
    </row>
    <row r="36" spans="1:13" ht="15" customHeight="1">
      <c r="A36" s="11" t="s">
        <v>40</v>
      </c>
      <c r="B36" s="12">
        <v>396883</v>
      </c>
      <c r="C36" s="13">
        <f t="shared" si="0"/>
        <v>64.8</v>
      </c>
      <c r="D36" s="12">
        <v>161740</v>
      </c>
      <c r="E36" s="13">
        <f t="shared" si="1"/>
        <v>26.4</v>
      </c>
      <c r="F36" s="12">
        <f>H36-B36-D36</f>
        <v>53638</v>
      </c>
      <c r="G36" s="14">
        <f t="shared" si="2"/>
        <v>8.8000000000000043</v>
      </c>
      <c r="H36" s="50">
        <v>612261</v>
      </c>
      <c r="I36" s="15">
        <v>100</v>
      </c>
    </row>
    <row r="37" spans="1:13" ht="15" customHeight="1">
      <c r="A37" s="11" t="s">
        <v>41</v>
      </c>
      <c r="B37" s="12">
        <v>92949</v>
      </c>
      <c r="C37" s="13">
        <f t="shared" si="0"/>
        <v>52.5</v>
      </c>
      <c r="D37" s="12">
        <v>76740</v>
      </c>
      <c r="E37" s="13">
        <f t="shared" si="1"/>
        <v>43.3</v>
      </c>
      <c r="F37" s="12">
        <f t="shared" ref="F37:F39" si="9">H37-B37-D37</f>
        <v>7360</v>
      </c>
      <c r="G37" s="14">
        <f t="shared" si="2"/>
        <v>4.2000000000000028</v>
      </c>
      <c r="H37" s="50">
        <v>177049</v>
      </c>
      <c r="I37" s="15">
        <v>100</v>
      </c>
    </row>
    <row r="38" spans="1:13" ht="15" customHeight="1">
      <c r="A38" s="11" t="s">
        <v>42</v>
      </c>
      <c r="B38" s="12">
        <v>177622</v>
      </c>
      <c r="C38" s="13">
        <f t="shared" si="0"/>
        <v>42.4</v>
      </c>
      <c r="D38" s="12">
        <v>200423</v>
      </c>
      <c r="E38" s="13">
        <f t="shared" si="1"/>
        <v>47.8</v>
      </c>
      <c r="F38" s="12">
        <f t="shared" si="9"/>
        <v>40956</v>
      </c>
      <c r="G38" s="14">
        <f t="shared" si="2"/>
        <v>9.8000000000000043</v>
      </c>
      <c r="H38" s="50">
        <v>419001</v>
      </c>
      <c r="I38" s="15">
        <v>100</v>
      </c>
    </row>
    <row r="39" spans="1:13" ht="15" customHeight="1">
      <c r="A39" s="17" t="s">
        <v>43</v>
      </c>
      <c r="B39" s="18">
        <v>61702</v>
      </c>
      <c r="C39" s="19">
        <f t="shared" si="0"/>
        <v>51.5</v>
      </c>
      <c r="D39" s="18">
        <v>42339</v>
      </c>
      <c r="E39" s="19">
        <f t="shared" si="1"/>
        <v>35.299999999999997</v>
      </c>
      <c r="F39" s="18">
        <f t="shared" si="9"/>
        <v>15806</v>
      </c>
      <c r="G39" s="20">
        <f t="shared" si="2"/>
        <v>13.200000000000003</v>
      </c>
      <c r="H39" s="51">
        <v>119847</v>
      </c>
      <c r="I39" s="21">
        <v>100</v>
      </c>
    </row>
    <row r="40" spans="1:13" ht="15" customHeight="1">
      <c r="A40" s="11" t="s">
        <v>44</v>
      </c>
      <c r="B40" s="12">
        <v>92757</v>
      </c>
      <c r="C40" s="13">
        <f t="shared" si="0"/>
        <v>61.4</v>
      </c>
      <c r="D40" s="12">
        <v>45502</v>
      </c>
      <c r="E40" s="13">
        <f t="shared" si="1"/>
        <v>30.1</v>
      </c>
      <c r="F40" s="12">
        <f>H40-B40-D40</f>
        <v>12707</v>
      </c>
      <c r="G40" s="14">
        <f t="shared" si="2"/>
        <v>8.5</v>
      </c>
      <c r="H40" s="50">
        <v>150966</v>
      </c>
      <c r="I40" s="15">
        <v>100</v>
      </c>
    </row>
    <row r="41" spans="1:13" ht="15" customHeight="1">
      <c r="A41" s="11" t="s">
        <v>45</v>
      </c>
      <c r="B41" s="12">
        <v>93121</v>
      </c>
      <c r="C41" s="13">
        <f t="shared" si="0"/>
        <v>46.8</v>
      </c>
      <c r="D41" s="12">
        <v>90350</v>
      </c>
      <c r="E41" s="13">
        <f t="shared" si="1"/>
        <v>45.4</v>
      </c>
      <c r="F41" s="12">
        <f>H41-B41-D41</f>
        <v>15567</v>
      </c>
      <c r="G41" s="14">
        <f t="shared" si="2"/>
        <v>7.8000000000000043</v>
      </c>
      <c r="H41" s="50">
        <v>199038</v>
      </c>
      <c r="I41" s="15">
        <v>100</v>
      </c>
    </row>
    <row r="42" spans="1:13" ht="15" customHeight="1">
      <c r="A42" s="11" t="s">
        <v>46</v>
      </c>
      <c r="B42" s="12">
        <v>120785</v>
      </c>
      <c r="C42" s="13">
        <f t="shared" si="0"/>
        <v>53.4</v>
      </c>
      <c r="D42" s="12">
        <v>92122</v>
      </c>
      <c r="E42" s="13">
        <f t="shared" si="1"/>
        <v>40.700000000000003</v>
      </c>
      <c r="F42" s="12">
        <f t="shared" ref="F42:F44" si="10">H42-B42-D42</f>
        <v>13415</v>
      </c>
      <c r="G42" s="14">
        <f t="shared" si="2"/>
        <v>5.8999999999999986</v>
      </c>
      <c r="H42" s="50">
        <v>226322</v>
      </c>
      <c r="I42" s="15">
        <v>100</v>
      </c>
    </row>
    <row r="43" spans="1:13" ht="15" customHeight="1">
      <c r="A43" s="11" t="s">
        <v>47</v>
      </c>
      <c r="B43" s="12">
        <v>150386</v>
      </c>
      <c r="C43" s="13">
        <f t="shared" si="0"/>
        <v>49.9</v>
      </c>
      <c r="D43" s="12">
        <v>120201</v>
      </c>
      <c r="E43" s="13">
        <f t="shared" si="1"/>
        <v>39.9</v>
      </c>
      <c r="F43" s="12">
        <f t="shared" si="10"/>
        <v>31008</v>
      </c>
      <c r="G43" s="14">
        <f t="shared" si="2"/>
        <v>10.200000000000003</v>
      </c>
      <c r="H43" s="50">
        <v>301595</v>
      </c>
      <c r="I43" s="15">
        <v>100</v>
      </c>
    </row>
    <row r="44" spans="1:13" s="35" customFormat="1" ht="15" customHeight="1" thickBot="1">
      <c r="A44" s="11" t="s">
        <v>77</v>
      </c>
      <c r="B44" s="12">
        <v>48695</v>
      </c>
      <c r="C44" s="13">
        <f>ROUND(B44/H44*100,1)</f>
        <v>51.5</v>
      </c>
      <c r="D44" s="12">
        <v>39928</v>
      </c>
      <c r="E44" s="13">
        <f>ROUND(D44/H44*100,1)</f>
        <v>42.2</v>
      </c>
      <c r="F44" s="18">
        <f t="shared" si="10"/>
        <v>5999</v>
      </c>
      <c r="G44" s="14">
        <f>I44-C44-E44</f>
        <v>6.2999999999999972</v>
      </c>
      <c r="H44" s="50">
        <v>94622</v>
      </c>
      <c r="I44" s="15">
        <v>100</v>
      </c>
      <c r="J44" s="16"/>
      <c r="K44" s="16"/>
      <c r="L44" s="16"/>
      <c r="M44" s="16"/>
    </row>
    <row r="45" spans="1:13" ht="15" customHeight="1" thickTop="1" thickBot="1">
      <c r="A45" s="26" t="s">
        <v>48</v>
      </c>
      <c r="B45" s="27">
        <f>SUM(B5:B44)</f>
        <v>13896911</v>
      </c>
      <c r="C45" s="28">
        <f t="shared" si="0"/>
        <v>57.8</v>
      </c>
      <c r="D45" s="27">
        <f>SUM(D5:D44)</f>
        <v>7809216</v>
      </c>
      <c r="E45" s="28">
        <f t="shared" si="1"/>
        <v>32.5</v>
      </c>
      <c r="F45" s="27">
        <f t="shared" ref="F45" si="11">H45-B45-D45</f>
        <v>2354449</v>
      </c>
      <c r="G45" s="29">
        <f t="shared" si="2"/>
        <v>9.7000000000000028</v>
      </c>
      <c r="H45" s="30">
        <f>SUM(H5:H44)</f>
        <v>24060576</v>
      </c>
      <c r="I45" s="31">
        <v>100</v>
      </c>
    </row>
    <row r="46" spans="1:13" ht="13.5" customHeight="1">
      <c r="A46" s="1" t="s">
        <v>49</v>
      </c>
    </row>
    <row r="47" spans="1:13" ht="13.5" customHeight="1">
      <c r="A47" s="43" t="s">
        <v>75</v>
      </c>
    </row>
    <row r="48" spans="1:13" ht="12.75" customHeight="1">
      <c r="A48" s="1" t="s">
        <v>78</v>
      </c>
    </row>
    <row r="49" spans="1:9" ht="13.5" customHeight="1"/>
    <row r="50" spans="1:9" ht="13.5" customHeight="1" thickBot="1">
      <c r="A50" s="32"/>
      <c r="H50" s="49" t="s">
        <v>74</v>
      </c>
      <c r="I50" s="49"/>
    </row>
    <row r="51" spans="1:9" ht="15" customHeight="1">
      <c r="A51" s="33" t="s">
        <v>0</v>
      </c>
      <c r="B51" s="44" t="s">
        <v>1</v>
      </c>
      <c r="C51" s="44"/>
      <c r="D51" s="45" t="s">
        <v>2</v>
      </c>
      <c r="E51" s="45"/>
      <c r="F51" s="45" t="s">
        <v>3</v>
      </c>
      <c r="G51" s="46"/>
      <c r="H51" s="47" t="s">
        <v>4</v>
      </c>
      <c r="I51" s="48"/>
    </row>
    <row r="52" spans="1:9" ht="26.25" customHeight="1" thickBot="1">
      <c r="A52" s="34" t="s">
        <v>5</v>
      </c>
      <c r="B52" s="5" t="s">
        <v>8</v>
      </c>
      <c r="C52" s="5" t="s">
        <v>7</v>
      </c>
      <c r="D52" s="5" t="s">
        <v>8</v>
      </c>
      <c r="E52" s="5" t="s">
        <v>7</v>
      </c>
      <c r="F52" s="5" t="s">
        <v>8</v>
      </c>
      <c r="G52" s="6" t="s">
        <v>7</v>
      </c>
      <c r="H52" s="7" t="s">
        <v>8</v>
      </c>
      <c r="I52" s="8" t="s">
        <v>7</v>
      </c>
    </row>
    <row r="53" spans="1:9" ht="15" customHeight="1">
      <c r="A53" s="11" t="s">
        <v>50</v>
      </c>
      <c r="B53" s="12">
        <v>62533</v>
      </c>
      <c r="C53" s="13">
        <f t="shared" ref="C53:C75" si="12">ROUND(B53/H53*100,1)</f>
        <v>67.099999999999994</v>
      </c>
      <c r="D53" s="12">
        <v>24722</v>
      </c>
      <c r="E53" s="13">
        <f t="shared" ref="E53:E77" si="13">ROUND(D53/H53*100,1)</f>
        <v>26.5</v>
      </c>
      <c r="F53" s="12">
        <f>H53-B53-D53</f>
        <v>5904</v>
      </c>
      <c r="G53" s="14">
        <f t="shared" ref="G53:G77" si="14">I53-C53-E53</f>
        <v>6.4000000000000057</v>
      </c>
      <c r="H53" s="50">
        <v>93159</v>
      </c>
      <c r="I53" s="15">
        <v>100</v>
      </c>
    </row>
    <row r="54" spans="1:9" ht="15" customHeight="1">
      <c r="A54" s="11" t="s">
        <v>51</v>
      </c>
      <c r="B54" s="12">
        <v>19394</v>
      </c>
      <c r="C54" s="13">
        <f t="shared" si="12"/>
        <v>23.1</v>
      </c>
      <c r="D54" s="12">
        <v>22751</v>
      </c>
      <c r="E54" s="13">
        <f t="shared" si="13"/>
        <v>27.1</v>
      </c>
      <c r="F54" s="12">
        <f>H54-B54-D54</f>
        <v>41828</v>
      </c>
      <c r="G54" s="14">
        <f t="shared" si="14"/>
        <v>49.800000000000004</v>
      </c>
      <c r="H54" s="50">
        <v>83973</v>
      </c>
      <c r="I54" s="15">
        <v>100</v>
      </c>
    </row>
    <row r="55" spans="1:9" ht="15" customHeight="1">
      <c r="A55" s="11" t="s">
        <v>52</v>
      </c>
      <c r="B55" s="12">
        <v>42949</v>
      </c>
      <c r="C55" s="13">
        <f t="shared" si="12"/>
        <v>34.5</v>
      </c>
      <c r="D55" s="12">
        <v>68096</v>
      </c>
      <c r="E55" s="13">
        <f t="shared" si="13"/>
        <v>54.7</v>
      </c>
      <c r="F55" s="12">
        <f t="shared" ref="F55:F57" si="15">H55-B55-D55</f>
        <v>13499</v>
      </c>
      <c r="G55" s="14">
        <f t="shared" si="14"/>
        <v>10.799999999999997</v>
      </c>
      <c r="H55" s="50">
        <v>124544</v>
      </c>
      <c r="I55" s="15">
        <v>100</v>
      </c>
    </row>
    <row r="56" spans="1:9" ht="15" customHeight="1">
      <c r="A56" s="11" t="s">
        <v>53</v>
      </c>
      <c r="B56" s="12">
        <v>14617</v>
      </c>
      <c r="C56" s="13">
        <f t="shared" si="12"/>
        <v>51.4</v>
      </c>
      <c r="D56" s="12">
        <v>13164</v>
      </c>
      <c r="E56" s="13">
        <f t="shared" si="13"/>
        <v>46.3</v>
      </c>
      <c r="F56" s="12">
        <f t="shared" si="15"/>
        <v>651</v>
      </c>
      <c r="G56" s="14">
        <f t="shared" si="14"/>
        <v>2.3000000000000043</v>
      </c>
      <c r="H56" s="50">
        <v>28432</v>
      </c>
      <c r="I56" s="15">
        <v>100</v>
      </c>
    </row>
    <row r="57" spans="1:9" ht="15" customHeight="1">
      <c r="A57" s="17" t="s">
        <v>54</v>
      </c>
      <c r="B57" s="18">
        <v>25600</v>
      </c>
      <c r="C57" s="19">
        <f t="shared" si="12"/>
        <v>37.799999999999997</v>
      </c>
      <c r="D57" s="18">
        <v>36965</v>
      </c>
      <c r="E57" s="13">
        <f t="shared" si="13"/>
        <v>54.6</v>
      </c>
      <c r="F57" s="18">
        <f t="shared" si="15"/>
        <v>5095</v>
      </c>
      <c r="G57" s="20">
        <f t="shared" si="14"/>
        <v>7.6000000000000014</v>
      </c>
      <c r="H57" s="51">
        <v>67660</v>
      </c>
      <c r="I57" s="21">
        <v>100</v>
      </c>
    </row>
    <row r="58" spans="1:9" ht="15" customHeight="1">
      <c r="A58" s="22" t="s">
        <v>55</v>
      </c>
      <c r="B58" s="52">
        <v>17048</v>
      </c>
      <c r="C58" s="13">
        <f t="shared" si="12"/>
        <v>43.3</v>
      </c>
      <c r="D58" s="52">
        <v>20809</v>
      </c>
      <c r="E58" s="23">
        <f t="shared" si="13"/>
        <v>52.8</v>
      </c>
      <c r="F58" s="12">
        <f>H58-B58-D58</f>
        <v>1544</v>
      </c>
      <c r="G58" s="14">
        <f t="shared" si="14"/>
        <v>3.9000000000000057</v>
      </c>
      <c r="H58" s="53">
        <v>39401</v>
      </c>
      <c r="I58" s="25">
        <v>100</v>
      </c>
    </row>
    <row r="59" spans="1:9" ht="15" customHeight="1">
      <c r="A59" s="11" t="s">
        <v>56</v>
      </c>
      <c r="B59" s="12">
        <v>29368</v>
      </c>
      <c r="C59" s="13">
        <f t="shared" si="12"/>
        <v>35.6</v>
      </c>
      <c r="D59" s="12">
        <v>42510</v>
      </c>
      <c r="E59" s="13">
        <f t="shared" si="13"/>
        <v>51.6</v>
      </c>
      <c r="F59" s="12">
        <f>H59-B59-D59</f>
        <v>10502</v>
      </c>
      <c r="G59" s="14">
        <f t="shared" si="14"/>
        <v>12.800000000000004</v>
      </c>
      <c r="H59" s="50">
        <v>82380</v>
      </c>
      <c r="I59" s="15">
        <v>100</v>
      </c>
    </row>
    <row r="60" spans="1:9" ht="15" customHeight="1">
      <c r="A60" s="11" t="s">
        <v>57</v>
      </c>
      <c r="B60" s="12">
        <v>9924</v>
      </c>
      <c r="C60" s="13">
        <f t="shared" si="12"/>
        <v>26.4</v>
      </c>
      <c r="D60" s="12">
        <v>26377</v>
      </c>
      <c r="E60" s="13">
        <f t="shared" si="13"/>
        <v>70.099999999999994</v>
      </c>
      <c r="F60" s="12">
        <f t="shared" ref="F60:F62" si="16">H60-B60-D60</f>
        <v>1309</v>
      </c>
      <c r="G60" s="14">
        <f t="shared" si="14"/>
        <v>3.5</v>
      </c>
      <c r="H60" s="50">
        <v>37610</v>
      </c>
      <c r="I60" s="15">
        <v>100</v>
      </c>
    </row>
    <row r="61" spans="1:9" ht="15" customHeight="1">
      <c r="A61" s="11" t="s">
        <v>58</v>
      </c>
      <c r="B61" s="12">
        <v>13792</v>
      </c>
      <c r="C61" s="13">
        <f t="shared" si="12"/>
        <v>38.1</v>
      </c>
      <c r="D61" s="12">
        <v>18876</v>
      </c>
      <c r="E61" s="13">
        <f t="shared" si="13"/>
        <v>52.2</v>
      </c>
      <c r="F61" s="12">
        <f t="shared" si="16"/>
        <v>3523</v>
      </c>
      <c r="G61" s="14">
        <f t="shared" si="14"/>
        <v>9.6999999999999957</v>
      </c>
      <c r="H61" s="50">
        <v>36191</v>
      </c>
      <c r="I61" s="15">
        <v>100</v>
      </c>
    </row>
    <row r="62" spans="1:9" ht="15" customHeight="1">
      <c r="A62" s="17" t="s">
        <v>59</v>
      </c>
      <c r="B62" s="18">
        <v>9877</v>
      </c>
      <c r="C62" s="19">
        <f t="shared" si="12"/>
        <v>23.8</v>
      </c>
      <c r="D62" s="18">
        <v>28886</v>
      </c>
      <c r="E62" s="13">
        <f t="shared" si="13"/>
        <v>69.5</v>
      </c>
      <c r="F62" s="18">
        <f t="shared" si="16"/>
        <v>2811</v>
      </c>
      <c r="G62" s="20">
        <f t="shared" si="14"/>
        <v>6.7000000000000028</v>
      </c>
      <c r="H62" s="51">
        <v>41574</v>
      </c>
      <c r="I62" s="21">
        <v>100</v>
      </c>
    </row>
    <row r="63" spans="1:9" ht="15" customHeight="1">
      <c r="A63" s="22" t="s">
        <v>60</v>
      </c>
      <c r="B63" s="52">
        <v>2571</v>
      </c>
      <c r="C63" s="13">
        <f t="shared" si="12"/>
        <v>31.9</v>
      </c>
      <c r="D63" s="52">
        <v>4306</v>
      </c>
      <c r="E63" s="23">
        <f t="shared" si="13"/>
        <v>53.4</v>
      </c>
      <c r="F63" s="12">
        <f>H63-B63-D63</f>
        <v>1188</v>
      </c>
      <c r="G63" s="14">
        <f t="shared" si="14"/>
        <v>14.699999999999996</v>
      </c>
      <c r="H63" s="53">
        <v>8065</v>
      </c>
      <c r="I63" s="25">
        <v>100</v>
      </c>
    </row>
    <row r="64" spans="1:9" ht="15" customHeight="1">
      <c r="A64" s="11" t="s">
        <v>61</v>
      </c>
      <c r="B64" s="12">
        <v>9341</v>
      </c>
      <c r="C64" s="13">
        <f t="shared" si="12"/>
        <v>16</v>
      </c>
      <c r="D64" s="12">
        <v>44461</v>
      </c>
      <c r="E64" s="13">
        <f t="shared" si="13"/>
        <v>76</v>
      </c>
      <c r="F64" s="12">
        <f>H64-B64-D64</f>
        <v>4720</v>
      </c>
      <c r="G64" s="14">
        <f t="shared" si="14"/>
        <v>8</v>
      </c>
      <c r="H64" s="50">
        <v>58522</v>
      </c>
      <c r="I64" s="15">
        <v>100</v>
      </c>
    </row>
    <row r="65" spans="1:9" ht="15" customHeight="1">
      <c r="A65" s="11" t="s">
        <v>62</v>
      </c>
      <c r="B65" s="12">
        <v>11530</v>
      </c>
      <c r="C65" s="13">
        <f t="shared" si="12"/>
        <v>21.6</v>
      </c>
      <c r="D65" s="12">
        <v>38248</v>
      </c>
      <c r="E65" s="13">
        <f t="shared" si="13"/>
        <v>71.599999999999994</v>
      </c>
      <c r="F65" s="12">
        <f t="shared" ref="F65:F67" si="17">H65-B65-D65</f>
        <v>3610</v>
      </c>
      <c r="G65" s="14">
        <f t="shared" si="14"/>
        <v>6.8000000000000114</v>
      </c>
      <c r="H65" s="50">
        <v>53388</v>
      </c>
      <c r="I65" s="15">
        <v>100</v>
      </c>
    </row>
    <row r="66" spans="1:9" ht="15" customHeight="1">
      <c r="A66" s="11" t="s">
        <v>63</v>
      </c>
      <c r="B66" s="12">
        <v>6276</v>
      </c>
      <c r="C66" s="13">
        <f t="shared" si="12"/>
        <v>6.1</v>
      </c>
      <c r="D66" s="12">
        <v>94260</v>
      </c>
      <c r="E66" s="13">
        <f t="shared" si="13"/>
        <v>91.9</v>
      </c>
      <c r="F66" s="12">
        <f t="shared" si="17"/>
        <v>1997</v>
      </c>
      <c r="G66" s="14">
        <f t="shared" si="14"/>
        <v>2</v>
      </c>
      <c r="H66" s="50">
        <v>102533</v>
      </c>
      <c r="I66" s="15">
        <v>100</v>
      </c>
    </row>
    <row r="67" spans="1:9" ht="15" customHeight="1">
      <c r="A67" s="17" t="s">
        <v>64</v>
      </c>
      <c r="B67" s="18">
        <v>7958</v>
      </c>
      <c r="C67" s="19">
        <f t="shared" si="12"/>
        <v>37.200000000000003</v>
      </c>
      <c r="D67" s="18">
        <v>10384</v>
      </c>
      <c r="E67" s="13">
        <f t="shared" si="13"/>
        <v>48.6</v>
      </c>
      <c r="F67" s="18">
        <f t="shared" si="17"/>
        <v>3025</v>
      </c>
      <c r="G67" s="20">
        <f t="shared" si="14"/>
        <v>14.199999999999996</v>
      </c>
      <c r="H67" s="51">
        <v>21367</v>
      </c>
      <c r="I67" s="21">
        <v>100</v>
      </c>
    </row>
    <row r="68" spans="1:9" ht="15" customHeight="1">
      <c r="A68" s="22" t="s">
        <v>65</v>
      </c>
      <c r="B68" s="52">
        <v>0</v>
      </c>
      <c r="C68" s="13">
        <f t="shared" si="12"/>
        <v>0</v>
      </c>
      <c r="D68" s="52">
        <v>32</v>
      </c>
      <c r="E68" s="23">
        <f t="shared" si="13"/>
        <v>100</v>
      </c>
      <c r="F68" s="12">
        <f>H68-B68-D68</f>
        <v>0</v>
      </c>
      <c r="G68" s="14">
        <f t="shared" si="14"/>
        <v>0</v>
      </c>
      <c r="H68" s="53">
        <v>32</v>
      </c>
      <c r="I68" s="25">
        <v>100</v>
      </c>
    </row>
    <row r="69" spans="1:9" ht="15" customHeight="1">
      <c r="A69" s="11" t="s">
        <v>66</v>
      </c>
      <c r="B69" s="12">
        <v>4745</v>
      </c>
      <c r="C69" s="13">
        <f t="shared" si="12"/>
        <v>31.7</v>
      </c>
      <c r="D69" s="12">
        <v>9449</v>
      </c>
      <c r="E69" s="13">
        <f t="shared" si="13"/>
        <v>63.1</v>
      </c>
      <c r="F69" s="12">
        <f>H69-B69-D69</f>
        <v>775</v>
      </c>
      <c r="G69" s="14">
        <f t="shared" si="14"/>
        <v>5.1999999999999957</v>
      </c>
      <c r="H69" s="50">
        <v>14969</v>
      </c>
      <c r="I69" s="15">
        <v>100</v>
      </c>
    </row>
    <row r="70" spans="1:9" ht="15" customHeight="1">
      <c r="A70" s="11" t="s">
        <v>67</v>
      </c>
      <c r="B70" s="12">
        <v>12805</v>
      </c>
      <c r="C70" s="13">
        <f t="shared" si="12"/>
        <v>22.6</v>
      </c>
      <c r="D70" s="12">
        <v>40063</v>
      </c>
      <c r="E70" s="13">
        <f t="shared" si="13"/>
        <v>70.8</v>
      </c>
      <c r="F70" s="12">
        <f t="shared" ref="F70:F72" si="18">H70-B70-D70</f>
        <v>3693</v>
      </c>
      <c r="G70" s="14">
        <f t="shared" si="14"/>
        <v>6.6000000000000085</v>
      </c>
      <c r="H70" s="50">
        <v>56561</v>
      </c>
      <c r="I70" s="15">
        <v>100</v>
      </c>
    </row>
    <row r="71" spans="1:9" ht="15" customHeight="1">
      <c r="A71" s="11" t="s">
        <v>68</v>
      </c>
      <c r="B71" s="12">
        <v>36679</v>
      </c>
      <c r="C71" s="13">
        <f t="shared" si="12"/>
        <v>40.1</v>
      </c>
      <c r="D71" s="12">
        <v>49455</v>
      </c>
      <c r="E71" s="13">
        <f t="shared" si="13"/>
        <v>54.1</v>
      </c>
      <c r="F71" s="12">
        <f t="shared" si="18"/>
        <v>5353</v>
      </c>
      <c r="G71" s="14">
        <f t="shared" si="14"/>
        <v>5.7999999999999972</v>
      </c>
      <c r="H71" s="50">
        <v>91487</v>
      </c>
      <c r="I71" s="15">
        <v>100</v>
      </c>
    </row>
    <row r="72" spans="1:9" ht="15" customHeight="1">
      <c r="A72" s="17" t="s">
        <v>69</v>
      </c>
      <c r="B72" s="18">
        <v>43238</v>
      </c>
      <c r="C72" s="19">
        <f t="shared" si="12"/>
        <v>35.4</v>
      </c>
      <c r="D72" s="18">
        <v>65580</v>
      </c>
      <c r="E72" s="19">
        <f t="shared" si="13"/>
        <v>53.7</v>
      </c>
      <c r="F72" s="18">
        <f t="shared" si="18"/>
        <v>13291</v>
      </c>
      <c r="G72" s="20">
        <f t="shared" si="14"/>
        <v>10.899999999999991</v>
      </c>
      <c r="H72" s="51">
        <v>122109</v>
      </c>
      <c r="I72" s="21">
        <v>100</v>
      </c>
    </row>
    <row r="73" spans="1:9" ht="15" customHeight="1">
      <c r="A73" s="11" t="s">
        <v>70</v>
      </c>
      <c r="B73" s="12">
        <v>36366</v>
      </c>
      <c r="C73" s="13">
        <f t="shared" si="12"/>
        <v>53.9</v>
      </c>
      <c r="D73" s="12">
        <v>24859</v>
      </c>
      <c r="E73" s="13">
        <f t="shared" si="13"/>
        <v>36.9</v>
      </c>
      <c r="F73" s="12">
        <f>H73-B73-D73</f>
        <v>6206</v>
      </c>
      <c r="G73" s="14">
        <f t="shared" si="14"/>
        <v>9.2000000000000028</v>
      </c>
      <c r="H73" s="50">
        <v>67431</v>
      </c>
      <c r="I73" s="15">
        <v>100</v>
      </c>
    </row>
    <row r="74" spans="1:9" ht="15" customHeight="1">
      <c r="A74" s="11" t="s">
        <v>71</v>
      </c>
      <c r="B74" s="12">
        <v>51800</v>
      </c>
      <c r="C74" s="13">
        <f t="shared" si="12"/>
        <v>44.9</v>
      </c>
      <c r="D74" s="12">
        <v>55951</v>
      </c>
      <c r="E74" s="13">
        <f t="shared" si="13"/>
        <v>48.5</v>
      </c>
      <c r="F74" s="12">
        <f>H74-B74-D74</f>
        <v>7550</v>
      </c>
      <c r="G74" s="14">
        <f t="shared" si="14"/>
        <v>6.6000000000000014</v>
      </c>
      <c r="H74" s="50">
        <v>115301</v>
      </c>
      <c r="I74" s="15">
        <v>100</v>
      </c>
    </row>
    <row r="75" spans="1:9" ht="15" customHeight="1" thickBot="1">
      <c r="A75" s="11" t="s">
        <v>72</v>
      </c>
      <c r="B75" s="12">
        <v>48724</v>
      </c>
      <c r="C75" s="13">
        <f t="shared" si="12"/>
        <v>58.8</v>
      </c>
      <c r="D75" s="12">
        <v>29714</v>
      </c>
      <c r="E75" s="13">
        <f t="shared" si="13"/>
        <v>35.9</v>
      </c>
      <c r="F75" s="12">
        <f t="shared" ref="F75" si="19">H75-B75-D75</f>
        <v>4358</v>
      </c>
      <c r="G75" s="14">
        <f t="shared" si="14"/>
        <v>5.3000000000000043</v>
      </c>
      <c r="H75" s="50">
        <v>82796</v>
      </c>
      <c r="I75" s="15">
        <v>100</v>
      </c>
    </row>
    <row r="76" spans="1:9" ht="15" customHeight="1" thickTop="1" thickBot="1">
      <c r="A76" s="36" t="s">
        <v>76</v>
      </c>
      <c r="B76" s="37">
        <f>SUM(B53:B75)</f>
        <v>517135</v>
      </c>
      <c r="C76" s="38">
        <f>ROUND(B76/H76*100,1)</f>
        <v>36.200000000000003</v>
      </c>
      <c r="D76" s="37">
        <f>SUM(D53:D75)</f>
        <v>769918</v>
      </c>
      <c r="E76" s="38">
        <f t="shared" si="13"/>
        <v>53.9</v>
      </c>
      <c r="F76" s="37">
        <f t="shared" ref="F76:F77" si="20">H76-B76-D76</f>
        <v>142432</v>
      </c>
      <c r="G76" s="39">
        <f t="shared" si="14"/>
        <v>9.8999999999999986</v>
      </c>
      <c r="H76" s="40">
        <f>SUM(H53:H75)</f>
        <v>1429485</v>
      </c>
      <c r="I76" s="41">
        <v>100</v>
      </c>
    </row>
    <row r="77" spans="1:9" ht="15" customHeight="1" thickTop="1" thickBot="1">
      <c r="A77" s="26" t="s">
        <v>73</v>
      </c>
      <c r="B77" s="27">
        <f>B45+B76</f>
        <v>14414046</v>
      </c>
      <c r="C77" s="28">
        <f>ROUND(B77/H77*100,1)</f>
        <v>56.5</v>
      </c>
      <c r="D77" s="27">
        <f>D45+D76</f>
        <v>8579134</v>
      </c>
      <c r="E77" s="28">
        <f t="shared" si="13"/>
        <v>33.700000000000003</v>
      </c>
      <c r="F77" s="27">
        <f t="shared" si="20"/>
        <v>2496881</v>
      </c>
      <c r="G77" s="29">
        <f t="shared" si="14"/>
        <v>9.7999999999999972</v>
      </c>
      <c r="H77" s="30">
        <f>H45+H76</f>
        <v>25490061</v>
      </c>
      <c r="I77" s="31">
        <v>100</v>
      </c>
    </row>
    <row r="78" spans="1:9" ht="13.5" customHeight="1">
      <c r="A78" s="1" t="s">
        <v>49</v>
      </c>
    </row>
    <row r="79" spans="1:9" ht="13.5" customHeight="1">
      <c r="A79" s="43" t="s">
        <v>75</v>
      </c>
    </row>
    <row r="80" spans="1:9" ht="12.75" customHeight="1">
      <c r="A80" s="1" t="s">
        <v>78</v>
      </c>
    </row>
  </sheetData>
  <mergeCells count="10">
    <mergeCell ref="B51:C51"/>
    <mergeCell ref="D51:E51"/>
    <mergeCell ref="F51:G51"/>
    <mergeCell ref="H51:I51"/>
    <mergeCell ref="H2:I2"/>
    <mergeCell ref="H50:I50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firstPageNumber="128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第31表　税目別収入未済額・構成比(令和元年度)</vt:lpstr>
      <vt:lpstr>'第31表　税目別収入未済額・構成比(令和元年度)'!Print_Area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2019-03-14T23:50:14Z</cp:lastPrinted>
  <dcterms:created xsi:type="dcterms:W3CDTF">2010-03-17T02:22:37Z</dcterms:created>
  <dcterms:modified xsi:type="dcterms:W3CDTF">2021-03-23T12:41:09Z</dcterms:modified>
</cp:coreProperties>
</file>