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21547E95-6721-4780-811D-EF8B6347E668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20表　市町村税（国保税を除く）（R01年度）" sheetId="1" r:id="rId1"/>
  </sheets>
  <definedNames>
    <definedName name="_xlnm.Print_Area" localSheetId="0">'第20表　市町村税（国保税を除く）（R01年度）'!$A$1:$P$83</definedName>
  </definedNames>
  <calcPr calcId="191029"/>
</workbook>
</file>

<file path=xl/calcChain.xml><?xml version="1.0" encoding="utf-8"?>
<calcChain xmlns="http://schemas.openxmlformats.org/spreadsheetml/2006/main">
  <c r="K80" i="1" l="1"/>
  <c r="K81" i="1" s="1"/>
  <c r="J80" i="1"/>
  <c r="J81" i="1" s="1"/>
  <c r="I81" i="1"/>
  <c r="I80" i="1"/>
  <c r="H80" i="1"/>
  <c r="H81" i="1" s="1"/>
  <c r="G81" i="1"/>
  <c r="G80" i="1"/>
  <c r="K48" i="1"/>
  <c r="J48" i="1"/>
  <c r="H48" i="1"/>
  <c r="I48" i="1"/>
  <c r="G48" i="1"/>
  <c r="F48" i="1"/>
  <c r="E48" i="1"/>
  <c r="L8" i="1" l="1"/>
  <c r="M8" i="1"/>
  <c r="N9" i="1"/>
  <c r="L9" i="1"/>
  <c r="M9" i="1"/>
  <c r="L10" i="1"/>
  <c r="M10" i="1"/>
  <c r="N11" i="1"/>
  <c r="L11" i="1"/>
  <c r="M11" i="1"/>
  <c r="L12" i="1"/>
  <c r="M12" i="1"/>
  <c r="L13" i="1"/>
  <c r="M13" i="1"/>
  <c r="L14" i="1"/>
  <c r="M14" i="1"/>
  <c r="L15" i="1"/>
  <c r="M15" i="1"/>
  <c r="N15" i="1"/>
  <c r="N16" i="1"/>
  <c r="L16" i="1"/>
  <c r="M16" i="1"/>
  <c r="N17" i="1"/>
  <c r="L17" i="1"/>
  <c r="M17" i="1"/>
  <c r="L18" i="1"/>
  <c r="M18" i="1"/>
  <c r="N19" i="1"/>
  <c r="L19" i="1"/>
  <c r="M19" i="1"/>
  <c r="L20" i="1"/>
  <c r="M20" i="1"/>
  <c r="L21" i="1"/>
  <c r="M21" i="1"/>
  <c r="L22" i="1"/>
  <c r="M22" i="1"/>
  <c r="L23" i="1"/>
  <c r="M23" i="1"/>
  <c r="N23" i="1"/>
  <c r="N24" i="1"/>
  <c r="L24" i="1"/>
  <c r="M24" i="1"/>
  <c r="N25" i="1"/>
  <c r="L25" i="1"/>
  <c r="M25" i="1"/>
  <c r="L26" i="1"/>
  <c r="M26" i="1"/>
  <c r="N27" i="1"/>
  <c r="L27" i="1"/>
  <c r="M27" i="1"/>
  <c r="L28" i="1"/>
  <c r="M28" i="1"/>
  <c r="L29" i="1"/>
  <c r="M29" i="1"/>
  <c r="L30" i="1"/>
  <c r="M30" i="1"/>
  <c r="L31" i="1"/>
  <c r="M31" i="1"/>
  <c r="N31" i="1"/>
  <c r="N32" i="1"/>
  <c r="L32" i="1"/>
  <c r="M32" i="1"/>
  <c r="N33" i="1"/>
  <c r="L33" i="1"/>
  <c r="M33" i="1"/>
  <c r="L34" i="1"/>
  <c r="M34" i="1"/>
  <c r="N35" i="1"/>
  <c r="L35" i="1"/>
  <c r="M35" i="1"/>
  <c r="L36" i="1"/>
  <c r="M36" i="1"/>
  <c r="L37" i="1"/>
  <c r="M37" i="1"/>
  <c r="L38" i="1"/>
  <c r="M38" i="1"/>
  <c r="L39" i="1"/>
  <c r="M39" i="1"/>
  <c r="N39" i="1"/>
  <c r="N40" i="1"/>
  <c r="L40" i="1"/>
  <c r="M40" i="1"/>
  <c r="N41" i="1"/>
  <c r="L41" i="1"/>
  <c r="M41" i="1"/>
  <c r="L42" i="1"/>
  <c r="M42" i="1"/>
  <c r="N43" i="1"/>
  <c r="L43" i="1"/>
  <c r="M43" i="1"/>
  <c r="L44" i="1"/>
  <c r="M44" i="1"/>
  <c r="L45" i="1"/>
  <c r="M45" i="1"/>
  <c r="L46" i="1"/>
  <c r="M46" i="1"/>
  <c r="L47" i="1"/>
  <c r="M47" i="1"/>
  <c r="N47" i="1"/>
  <c r="L48" i="1"/>
  <c r="N8" i="1" l="1"/>
  <c r="N45" i="1"/>
  <c r="N44" i="1"/>
  <c r="N37" i="1"/>
  <c r="N36" i="1"/>
  <c r="N29" i="1"/>
  <c r="N28" i="1"/>
  <c r="N21" i="1"/>
  <c r="N20" i="1"/>
  <c r="N13" i="1"/>
  <c r="N12" i="1"/>
  <c r="M48" i="1"/>
  <c r="N46" i="1"/>
  <c r="N42" i="1"/>
  <c r="N38" i="1"/>
  <c r="N34" i="1"/>
  <c r="N30" i="1"/>
  <c r="N26" i="1"/>
  <c r="N22" i="1"/>
  <c r="N18" i="1"/>
  <c r="N14" i="1"/>
  <c r="N10" i="1"/>
  <c r="N48" i="1" l="1"/>
  <c r="F80" i="1" l="1"/>
  <c r="E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N79" i="1" l="1"/>
  <c r="N77" i="1"/>
  <c r="N75" i="1"/>
  <c r="N73" i="1"/>
  <c r="N71" i="1"/>
  <c r="N69" i="1"/>
  <c r="N67" i="1"/>
  <c r="N65" i="1"/>
  <c r="N63" i="1"/>
  <c r="N61" i="1"/>
  <c r="N59" i="1"/>
  <c r="N57" i="1"/>
  <c r="N78" i="1"/>
  <c r="N76" i="1"/>
  <c r="N74" i="1"/>
  <c r="N72" i="1"/>
  <c r="N70" i="1"/>
  <c r="N68" i="1"/>
  <c r="N66" i="1"/>
  <c r="N64" i="1"/>
  <c r="N62" i="1"/>
  <c r="N60" i="1"/>
  <c r="N58" i="1"/>
  <c r="F81" i="1"/>
  <c r="N80" i="1"/>
  <c r="L80" i="1"/>
  <c r="E81" i="1"/>
  <c r="M80" i="1"/>
  <c r="M81" i="1" l="1"/>
  <c r="L81" i="1"/>
  <c r="N81" i="1" l="1"/>
</calcChain>
</file>

<file path=xl/sharedStrings.xml><?xml version="1.0" encoding="utf-8"?>
<sst xmlns="http://schemas.openxmlformats.org/spreadsheetml/2006/main" count="195" uniqueCount="92">
  <si>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</si>
  <si>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</si>
  <si>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</si>
  <si>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</si>
  <si>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</si>
  <si>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</si>
  <si>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</si>
  <si>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</si>
  <si>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</si>
  <si>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</si>
  <si>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</si>
  <si>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</si>
  <si>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</si>
  <si>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</si>
  <si>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</si>
  <si>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</si>
  <si>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</si>
  <si>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</si>
  <si>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</si>
  <si>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</si>
  <si>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</si>
  <si>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</si>
  <si>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</si>
  <si>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</si>
  <si>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</si>
  <si>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</si>
  <si>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</si>
  <si>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</si>
  <si>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</si>
  <si>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</si>
  <si>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</si>
  <si>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</si>
  <si>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</si>
  <si>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</si>
  <si>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</si>
  <si>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</si>
  <si>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</si>
  <si>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</si>
  <si>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</si>
  <si>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</si>
  <si>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</si>
  <si>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</si>
  <si>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</si>
  <si>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</si>
  <si>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</si>
  <si>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</si>
  <si>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</si>
  <si>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</si>
  <si>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</si>
  <si>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</si>
  <si>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</si>
  <si>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</si>
  <si>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</si>
  <si>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</si>
  <si>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</si>
  <si>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</si>
  <si>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</si>
  <si>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</si>
  <si>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</si>
  <si>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</si>
  <si>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</si>
  <si>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</si>
  <si>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</si>
  <si>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</si>
  <si>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</si>
  <si>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</si>
  <si>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</si>
  <si>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</si>
  <si>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</si>
  <si>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</si>
  <si>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</si>
  <si>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</si>
  <si>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</si>
  <si>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</si>
  <si>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</si>
  <si>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</si>
  <si>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</si>
  <si>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</si>
  <si>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</si>
  <si>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</si>
  <si>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</si>
  <si>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</si>
  <si>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</si>
  <si>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</si>
  <si>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</si>
  <si>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</si>
  <si>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白岡市</t>
    <rPh sb="0" eb="2">
      <t>シラオカ</t>
    </rPh>
    <rPh sb="2" eb="3">
      <t>シ</t>
    </rPh>
    <phoneticPr fontId="2"/>
  </si>
  <si>
    <t>鶴ヶ島市</t>
  </si>
  <si>
    <t>資料　「地方財政状況調」第6表</t>
    <phoneticPr fontId="3"/>
  </si>
  <si>
    <t>第20表　市町村税（国保税を除く）（令和元年度）</t>
    <rPh sb="0" eb="1">
      <t>ダイ</t>
    </rPh>
    <rPh sb="3" eb="4">
      <t>ヒョウ</t>
    </rPh>
    <rPh sb="5" eb="7">
      <t>シチョウ</t>
    </rPh>
    <rPh sb="7" eb="9">
      <t>ソンゼイ</t>
    </rPh>
    <rPh sb="10" eb="12">
      <t>コクホ</t>
    </rPh>
    <rPh sb="12" eb="13">
      <t>ゼイ</t>
    </rPh>
    <rPh sb="14" eb="15">
      <t>ノゾ</t>
    </rPh>
    <rPh sb="18" eb="20">
      <t>レイワ</t>
    </rPh>
    <rPh sb="20" eb="21">
      <t>モト</t>
    </rPh>
    <rPh sb="21" eb="23">
      <t>ネンド</t>
    </rPh>
    <phoneticPr fontId="2"/>
  </si>
  <si>
    <t>元　年　度</t>
    <rPh sb="0" eb="1">
      <t>モト</t>
    </rPh>
    <rPh sb="2" eb="3">
      <t>トシ</t>
    </rPh>
    <rPh sb="4" eb="5">
      <t>ド</t>
    </rPh>
    <phoneticPr fontId="2"/>
  </si>
  <si>
    <t>３０年度</t>
    <rPh sb="2" eb="4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</si>
</sst>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9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5" xfId="1" applyFont="1" applyBorder="1" applyAlignment="1">
      <alignment horizontal="distributed" vertical="center"/>
    </xf>
    <xf numFmtId="0" fontId="8" fillId="0" borderId="6" xfId="1" applyFont="1" applyBorder="1" applyAlignment="1">
      <alignment horizontal="distributed" vertical="center"/>
    </xf>
    <xf numFmtId="0" fontId="8" fillId="0" borderId="7" xfId="1" applyFont="1" applyBorder="1">
      <alignment vertical="center"/>
    </xf>
    <xf numFmtId="0" fontId="8" fillId="0" borderId="8" xfId="1" applyFont="1" applyBorder="1" applyAlignment="1">
      <alignment horizontal="distributed" vertical="center"/>
    </xf>
    <xf numFmtId="0" fontId="8" fillId="0" borderId="10" xfId="1" applyFont="1" applyBorder="1" applyAlignment="1">
      <alignment horizontal="distributed" vertical="center"/>
    </xf>
    <xf numFmtId="0" fontId="8" fillId="0" borderId="11" xfId="1" applyFont="1" applyBorder="1">
      <alignment vertical="center"/>
    </xf>
    <xf numFmtId="0" fontId="8" fillId="0" borderId="12" xfId="1" applyFont="1" applyBorder="1" applyAlignment="1">
      <alignment horizontal="distributed" vertical="center"/>
    </xf>
    <xf numFmtId="0" fontId="8" fillId="0" borderId="13" xfId="1" applyFont="1" applyBorder="1" applyAlignment="1">
      <alignment horizontal="distributed" vertical="center"/>
    </xf>
    <xf numFmtId="0" fontId="8" fillId="0" borderId="14" xfId="1" applyFont="1" applyBorder="1">
      <alignment vertical="center"/>
    </xf>
    <xf numFmtId="0" fontId="8" fillId="0" borderId="15" xfId="1" applyFont="1" applyBorder="1" applyAlignment="1">
      <alignment horizontal="distributed" vertical="center"/>
    </xf>
    <xf numFmtId="176" fontId="8" fillId="0" borderId="16" xfId="1" applyNumberFormat="1" applyFont="1" applyBorder="1">
      <alignment vertical="center"/>
    </xf>
    <xf numFmtId="0" fontId="8" fillId="0" borderId="17" xfId="1" applyFont="1" applyBorder="1" applyAlignment="1">
      <alignment horizontal="distributed"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distributed" vertical="center"/>
    </xf>
    <xf numFmtId="176" fontId="8" fillId="0" borderId="0" xfId="1" applyNumberFormat="1" applyFont="1" applyBorder="1">
      <alignment vertical="center"/>
    </xf>
    <xf numFmtId="177" fontId="8" fillId="0" borderId="0" xfId="1" applyNumberFormat="1" applyFont="1" applyBorder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1" applyFont="1" applyBorder="1">
      <alignment vertical="center"/>
    </xf>
    <xf numFmtId="0" fontId="8" fillId="0" borderId="19" xfId="1" applyFont="1" applyBorder="1" applyAlignment="1">
      <alignment horizontal="distributed" vertical="center"/>
    </xf>
    <xf numFmtId="176" fontId="8" fillId="0" borderId="20" xfId="1" applyNumberFormat="1" applyFont="1" applyBorder="1">
      <alignment vertical="center"/>
    </xf>
    <xf numFmtId="0" fontId="8" fillId="0" borderId="21" xfId="1" applyFont="1" applyBorder="1" applyAlignment="1">
      <alignment horizontal="distributed"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9" xfId="1" applyNumberFormat="1" applyFont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178" fontId="8" fillId="0" borderId="16" xfId="1" applyNumberFormat="1" applyFont="1" applyBorder="1" applyAlignment="1">
      <alignment horizontal="center" vertical="center"/>
    </xf>
    <xf numFmtId="178" fontId="8" fillId="0" borderId="20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28" xfId="1" applyFont="1" applyBorder="1" applyAlignment="1">
      <alignment horizontal="distributed" vertical="center" indent="2"/>
    </xf>
    <xf numFmtId="0" fontId="8" fillId="0" borderId="33" xfId="1" applyFont="1" applyBorder="1" applyAlignment="1">
      <alignment horizontal="distributed" vertical="center" indent="2"/>
    </xf>
    <xf numFmtId="0" fontId="8" fillId="0" borderId="34" xfId="1" applyFont="1" applyBorder="1" applyAlignment="1">
      <alignment horizontal="distributed" vertical="center" indent="2"/>
    </xf>
    <xf numFmtId="0" fontId="8" fillId="0" borderId="35" xfId="1" applyFont="1" applyBorder="1" applyAlignment="1">
      <alignment horizontal="distributed" vertical="center" indent="2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176" fontId="8" fillId="0" borderId="2" xfId="1" applyNumberFormat="1" applyFont="1" applyBorder="1">
      <alignment vertical="center"/>
    </xf>
    <xf numFmtId="176" fontId="8" fillId="0" borderId="9" xfId="1" applyNumberFormat="1" applyFont="1" applyBorder="1">
      <alignment vertical="center"/>
    </xf>
    <xf numFmtId="176" fontId="8" fillId="0" borderId="1" xfId="1" applyNumberFormat="1" applyFont="1" applyBorder="1">
      <alignment vertical="center"/>
    </xf>
  </cellXfs>
  <cellStyles count="3">
    <cellStyle name="標準" xfId="0" builtinId="0"/>
    <cellStyle name="標準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P83"/>
  <sheetViews>
    <sheetView tabSelected="1" view="pageBreakPreview" zoomScaleNormal="100" zoomScaleSheetLayoutView="100" workbookViewId="0">
      <selection activeCell="B2" sqref="B2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16" ht="21">
      <c r="C1" s="1"/>
      <c r="D1" s="2"/>
      <c r="E1" s="2"/>
      <c r="F1" s="2"/>
      <c r="G1" s="2"/>
      <c r="H1" s="2"/>
    </row>
    <row r="2" spans="3:16" ht="21">
      <c r="C2" s="3" t="s">
        <v>89</v>
      </c>
      <c r="D2" s="2"/>
      <c r="E2" s="2"/>
      <c r="F2" s="2"/>
      <c r="G2" s="2"/>
      <c r="H2" s="2"/>
    </row>
    <row r="3" spans="3:16" s="4" customFormat="1" ht="21" customHeight="1" thickBot="1">
      <c r="O3" s="4" t="s">
        <v>85</v>
      </c>
    </row>
    <row r="4" spans="3:16" s="4" customFormat="1" ht="14.25" customHeight="1">
      <c r="C4" s="59" t="s">
        <v>0</v>
      </c>
      <c r="D4" s="60"/>
      <c r="E4" s="54" t="s">
        <v>1</v>
      </c>
      <c r="F4" s="55"/>
      <c r="G4" s="55"/>
      <c r="H4" s="56"/>
      <c r="I4" s="54" t="s">
        <v>2</v>
      </c>
      <c r="J4" s="55"/>
      <c r="K4" s="56"/>
      <c r="L4" s="57" t="s">
        <v>3</v>
      </c>
      <c r="M4" s="58"/>
      <c r="N4" s="58"/>
      <c r="O4" s="65"/>
      <c r="P4" s="40" t="s">
        <v>0</v>
      </c>
    </row>
    <row r="5" spans="3:16" s="4" customFormat="1" ht="12">
      <c r="C5" s="61"/>
      <c r="D5" s="62"/>
      <c r="E5" s="43" t="s">
        <v>4</v>
      </c>
      <c r="F5" s="43" t="s">
        <v>5</v>
      </c>
      <c r="G5" s="43" t="s">
        <v>6</v>
      </c>
      <c r="H5" s="37" t="s">
        <v>7</v>
      </c>
      <c r="I5" s="43" t="s">
        <v>4</v>
      </c>
      <c r="J5" s="43" t="s">
        <v>5</v>
      </c>
      <c r="K5" s="43" t="s">
        <v>6</v>
      </c>
      <c r="L5" s="45" t="s">
        <v>90</v>
      </c>
      <c r="M5" s="46"/>
      <c r="N5" s="46"/>
      <c r="O5" s="39" t="s">
        <v>91</v>
      </c>
      <c r="P5" s="41"/>
    </row>
    <row r="6" spans="3:16" s="4" customFormat="1" ht="12">
      <c r="C6" s="61"/>
      <c r="D6" s="62"/>
      <c r="E6" s="44"/>
      <c r="F6" s="44"/>
      <c r="G6" s="44"/>
      <c r="H6" s="38" t="s">
        <v>8</v>
      </c>
      <c r="I6" s="44"/>
      <c r="J6" s="44"/>
      <c r="K6" s="44"/>
      <c r="L6" s="5" t="s">
        <v>9</v>
      </c>
      <c r="M6" s="5" t="s">
        <v>10</v>
      </c>
      <c r="N6" s="5" t="s">
        <v>6</v>
      </c>
      <c r="O6" s="5" t="s">
        <v>6</v>
      </c>
      <c r="P6" s="41"/>
    </row>
    <row r="7" spans="3:16" s="4" customFormat="1" ht="12.75" thickBot="1">
      <c r="C7" s="63"/>
      <c r="D7" s="64"/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6" t="s">
        <v>18</v>
      </c>
      <c r="M7" s="6" t="s">
        <v>19</v>
      </c>
      <c r="N7" s="6" t="s">
        <v>20</v>
      </c>
      <c r="O7" s="7"/>
      <c r="P7" s="42"/>
    </row>
    <row r="8" spans="3:16" s="4" customFormat="1" ht="15.95" customHeight="1">
      <c r="C8" s="8">
        <v>1</v>
      </c>
      <c r="D8" s="9" t="s">
        <v>21</v>
      </c>
      <c r="E8" s="66">
        <v>274310885</v>
      </c>
      <c r="F8" s="66">
        <v>4602615</v>
      </c>
      <c r="G8" s="66">
        <v>278932332</v>
      </c>
      <c r="H8" s="66">
        <v>0</v>
      </c>
      <c r="I8" s="66">
        <v>272447656</v>
      </c>
      <c r="J8" s="66">
        <v>1545049</v>
      </c>
      <c r="K8" s="66">
        <v>274011537</v>
      </c>
      <c r="L8" s="32">
        <f>IF(ISERROR(I8/E8),"-",ROUND(I8/E8*100,1))</f>
        <v>99.3</v>
      </c>
      <c r="M8" s="32">
        <f t="shared" ref="M8:M48" si="0">IF(ISERROR(J8/F8),"-",ROUND(J8/F8*100,1))</f>
        <v>33.6</v>
      </c>
      <c r="N8" s="32">
        <f>IF(ISERROR(K8/G8),"-",(K8/G8*100))</f>
        <v>98.235846319888083</v>
      </c>
      <c r="O8" s="32">
        <v>98.123978608396612</v>
      </c>
      <c r="P8" s="10" t="s">
        <v>21</v>
      </c>
    </row>
    <row r="9" spans="3:16" s="4" customFormat="1" ht="15.95" customHeight="1">
      <c r="C9" s="8">
        <v>2</v>
      </c>
      <c r="D9" s="9" t="s">
        <v>22</v>
      </c>
      <c r="E9" s="66">
        <v>57946145</v>
      </c>
      <c r="F9" s="66">
        <v>1837102</v>
      </c>
      <c r="G9" s="66">
        <v>59788976</v>
      </c>
      <c r="H9" s="66">
        <v>0</v>
      </c>
      <c r="I9" s="66">
        <v>57307059</v>
      </c>
      <c r="J9" s="66">
        <v>575481</v>
      </c>
      <c r="K9" s="66">
        <v>57888269</v>
      </c>
      <c r="L9" s="32">
        <f t="shared" ref="L9:L48" si="1">IF(ISERROR(I9/E9),"-",ROUND(I9/E9*100,1))</f>
        <v>98.9</v>
      </c>
      <c r="M9" s="32">
        <f t="shared" si="0"/>
        <v>31.3</v>
      </c>
      <c r="N9" s="32">
        <f t="shared" ref="N9:N48" si="2">IF(ISERROR(K9/G9),"-",(K9/G9*100))</f>
        <v>96.820974154165143</v>
      </c>
      <c r="O9" s="32">
        <v>96.623807432340939</v>
      </c>
      <c r="P9" s="10" t="s">
        <v>22</v>
      </c>
    </row>
    <row r="10" spans="3:16" s="4" customFormat="1" ht="15.95" customHeight="1">
      <c r="C10" s="8">
        <v>3</v>
      </c>
      <c r="D10" s="9" t="s">
        <v>23</v>
      </c>
      <c r="E10" s="66">
        <v>31129062</v>
      </c>
      <c r="F10" s="66">
        <v>805957</v>
      </c>
      <c r="G10" s="66">
        <v>31942781</v>
      </c>
      <c r="H10" s="66">
        <v>0</v>
      </c>
      <c r="I10" s="66">
        <v>30816423</v>
      </c>
      <c r="J10" s="66">
        <v>292565</v>
      </c>
      <c r="K10" s="66">
        <v>31116750</v>
      </c>
      <c r="L10" s="32">
        <f t="shared" si="1"/>
        <v>99</v>
      </c>
      <c r="M10" s="32">
        <f t="shared" si="0"/>
        <v>36.299999999999997</v>
      </c>
      <c r="N10" s="32">
        <f t="shared" si="2"/>
        <v>97.414029166715324</v>
      </c>
      <c r="O10" s="32">
        <v>97.144589614440264</v>
      </c>
      <c r="P10" s="10" t="s">
        <v>23</v>
      </c>
    </row>
    <row r="11" spans="3:16" s="4" customFormat="1" ht="15.95" customHeight="1">
      <c r="C11" s="8">
        <v>4</v>
      </c>
      <c r="D11" s="9" t="s">
        <v>24</v>
      </c>
      <c r="E11" s="66">
        <v>97150059</v>
      </c>
      <c r="F11" s="66">
        <v>3072759</v>
      </c>
      <c r="G11" s="66">
        <v>100230857</v>
      </c>
      <c r="H11" s="66">
        <v>0</v>
      </c>
      <c r="I11" s="66">
        <v>96009046</v>
      </c>
      <c r="J11" s="66">
        <v>1397460</v>
      </c>
      <c r="K11" s="66">
        <v>97414545</v>
      </c>
      <c r="L11" s="32">
        <f t="shared" si="1"/>
        <v>98.8</v>
      </c>
      <c r="M11" s="32">
        <f t="shared" si="0"/>
        <v>45.5</v>
      </c>
      <c r="N11" s="32">
        <f t="shared" si="2"/>
        <v>97.190174678442588</v>
      </c>
      <c r="O11" s="32">
        <v>96.613879660795149</v>
      </c>
      <c r="P11" s="10" t="s">
        <v>24</v>
      </c>
    </row>
    <row r="12" spans="3:16" s="4" customFormat="1" ht="15.95" customHeight="1">
      <c r="C12" s="11">
        <v>5</v>
      </c>
      <c r="D12" s="12" t="s">
        <v>25</v>
      </c>
      <c r="E12" s="67">
        <v>10700092</v>
      </c>
      <c r="F12" s="67">
        <v>217881</v>
      </c>
      <c r="G12" s="67">
        <v>10919987</v>
      </c>
      <c r="H12" s="67">
        <v>0</v>
      </c>
      <c r="I12" s="67">
        <v>10590311</v>
      </c>
      <c r="J12" s="67">
        <v>67402</v>
      </c>
      <c r="K12" s="67">
        <v>10659727</v>
      </c>
      <c r="L12" s="33">
        <f t="shared" si="1"/>
        <v>99</v>
      </c>
      <c r="M12" s="33">
        <f t="shared" si="0"/>
        <v>30.9</v>
      </c>
      <c r="N12" s="33">
        <f t="shared" si="2"/>
        <v>97.616663829361698</v>
      </c>
      <c r="O12" s="33">
        <v>97.646393730744037</v>
      </c>
      <c r="P12" s="13" t="s">
        <v>25</v>
      </c>
    </row>
    <row r="13" spans="3:16" s="4" customFormat="1" ht="15.95" customHeight="1">
      <c r="C13" s="14">
        <v>6</v>
      </c>
      <c r="D13" s="15" t="s">
        <v>26</v>
      </c>
      <c r="E13" s="68">
        <v>8995292</v>
      </c>
      <c r="F13" s="68">
        <v>399300</v>
      </c>
      <c r="G13" s="68">
        <v>9396942</v>
      </c>
      <c r="H13" s="68">
        <v>0</v>
      </c>
      <c r="I13" s="68">
        <v>8884767</v>
      </c>
      <c r="J13" s="68">
        <v>113684</v>
      </c>
      <c r="K13" s="68">
        <v>9000801</v>
      </c>
      <c r="L13" s="34">
        <f t="shared" si="1"/>
        <v>98.8</v>
      </c>
      <c r="M13" s="34">
        <f t="shared" si="0"/>
        <v>28.5</v>
      </c>
      <c r="N13" s="34">
        <f t="shared" si="2"/>
        <v>95.784362614986875</v>
      </c>
      <c r="O13" s="34">
        <v>95.068751118447409</v>
      </c>
      <c r="P13" s="16" t="s">
        <v>26</v>
      </c>
    </row>
    <row r="14" spans="3:16" s="4" customFormat="1" ht="15.95" customHeight="1">
      <c r="C14" s="8">
        <v>7</v>
      </c>
      <c r="D14" s="9" t="s">
        <v>27</v>
      </c>
      <c r="E14" s="66">
        <v>53469903</v>
      </c>
      <c r="F14" s="66">
        <v>1250794</v>
      </c>
      <c r="G14" s="66">
        <v>54726131</v>
      </c>
      <c r="H14" s="66">
        <v>0</v>
      </c>
      <c r="I14" s="66">
        <v>52976937</v>
      </c>
      <c r="J14" s="66">
        <v>494472</v>
      </c>
      <c r="K14" s="66">
        <v>53476843</v>
      </c>
      <c r="L14" s="32">
        <f t="shared" si="1"/>
        <v>99.1</v>
      </c>
      <c r="M14" s="32">
        <f t="shared" si="0"/>
        <v>39.5</v>
      </c>
      <c r="N14" s="32">
        <f t="shared" si="2"/>
        <v>97.717200216474282</v>
      </c>
      <c r="O14" s="32">
        <v>96.776211138885159</v>
      </c>
      <c r="P14" s="10" t="s">
        <v>27</v>
      </c>
    </row>
    <row r="15" spans="3:16" s="4" customFormat="1" ht="15.95" customHeight="1">
      <c r="C15" s="8">
        <v>8</v>
      </c>
      <c r="D15" s="9" t="s">
        <v>28</v>
      </c>
      <c r="E15" s="66">
        <v>12194112</v>
      </c>
      <c r="F15" s="66">
        <v>257806</v>
      </c>
      <c r="G15" s="66">
        <v>12453511</v>
      </c>
      <c r="H15" s="66">
        <v>0</v>
      </c>
      <c r="I15" s="66">
        <v>12096925</v>
      </c>
      <c r="J15" s="66">
        <v>91505</v>
      </c>
      <c r="K15" s="66">
        <v>12190023</v>
      </c>
      <c r="L15" s="32">
        <f t="shared" si="1"/>
        <v>99.2</v>
      </c>
      <c r="M15" s="32">
        <f t="shared" si="0"/>
        <v>35.5</v>
      </c>
      <c r="N15" s="32">
        <f t="shared" si="2"/>
        <v>97.884227187015767</v>
      </c>
      <c r="O15" s="32">
        <v>97.457443072675702</v>
      </c>
      <c r="P15" s="10" t="s">
        <v>28</v>
      </c>
    </row>
    <row r="16" spans="3:16" s="4" customFormat="1" ht="15.95" customHeight="1">
      <c r="C16" s="8">
        <v>9</v>
      </c>
      <c r="D16" s="9" t="s">
        <v>29</v>
      </c>
      <c r="E16" s="66">
        <v>15915577</v>
      </c>
      <c r="F16" s="66">
        <v>326105</v>
      </c>
      <c r="G16" s="66">
        <v>16244564</v>
      </c>
      <c r="H16" s="66">
        <v>0</v>
      </c>
      <c r="I16" s="66">
        <v>15763890</v>
      </c>
      <c r="J16" s="66">
        <v>102490</v>
      </c>
      <c r="K16" s="66">
        <v>15869262</v>
      </c>
      <c r="L16" s="32">
        <f t="shared" si="1"/>
        <v>99</v>
      </c>
      <c r="M16" s="32">
        <f t="shared" si="0"/>
        <v>31.4</v>
      </c>
      <c r="N16" s="32">
        <f t="shared" si="2"/>
        <v>97.689676374201241</v>
      </c>
      <c r="O16" s="32">
        <v>97.743864733611389</v>
      </c>
      <c r="P16" s="10" t="s">
        <v>29</v>
      </c>
    </row>
    <row r="17" spans="3:16" s="4" customFormat="1" ht="15.95" customHeight="1">
      <c r="C17" s="11">
        <v>10</v>
      </c>
      <c r="D17" s="12" t="s">
        <v>30</v>
      </c>
      <c r="E17" s="67">
        <v>11485407</v>
      </c>
      <c r="F17" s="67">
        <v>345818</v>
      </c>
      <c r="G17" s="67">
        <v>11833836</v>
      </c>
      <c r="H17" s="67">
        <v>0</v>
      </c>
      <c r="I17" s="67">
        <v>11359570</v>
      </c>
      <c r="J17" s="67">
        <v>102904</v>
      </c>
      <c r="K17" s="67">
        <v>11465085</v>
      </c>
      <c r="L17" s="33">
        <f t="shared" si="1"/>
        <v>98.9</v>
      </c>
      <c r="M17" s="33">
        <f t="shared" si="0"/>
        <v>29.8</v>
      </c>
      <c r="N17" s="33">
        <f t="shared" si="2"/>
        <v>96.883926733478475</v>
      </c>
      <c r="O17" s="33">
        <v>96.551071779228209</v>
      </c>
      <c r="P17" s="13" t="s">
        <v>30</v>
      </c>
    </row>
    <row r="18" spans="3:16" s="4" customFormat="1" ht="15.95" customHeight="1">
      <c r="C18" s="14">
        <v>11</v>
      </c>
      <c r="D18" s="15" t="s">
        <v>31</v>
      </c>
      <c r="E18" s="68">
        <v>13520012</v>
      </c>
      <c r="F18" s="68">
        <v>207055</v>
      </c>
      <c r="G18" s="68">
        <v>13730072</v>
      </c>
      <c r="H18" s="68">
        <v>0</v>
      </c>
      <c r="I18" s="68">
        <v>13415297</v>
      </c>
      <c r="J18" s="68">
        <v>70057</v>
      </c>
      <c r="K18" s="68">
        <v>13488359</v>
      </c>
      <c r="L18" s="34">
        <f t="shared" si="1"/>
        <v>99.2</v>
      </c>
      <c r="M18" s="34">
        <f t="shared" si="0"/>
        <v>33.799999999999997</v>
      </c>
      <c r="N18" s="34">
        <f t="shared" si="2"/>
        <v>98.239535815981156</v>
      </c>
      <c r="O18" s="34">
        <v>98.229868552673494</v>
      </c>
      <c r="P18" s="16" t="s">
        <v>31</v>
      </c>
    </row>
    <row r="19" spans="3:16" s="4" customFormat="1" ht="15.95" customHeight="1">
      <c r="C19" s="8">
        <v>12</v>
      </c>
      <c r="D19" s="9" t="s">
        <v>32</v>
      </c>
      <c r="E19" s="66">
        <v>28738806</v>
      </c>
      <c r="F19" s="66">
        <v>686876</v>
      </c>
      <c r="G19" s="66">
        <v>29429951</v>
      </c>
      <c r="H19" s="66">
        <v>0</v>
      </c>
      <c r="I19" s="66">
        <v>28376048</v>
      </c>
      <c r="J19" s="66">
        <v>318465</v>
      </c>
      <c r="K19" s="66">
        <v>28698782</v>
      </c>
      <c r="L19" s="32">
        <f t="shared" si="1"/>
        <v>98.7</v>
      </c>
      <c r="M19" s="32">
        <f t="shared" si="0"/>
        <v>46.4</v>
      </c>
      <c r="N19" s="32">
        <f t="shared" si="2"/>
        <v>97.515561612725747</v>
      </c>
      <c r="O19" s="32">
        <v>97.025090386181262</v>
      </c>
      <c r="P19" s="10" t="s">
        <v>32</v>
      </c>
    </row>
    <row r="20" spans="3:16" s="4" customFormat="1" ht="15.95" customHeight="1">
      <c r="C20" s="8">
        <v>13</v>
      </c>
      <c r="D20" s="9" t="s">
        <v>33</v>
      </c>
      <c r="E20" s="66">
        <v>21783544</v>
      </c>
      <c r="F20" s="66">
        <v>436644</v>
      </c>
      <c r="G20" s="66">
        <v>22222962</v>
      </c>
      <c r="H20" s="66">
        <v>0</v>
      </c>
      <c r="I20" s="66">
        <v>21618017</v>
      </c>
      <c r="J20" s="66">
        <v>218510</v>
      </c>
      <c r="K20" s="66">
        <v>21839301</v>
      </c>
      <c r="L20" s="32">
        <f t="shared" si="1"/>
        <v>99.2</v>
      </c>
      <c r="M20" s="32">
        <f t="shared" si="0"/>
        <v>50</v>
      </c>
      <c r="N20" s="32">
        <f t="shared" si="2"/>
        <v>98.273582972422844</v>
      </c>
      <c r="O20" s="32">
        <v>97.347424029151895</v>
      </c>
      <c r="P20" s="10" t="s">
        <v>33</v>
      </c>
    </row>
    <row r="21" spans="3:16" s="4" customFormat="1" ht="15.95" customHeight="1">
      <c r="C21" s="8">
        <v>14</v>
      </c>
      <c r="D21" s="9" t="s">
        <v>34</v>
      </c>
      <c r="E21" s="66">
        <v>7858464</v>
      </c>
      <c r="F21" s="66">
        <v>178521</v>
      </c>
      <c r="G21" s="66">
        <v>8038521</v>
      </c>
      <c r="H21" s="66">
        <v>0</v>
      </c>
      <c r="I21" s="66">
        <v>7787015</v>
      </c>
      <c r="J21" s="66">
        <v>66692</v>
      </c>
      <c r="K21" s="66">
        <v>7855243</v>
      </c>
      <c r="L21" s="32">
        <f t="shared" si="1"/>
        <v>99.1</v>
      </c>
      <c r="M21" s="32">
        <f t="shared" si="0"/>
        <v>37.4</v>
      </c>
      <c r="N21" s="32">
        <f t="shared" si="2"/>
        <v>97.720003468299694</v>
      </c>
      <c r="O21" s="32">
        <v>97.499460167878425</v>
      </c>
      <c r="P21" s="10" t="s">
        <v>34</v>
      </c>
    </row>
    <row r="22" spans="3:16" s="4" customFormat="1" ht="15.95" customHeight="1">
      <c r="C22" s="11">
        <v>15</v>
      </c>
      <c r="D22" s="12" t="s">
        <v>35</v>
      </c>
      <c r="E22" s="67">
        <v>15292856</v>
      </c>
      <c r="F22" s="67">
        <v>260789</v>
      </c>
      <c r="G22" s="67">
        <v>15556242</v>
      </c>
      <c r="H22" s="67">
        <v>0</v>
      </c>
      <c r="I22" s="67">
        <v>15215316</v>
      </c>
      <c r="J22" s="67">
        <v>98781</v>
      </c>
      <c r="K22" s="67">
        <v>15316694</v>
      </c>
      <c r="L22" s="33">
        <f t="shared" si="1"/>
        <v>99.5</v>
      </c>
      <c r="M22" s="33">
        <f t="shared" si="0"/>
        <v>37.9</v>
      </c>
      <c r="N22" s="33">
        <f t="shared" si="2"/>
        <v>98.460116524286519</v>
      </c>
      <c r="O22" s="33">
        <v>98.184790491403135</v>
      </c>
      <c r="P22" s="13" t="s">
        <v>35</v>
      </c>
    </row>
    <row r="23" spans="3:16" s="4" customFormat="1" ht="15.95" customHeight="1">
      <c r="C23" s="8">
        <v>16</v>
      </c>
      <c r="D23" s="9" t="s">
        <v>36</v>
      </c>
      <c r="E23" s="66">
        <v>19555947</v>
      </c>
      <c r="F23" s="66">
        <v>621607</v>
      </c>
      <c r="G23" s="66">
        <v>20181011</v>
      </c>
      <c r="H23" s="66">
        <v>0</v>
      </c>
      <c r="I23" s="66">
        <v>19369089</v>
      </c>
      <c r="J23" s="66">
        <v>200920</v>
      </c>
      <c r="K23" s="66">
        <v>19573466</v>
      </c>
      <c r="L23" s="32">
        <f t="shared" si="1"/>
        <v>99</v>
      </c>
      <c r="M23" s="32">
        <f t="shared" si="0"/>
        <v>32.299999999999997</v>
      </c>
      <c r="N23" s="32">
        <f t="shared" si="2"/>
        <v>96.989521486312057</v>
      </c>
      <c r="O23" s="32">
        <v>96.585932494721675</v>
      </c>
      <c r="P23" s="10" t="s">
        <v>36</v>
      </c>
    </row>
    <row r="24" spans="3:16" s="4" customFormat="1" ht="15.95" customHeight="1">
      <c r="C24" s="8">
        <v>17</v>
      </c>
      <c r="D24" s="9" t="s">
        <v>37</v>
      </c>
      <c r="E24" s="66">
        <v>31531952</v>
      </c>
      <c r="F24" s="66">
        <v>692631</v>
      </c>
      <c r="G24" s="66">
        <v>32228277</v>
      </c>
      <c r="H24" s="66">
        <v>0</v>
      </c>
      <c r="I24" s="66">
        <v>31247630</v>
      </c>
      <c r="J24" s="66">
        <v>270524</v>
      </c>
      <c r="K24" s="66">
        <v>31521848</v>
      </c>
      <c r="L24" s="32">
        <f t="shared" si="1"/>
        <v>99.1</v>
      </c>
      <c r="M24" s="32">
        <f t="shared" si="0"/>
        <v>39.1</v>
      </c>
      <c r="N24" s="32">
        <f t="shared" si="2"/>
        <v>97.808046021200582</v>
      </c>
      <c r="O24" s="32">
        <v>97.482316958290141</v>
      </c>
      <c r="P24" s="10" t="s">
        <v>37</v>
      </c>
    </row>
    <row r="25" spans="3:16" s="4" customFormat="1" ht="15.95" customHeight="1">
      <c r="C25" s="8">
        <v>18</v>
      </c>
      <c r="D25" s="9" t="s">
        <v>38</v>
      </c>
      <c r="E25" s="66">
        <v>37527708</v>
      </c>
      <c r="F25" s="66">
        <v>1128383</v>
      </c>
      <c r="G25" s="66">
        <v>38658888</v>
      </c>
      <c r="H25" s="66">
        <v>0</v>
      </c>
      <c r="I25" s="66">
        <v>37105322</v>
      </c>
      <c r="J25" s="66">
        <v>423834</v>
      </c>
      <c r="K25" s="66">
        <v>37531953</v>
      </c>
      <c r="L25" s="32">
        <f t="shared" si="1"/>
        <v>98.9</v>
      </c>
      <c r="M25" s="32">
        <f t="shared" si="0"/>
        <v>37.6</v>
      </c>
      <c r="N25" s="32">
        <f t="shared" si="2"/>
        <v>97.084926498661844</v>
      </c>
      <c r="O25" s="32">
        <v>96.464180645948971</v>
      </c>
      <c r="P25" s="10" t="s">
        <v>38</v>
      </c>
    </row>
    <row r="26" spans="3:16" s="4" customFormat="1" ht="15.95" customHeight="1">
      <c r="C26" s="8">
        <v>19</v>
      </c>
      <c r="D26" s="9" t="s">
        <v>39</v>
      </c>
      <c r="E26" s="66">
        <v>49664655</v>
      </c>
      <c r="F26" s="66">
        <v>1278698</v>
      </c>
      <c r="G26" s="66">
        <v>50948347</v>
      </c>
      <c r="H26" s="66">
        <v>1071</v>
      </c>
      <c r="I26" s="66">
        <v>49102610</v>
      </c>
      <c r="J26" s="66">
        <v>458686</v>
      </c>
      <c r="K26" s="66">
        <v>49566290</v>
      </c>
      <c r="L26" s="32">
        <f t="shared" si="1"/>
        <v>98.9</v>
      </c>
      <c r="M26" s="32">
        <f t="shared" si="0"/>
        <v>35.9</v>
      </c>
      <c r="N26" s="32">
        <f t="shared" si="2"/>
        <v>97.287336917918068</v>
      </c>
      <c r="O26" s="32">
        <v>97.208805325387644</v>
      </c>
      <c r="P26" s="10" t="s">
        <v>39</v>
      </c>
    </row>
    <row r="27" spans="3:16" s="4" customFormat="1" ht="15.95" customHeight="1">
      <c r="C27" s="11">
        <v>20</v>
      </c>
      <c r="D27" s="12" t="s">
        <v>40</v>
      </c>
      <c r="E27" s="67">
        <v>11950146</v>
      </c>
      <c r="F27" s="67">
        <v>465078</v>
      </c>
      <c r="G27" s="67">
        <v>12415819</v>
      </c>
      <c r="H27" s="67">
        <v>0</v>
      </c>
      <c r="I27" s="67">
        <v>11795268</v>
      </c>
      <c r="J27" s="67">
        <v>143931</v>
      </c>
      <c r="K27" s="67">
        <v>11939794</v>
      </c>
      <c r="L27" s="33">
        <f t="shared" si="1"/>
        <v>98.7</v>
      </c>
      <c r="M27" s="33">
        <f t="shared" si="0"/>
        <v>30.9</v>
      </c>
      <c r="N27" s="33">
        <f t="shared" si="2"/>
        <v>96.165979868102141</v>
      </c>
      <c r="O27" s="33">
        <v>95.525187710692563</v>
      </c>
      <c r="P27" s="13" t="s">
        <v>40</v>
      </c>
    </row>
    <row r="28" spans="3:16" s="4" customFormat="1" ht="15.95" customHeight="1">
      <c r="C28" s="8">
        <v>21</v>
      </c>
      <c r="D28" s="9" t="s">
        <v>41</v>
      </c>
      <c r="E28" s="66">
        <v>29621061</v>
      </c>
      <c r="F28" s="66">
        <v>785736</v>
      </c>
      <c r="G28" s="66">
        <v>30408289</v>
      </c>
      <c r="H28" s="66">
        <v>0</v>
      </c>
      <c r="I28" s="66">
        <v>29397568</v>
      </c>
      <c r="J28" s="66">
        <v>222905</v>
      </c>
      <c r="K28" s="66">
        <v>29621965</v>
      </c>
      <c r="L28" s="32">
        <f t="shared" si="1"/>
        <v>99.2</v>
      </c>
      <c r="M28" s="32">
        <f t="shared" si="0"/>
        <v>28.4</v>
      </c>
      <c r="N28" s="32">
        <f t="shared" si="2"/>
        <v>97.414112974261727</v>
      </c>
      <c r="O28" s="32">
        <v>97.065686196042904</v>
      </c>
      <c r="P28" s="10" t="s">
        <v>41</v>
      </c>
    </row>
    <row r="29" spans="3:16" s="4" customFormat="1" ht="15.95" customHeight="1">
      <c r="C29" s="8">
        <v>22</v>
      </c>
      <c r="D29" s="9" t="s">
        <v>42</v>
      </c>
      <c r="E29" s="66">
        <v>21519939</v>
      </c>
      <c r="F29" s="66">
        <v>493321</v>
      </c>
      <c r="G29" s="66">
        <v>22016037</v>
      </c>
      <c r="H29" s="66">
        <v>0</v>
      </c>
      <c r="I29" s="66">
        <v>21360622</v>
      </c>
      <c r="J29" s="66">
        <v>184524</v>
      </c>
      <c r="K29" s="66">
        <v>21547923</v>
      </c>
      <c r="L29" s="32">
        <f t="shared" si="1"/>
        <v>99.3</v>
      </c>
      <c r="M29" s="32">
        <f t="shared" si="0"/>
        <v>37.4</v>
      </c>
      <c r="N29" s="32">
        <f t="shared" si="2"/>
        <v>97.873759023933331</v>
      </c>
      <c r="O29" s="32">
        <v>97.503275051516141</v>
      </c>
      <c r="P29" s="10" t="s">
        <v>42</v>
      </c>
    </row>
    <row r="30" spans="3:16" s="4" customFormat="1" ht="15.95" customHeight="1">
      <c r="C30" s="8">
        <v>23</v>
      </c>
      <c r="D30" s="9" t="s">
        <v>43</v>
      </c>
      <c r="E30" s="66">
        <v>22999064</v>
      </c>
      <c r="F30" s="66">
        <v>552922</v>
      </c>
      <c r="G30" s="66">
        <v>23555979</v>
      </c>
      <c r="H30" s="66">
        <v>0</v>
      </c>
      <c r="I30" s="66">
        <v>22771033</v>
      </c>
      <c r="J30" s="66">
        <v>203820</v>
      </c>
      <c r="K30" s="66">
        <v>22978846</v>
      </c>
      <c r="L30" s="32">
        <f t="shared" si="1"/>
        <v>99</v>
      </c>
      <c r="M30" s="32">
        <f t="shared" si="0"/>
        <v>36.9</v>
      </c>
      <c r="N30" s="32">
        <f t="shared" si="2"/>
        <v>97.549951118567392</v>
      </c>
      <c r="O30" s="32">
        <v>97.075209448134558</v>
      </c>
      <c r="P30" s="10" t="s">
        <v>43</v>
      </c>
    </row>
    <row r="31" spans="3:16" s="4" customFormat="1" ht="15.95" customHeight="1">
      <c r="C31" s="8">
        <v>24</v>
      </c>
      <c r="D31" s="9" t="s">
        <v>44</v>
      </c>
      <c r="E31" s="66">
        <v>11248512</v>
      </c>
      <c r="F31" s="66">
        <v>250253</v>
      </c>
      <c r="G31" s="66">
        <v>11499483</v>
      </c>
      <c r="H31" s="66">
        <v>0</v>
      </c>
      <c r="I31" s="66">
        <v>11148949</v>
      </c>
      <c r="J31" s="66">
        <v>93153</v>
      </c>
      <c r="K31" s="66">
        <v>11242820</v>
      </c>
      <c r="L31" s="32">
        <f t="shared" si="1"/>
        <v>99.1</v>
      </c>
      <c r="M31" s="32">
        <f t="shared" si="0"/>
        <v>37.200000000000003</v>
      </c>
      <c r="N31" s="32">
        <f t="shared" si="2"/>
        <v>97.768047485265214</v>
      </c>
      <c r="O31" s="32">
        <v>97.562956817207976</v>
      </c>
      <c r="P31" s="10" t="s">
        <v>44</v>
      </c>
    </row>
    <row r="32" spans="3:16" s="4" customFormat="1" ht="15.95" customHeight="1">
      <c r="C32" s="11">
        <v>25</v>
      </c>
      <c r="D32" s="12" t="s">
        <v>45</v>
      </c>
      <c r="E32" s="67">
        <v>15671616</v>
      </c>
      <c r="F32" s="67">
        <v>372134</v>
      </c>
      <c r="G32" s="67">
        <v>16044529</v>
      </c>
      <c r="H32" s="67">
        <v>0</v>
      </c>
      <c r="I32" s="67">
        <v>15542946</v>
      </c>
      <c r="J32" s="67">
        <v>112913</v>
      </c>
      <c r="K32" s="67">
        <v>15656638</v>
      </c>
      <c r="L32" s="33">
        <f t="shared" si="1"/>
        <v>99.2</v>
      </c>
      <c r="M32" s="33">
        <f t="shared" si="0"/>
        <v>30.3</v>
      </c>
      <c r="N32" s="33">
        <f t="shared" si="2"/>
        <v>97.582409555306981</v>
      </c>
      <c r="O32" s="33">
        <v>97.397556307343564</v>
      </c>
      <c r="P32" s="13" t="s">
        <v>45</v>
      </c>
    </row>
    <row r="33" spans="3:16" s="4" customFormat="1" ht="15.95" customHeight="1">
      <c r="C33" s="8">
        <v>26</v>
      </c>
      <c r="D33" s="9" t="s">
        <v>46</v>
      </c>
      <c r="E33" s="66">
        <v>24513795</v>
      </c>
      <c r="F33" s="66">
        <v>923138</v>
      </c>
      <c r="G33" s="66">
        <v>25439521</v>
      </c>
      <c r="H33" s="66">
        <v>0</v>
      </c>
      <c r="I33" s="66">
        <v>24240630</v>
      </c>
      <c r="J33" s="66">
        <v>298125</v>
      </c>
      <c r="K33" s="66">
        <v>24541343</v>
      </c>
      <c r="L33" s="32">
        <f t="shared" si="1"/>
        <v>98.9</v>
      </c>
      <c r="M33" s="32">
        <f t="shared" si="0"/>
        <v>32.299999999999997</v>
      </c>
      <c r="N33" s="32">
        <f t="shared" si="2"/>
        <v>96.469359623555803</v>
      </c>
      <c r="O33" s="32">
        <v>95.794666564620883</v>
      </c>
      <c r="P33" s="10" t="s">
        <v>46</v>
      </c>
    </row>
    <row r="34" spans="3:16" s="4" customFormat="1" ht="15.95" customHeight="1">
      <c r="C34" s="8">
        <v>27</v>
      </c>
      <c r="D34" s="9" t="s">
        <v>47</v>
      </c>
      <c r="E34" s="66">
        <v>10371556</v>
      </c>
      <c r="F34" s="66">
        <v>167412</v>
      </c>
      <c r="G34" s="66">
        <v>10543477</v>
      </c>
      <c r="H34" s="66">
        <v>0</v>
      </c>
      <c r="I34" s="66">
        <v>10319789</v>
      </c>
      <c r="J34" s="66">
        <v>47887</v>
      </c>
      <c r="K34" s="66">
        <v>10372185</v>
      </c>
      <c r="L34" s="32">
        <f t="shared" si="1"/>
        <v>99.5</v>
      </c>
      <c r="M34" s="32">
        <f t="shared" si="0"/>
        <v>28.6</v>
      </c>
      <c r="N34" s="32">
        <f t="shared" si="2"/>
        <v>98.375374651075731</v>
      </c>
      <c r="O34" s="32">
        <v>98.142069416235202</v>
      </c>
      <c r="P34" s="10" t="s">
        <v>47</v>
      </c>
    </row>
    <row r="35" spans="3:16" s="4" customFormat="1" ht="15.95" customHeight="1">
      <c r="C35" s="8">
        <v>28</v>
      </c>
      <c r="D35" s="9" t="s">
        <v>48</v>
      </c>
      <c r="E35" s="66">
        <v>23210758</v>
      </c>
      <c r="F35" s="66">
        <v>529076</v>
      </c>
      <c r="G35" s="66">
        <v>23744959</v>
      </c>
      <c r="H35" s="66">
        <v>0</v>
      </c>
      <c r="I35" s="66">
        <v>23016781</v>
      </c>
      <c r="J35" s="66">
        <v>190764</v>
      </c>
      <c r="K35" s="66">
        <v>23212670</v>
      </c>
      <c r="L35" s="32">
        <f t="shared" si="1"/>
        <v>99.2</v>
      </c>
      <c r="M35" s="32">
        <f t="shared" si="0"/>
        <v>36.1</v>
      </c>
      <c r="N35" s="32">
        <f t="shared" si="2"/>
        <v>97.758307352731165</v>
      </c>
      <c r="O35" s="32">
        <v>97.380905646587308</v>
      </c>
      <c r="P35" s="10" t="s">
        <v>48</v>
      </c>
    </row>
    <row r="36" spans="3:16" s="4" customFormat="1" ht="15.95" customHeight="1">
      <c r="C36" s="8">
        <v>29</v>
      </c>
      <c r="D36" s="9" t="s">
        <v>49</v>
      </c>
      <c r="E36" s="66">
        <v>8896735</v>
      </c>
      <c r="F36" s="66">
        <v>284711</v>
      </c>
      <c r="G36" s="66">
        <v>9183516</v>
      </c>
      <c r="H36" s="66">
        <v>2783</v>
      </c>
      <c r="I36" s="66">
        <v>8806334</v>
      </c>
      <c r="J36" s="66">
        <v>118020</v>
      </c>
      <c r="K36" s="66">
        <v>8926424</v>
      </c>
      <c r="L36" s="32">
        <f t="shared" si="1"/>
        <v>99</v>
      </c>
      <c r="M36" s="32">
        <f t="shared" si="0"/>
        <v>41.5</v>
      </c>
      <c r="N36" s="32">
        <f t="shared" si="2"/>
        <v>97.200505775783469</v>
      </c>
      <c r="O36" s="32">
        <v>96.764226560897299</v>
      </c>
      <c r="P36" s="10" t="s">
        <v>49</v>
      </c>
    </row>
    <row r="37" spans="3:16" s="4" customFormat="1" ht="15.95" customHeight="1">
      <c r="C37" s="11">
        <v>30</v>
      </c>
      <c r="D37" s="12" t="s">
        <v>50</v>
      </c>
      <c r="E37" s="67">
        <v>17375231</v>
      </c>
      <c r="F37" s="67">
        <v>366295</v>
      </c>
      <c r="G37" s="67">
        <v>17743090</v>
      </c>
      <c r="H37" s="67">
        <v>0</v>
      </c>
      <c r="I37" s="67">
        <v>17215553</v>
      </c>
      <c r="J37" s="67">
        <v>152980</v>
      </c>
      <c r="K37" s="67">
        <v>17370097</v>
      </c>
      <c r="L37" s="33">
        <f t="shared" si="1"/>
        <v>99.1</v>
      </c>
      <c r="M37" s="33">
        <f t="shared" si="0"/>
        <v>41.8</v>
      </c>
      <c r="N37" s="33">
        <f t="shared" si="2"/>
        <v>97.89781261324832</v>
      </c>
      <c r="O37" s="33">
        <v>97.505689948241013</v>
      </c>
      <c r="P37" s="13" t="s">
        <v>50</v>
      </c>
    </row>
    <row r="38" spans="3:16" s="4" customFormat="1" ht="15.95" customHeight="1">
      <c r="C38" s="8">
        <v>31</v>
      </c>
      <c r="D38" s="9" t="s">
        <v>51</v>
      </c>
      <c r="E38" s="66">
        <v>15863323</v>
      </c>
      <c r="F38" s="66">
        <v>328202</v>
      </c>
      <c r="G38" s="66">
        <v>16192854</v>
      </c>
      <c r="H38" s="66">
        <v>0</v>
      </c>
      <c r="I38" s="66">
        <v>15767541</v>
      </c>
      <c r="J38" s="66">
        <v>120362</v>
      </c>
      <c r="K38" s="66">
        <v>15889232</v>
      </c>
      <c r="L38" s="32">
        <f t="shared" si="1"/>
        <v>99.4</v>
      </c>
      <c r="M38" s="32">
        <f t="shared" si="0"/>
        <v>36.700000000000003</v>
      </c>
      <c r="N38" s="32">
        <f t="shared" si="2"/>
        <v>98.124963023812853</v>
      </c>
      <c r="O38" s="32">
        <v>97.333861893718719</v>
      </c>
      <c r="P38" s="10" t="s">
        <v>51</v>
      </c>
    </row>
    <row r="39" spans="3:16" s="4" customFormat="1" ht="15.95" customHeight="1">
      <c r="C39" s="8">
        <v>32</v>
      </c>
      <c r="D39" s="9" t="s">
        <v>52</v>
      </c>
      <c r="E39" s="66">
        <v>22679259</v>
      </c>
      <c r="F39" s="66">
        <v>648134</v>
      </c>
      <c r="G39" s="66">
        <v>23329511</v>
      </c>
      <c r="H39" s="66">
        <v>0</v>
      </c>
      <c r="I39" s="66">
        <v>22439841</v>
      </c>
      <c r="J39" s="66">
        <v>191428</v>
      </c>
      <c r="K39" s="66">
        <v>22633387</v>
      </c>
      <c r="L39" s="32">
        <f t="shared" si="1"/>
        <v>98.9</v>
      </c>
      <c r="M39" s="32">
        <f t="shared" si="0"/>
        <v>29.5</v>
      </c>
      <c r="N39" s="32">
        <f t="shared" si="2"/>
        <v>97.016122626830878</v>
      </c>
      <c r="O39" s="32">
        <v>96.784640790998949</v>
      </c>
      <c r="P39" s="10" t="s">
        <v>52</v>
      </c>
    </row>
    <row r="40" spans="3:16" s="4" customFormat="1" ht="15.95" customHeight="1">
      <c r="C40" s="8">
        <v>33</v>
      </c>
      <c r="D40" s="9" t="s">
        <v>53</v>
      </c>
      <c r="E40" s="66">
        <v>8170348</v>
      </c>
      <c r="F40" s="66">
        <v>199276</v>
      </c>
      <c r="G40" s="66">
        <v>8370589</v>
      </c>
      <c r="H40" s="66">
        <v>0</v>
      </c>
      <c r="I40" s="66">
        <v>8116258</v>
      </c>
      <c r="J40" s="66">
        <v>57638</v>
      </c>
      <c r="K40" s="66">
        <v>8174861</v>
      </c>
      <c r="L40" s="32">
        <f t="shared" si="1"/>
        <v>99.3</v>
      </c>
      <c r="M40" s="32">
        <f t="shared" si="0"/>
        <v>28.9</v>
      </c>
      <c r="N40" s="32">
        <f t="shared" si="2"/>
        <v>97.661717711859936</v>
      </c>
      <c r="O40" s="32">
        <v>97.315337904099806</v>
      </c>
      <c r="P40" s="10" t="s">
        <v>53</v>
      </c>
    </row>
    <row r="41" spans="3:16" s="4" customFormat="1" ht="15.95" customHeight="1">
      <c r="C41" s="8">
        <v>34</v>
      </c>
      <c r="D41" s="9" t="s">
        <v>54</v>
      </c>
      <c r="E41" s="66">
        <v>13587303</v>
      </c>
      <c r="F41" s="66">
        <v>526415</v>
      </c>
      <c r="G41" s="66">
        <v>14117031</v>
      </c>
      <c r="H41" s="66">
        <v>0</v>
      </c>
      <c r="I41" s="66">
        <v>13414958</v>
      </c>
      <c r="J41" s="66">
        <v>205634</v>
      </c>
      <c r="K41" s="66">
        <v>13623905</v>
      </c>
      <c r="L41" s="32">
        <f t="shared" si="1"/>
        <v>98.7</v>
      </c>
      <c r="M41" s="32">
        <f t="shared" si="0"/>
        <v>39.1</v>
      </c>
      <c r="N41" s="32">
        <f t="shared" si="2"/>
        <v>96.506871735282019</v>
      </c>
      <c r="O41" s="32">
        <v>95.747509483208205</v>
      </c>
      <c r="P41" s="10" t="s">
        <v>54</v>
      </c>
    </row>
    <row r="42" spans="3:16" s="4" customFormat="1" ht="15.95" customHeight="1">
      <c r="C42" s="11">
        <v>35</v>
      </c>
      <c r="D42" s="12" t="s">
        <v>55</v>
      </c>
      <c r="E42" s="67">
        <v>6750837</v>
      </c>
      <c r="F42" s="67">
        <v>127004</v>
      </c>
      <c r="G42" s="67">
        <v>6878760</v>
      </c>
      <c r="H42" s="67">
        <v>0</v>
      </c>
      <c r="I42" s="67">
        <v>6703294</v>
      </c>
      <c r="J42" s="67">
        <v>44543</v>
      </c>
      <c r="K42" s="67">
        <v>6748756</v>
      </c>
      <c r="L42" s="33">
        <f t="shared" si="1"/>
        <v>99.3</v>
      </c>
      <c r="M42" s="33">
        <f t="shared" si="0"/>
        <v>35.1</v>
      </c>
      <c r="N42" s="33">
        <f t="shared" si="2"/>
        <v>98.110066349167582</v>
      </c>
      <c r="O42" s="33">
        <v>97.972255221226874</v>
      </c>
      <c r="P42" s="13" t="s">
        <v>55</v>
      </c>
    </row>
    <row r="43" spans="3:16" s="4" customFormat="1" ht="15.95" customHeight="1">
      <c r="C43" s="8">
        <v>36</v>
      </c>
      <c r="D43" s="9" t="s">
        <v>87</v>
      </c>
      <c r="E43" s="66">
        <v>10041006</v>
      </c>
      <c r="F43" s="66">
        <v>197550</v>
      </c>
      <c r="G43" s="66">
        <v>10239850</v>
      </c>
      <c r="H43" s="66">
        <v>0</v>
      </c>
      <c r="I43" s="66">
        <v>10002071</v>
      </c>
      <c r="J43" s="66">
        <v>61645</v>
      </c>
      <c r="K43" s="66">
        <v>10065010</v>
      </c>
      <c r="L43" s="32">
        <f t="shared" si="1"/>
        <v>99.6</v>
      </c>
      <c r="M43" s="32">
        <f t="shared" si="0"/>
        <v>31.2</v>
      </c>
      <c r="N43" s="32">
        <f t="shared" si="2"/>
        <v>98.292553113571003</v>
      </c>
      <c r="O43" s="32">
        <v>97.792960482706647</v>
      </c>
      <c r="P43" s="10" t="s">
        <v>87</v>
      </c>
    </row>
    <row r="44" spans="3:16" s="4" customFormat="1" ht="15.95" customHeight="1">
      <c r="C44" s="8">
        <v>37</v>
      </c>
      <c r="D44" s="9" t="s">
        <v>56</v>
      </c>
      <c r="E44" s="66">
        <v>8405370</v>
      </c>
      <c r="F44" s="66">
        <v>220501</v>
      </c>
      <c r="G44" s="66">
        <v>8626702</v>
      </c>
      <c r="H44" s="66">
        <v>0</v>
      </c>
      <c r="I44" s="66">
        <v>8334200</v>
      </c>
      <c r="J44" s="66">
        <v>73365</v>
      </c>
      <c r="K44" s="66">
        <v>8408396</v>
      </c>
      <c r="L44" s="32">
        <f t="shared" si="1"/>
        <v>99.2</v>
      </c>
      <c r="M44" s="32">
        <f t="shared" si="0"/>
        <v>33.299999999999997</v>
      </c>
      <c r="N44" s="32">
        <f t="shared" si="2"/>
        <v>97.469415310740999</v>
      </c>
      <c r="O44" s="32">
        <v>97.18516796823333</v>
      </c>
      <c r="P44" s="10" t="s">
        <v>56</v>
      </c>
    </row>
    <row r="45" spans="3:16" s="4" customFormat="1" ht="15.95" customHeight="1">
      <c r="C45" s="8">
        <v>38</v>
      </c>
      <c r="D45" s="9" t="s">
        <v>57</v>
      </c>
      <c r="E45" s="66">
        <v>9784971</v>
      </c>
      <c r="F45" s="66">
        <v>271778</v>
      </c>
      <c r="G45" s="66">
        <v>10057713</v>
      </c>
      <c r="H45" s="66">
        <v>0</v>
      </c>
      <c r="I45" s="66">
        <v>9701659</v>
      </c>
      <c r="J45" s="66">
        <v>90275</v>
      </c>
      <c r="K45" s="66">
        <v>9792898</v>
      </c>
      <c r="L45" s="32">
        <f t="shared" si="1"/>
        <v>99.1</v>
      </c>
      <c r="M45" s="32">
        <f t="shared" si="0"/>
        <v>33.200000000000003</v>
      </c>
      <c r="N45" s="32">
        <f t="shared" si="2"/>
        <v>97.367045569902416</v>
      </c>
      <c r="O45" s="32">
        <v>96.936019395047254</v>
      </c>
      <c r="P45" s="10" t="s">
        <v>57</v>
      </c>
    </row>
    <row r="46" spans="3:16" s="4" customFormat="1" ht="15.95" customHeight="1">
      <c r="C46" s="8">
        <v>39</v>
      </c>
      <c r="D46" s="9" t="s">
        <v>58</v>
      </c>
      <c r="E46" s="66">
        <v>16529755</v>
      </c>
      <c r="F46" s="66">
        <v>451574</v>
      </c>
      <c r="G46" s="66">
        <v>16982848</v>
      </c>
      <c r="H46" s="66">
        <v>0</v>
      </c>
      <c r="I46" s="66">
        <v>16397807</v>
      </c>
      <c r="J46" s="66">
        <v>234330</v>
      </c>
      <c r="K46" s="66">
        <v>16633656</v>
      </c>
      <c r="L46" s="32">
        <f t="shared" si="1"/>
        <v>99.2</v>
      </c>
      <c r="M46" s="32">
        <f t="shared" si="0"/>
        <v>51.9</v>
      </c>
      <c r="N46" s="32">
        <f t="shared" si="2"/>
        <v>97.943854882290651</v>
      </c>
      <c r="O46" s="32">
        <v>96.951556175563226</v>
      </c>
      <c r="P46" s="10" t="s">
        <v>58</v>
      </c>
    </row>
    <row r="47" spans="3:16" s="4" customFormat="1" ht="15.95" customHeight="1" thickBot="1">
      <c r="C47" s="8">
        <v>40</v>
      </c>
      <c r="D47" s="9" t="s">
        <v>86</v>
      </c>
      <c r="E47" s="66">
        <v>7331451</v>
      </c>
      <c r="F47" s="66">
        <v>123457</v>
      </c>
      <c r="G47" s="66">
        <v>7455832</v>
      </c>
      <c r="H47" s="66">
        <v>0</v>
      </c>
      <c r="I47" s="66">
        <v>7286903</v>
      </c>
      <c r="J47" s="66">
        <v>57330</v>
      </c>
      <c r="K47" s="66">
        <v>7345157</v>
      </c>
      <c r="L47" s="32">
        <f t="shared" si="1"/>
        <v>99.4</v>
      </c>
      <c r="M47" s="32">
        <f t="shared" si="0"/>
        <v>46.4</v>
      </c>
      <c r="N47" s="32">
        <f t="shared" si="2"/>
        <v>98.515591553028557</v>
      </c>
      <c r="O47" s="32">
        <v>97.628976671156693</v>
      </c>
      <c r="P47" s="10" t="s">
        <v>86</v>
      </c>
    </row>
    <row r="48" spans="3:16" s="4" customFormat="1" ht="15.95" customHeight="1" thickTop="1" thickBot="1">
      <c r="C48" s="17"/>
      <c r="D48" s="18" t="s">
        <v>59</v>
      </c>
      <c r="E48" s="19">
        <f t="shared" ref="E48:K48" si="3">SUM(E8:E47)</f>
        <v>1115292514</v>
      </c>
      <c r="F48" s="19">
        <f t="shared" si="3"/>
        <v>26891308</v>
      </c>
      <c r="G48" s="19">
        <f t="shared" si="3"/>
        <v>1142310577</v>
      </c>
      <c r="H48" s="19">
        <f t="shared" si="3"/>
        <v>3854</v>
      </c>
      <c r="I48" s="19">
        <f t="shared" si="3"/>
        <v>1105268933</v>
      </c>
      <c r="J48" s="19">
        <f t="shared" si="3"/>
        <v>9815053</v>
      </c>
      <c r="K48" s="19">
        <f t="shared" si="3"/>
        <v>1115210741</v>
      </c>
      <c r="L48" s="35">
        <f t="shared" si="1"/>
        <v>99.1</v>
      </c>
      <c r="M48" s="35">
        <f t="shared" si="0"/>
        <v>36.5</v>
      </c>
      <c r="N48" s="35">
        <f t="shared" si="2"/>
        <v>97.62762977550544</v>
      </c>
      <c r="O48" s="35">
        <v>97.259487384908965</v>
      </c>
      <c r="P48" s="20" t="s">
        <v>59</v>
      </c>
    </row>
    <row r="49" spans="3:16" s="4" customFormat="1" ht="15" customHeight="1">
      <c r="C49" s="21" t="s">
        <v>88</v>
      </c>
      <c r="D49" s="22"/>
      <c r="E49" s="23"/>
      <c r="F49" s="23"/>
      <c r="G49" s="23"/>
      <c r="H49" s="23"/>
      <c r="I49" s="23"/>
      <c r="J49" s="23"/>
      <c r="K49" s="23"/>
      <c r="L49" s="24"/>
      <c r="M49" s="24"/>
      <c r="N49" s="24"/>
      <c r="O49" s="24"/>
      <c r="P49" s="22"/>
    </row>
    <row r="50" spans="3:16" s="4" customFormat="1" ht="15" customHeight="1">
      <c r="D50" s="25"/>
      <c r="E50" s="26"/>
      <c r="F50" s="26"/>
      <c r="G50" s="26"/>
      <c r="H50" s="26"/>
      <c r="I50" s="26"/>
      <c r="J50" s="26"/>
      <c r="K50" s="26"/>
      <c r="L50" s="27"/>
      <c r="M50" s="27"/>
      <c r="N50" s="27"/>
      <c r="O50" s="27"/>
      <c r="P50" s="25"/>
    </row>
    <row r="51" spans="3:16" s="4" customFormat="1" ht="63.75" customHeight="1">
      <c r="D51" s="25"/>
      <c r="E51" s="26"/>
      <c r="F51" s="26"/>
      <c r="G51" s="26"/>
      <c r="H51" s="26"/>
      <c r="I51" s="26"/>
      <c r="J51" s="26"/>
      <c r="K51" s="26"/>
      <c r="L51" s="27"/>
      <c r="M51" s="27"/>
      <c r="N51" s="27"/>
      <c r="O51" s="27"/>
      <c r="P51" s="25"/>
    </row>
    <row r="52" spans="3:16" s="4" customFormat="1" ht="15" customHeight="1" thickBot="1">
      <c r="D52" s="25"/>
      <c r="E52" s="26"/>
      <c r="F52" s="26"/>
      <c r="G52" s="26"/>
      <c r="H52" s="26"/>
      <c r="I52" s="26"/>
      <c r="J52" s="26"/>
      <c r="K52" s="26"/>
      <c r="L52" s="27"/>
      <c r="M52" s="27"/>
      <c r="N52" s="27"/>
      <c r="O52" s="27" t="s">
        <v>85</v>
      </c>
      <c r="P52" s="25"/>
    </row>
    <row r="53" spans="3:16" s="4" customFormat="1" ht="15.95" customHeight="1">
      <c r="C53" s="47" t="s">
        <v>0</v>
      </c>
      <c r="D53" s="48"/>
      <c r="E53" s="53" t="s">
        <v>1</v>
      </c>
      <c r="F53" s="53"/>
      <c r="G53" s="53"/>
      <c r="H53" s="53"/>
      <c r="I53" s="54" t="s">
        <v>2</v>
      </c>
      <c r="J53" s="55"/>
      <c r="K53" s="56"/>
      <c r="L53" s="57" t="s">
        <v>3</v>
      </c>
      <c r="M53" s="58"/>
      <c r="N53" s="58"/>
      <c r="O53" s="58"/>
      <c r="P53" s="40" t="s">
        <v>0</v>
      </c>
    </row>
    <row r="54" spans="3:16" s="4" customFormat="1" ht="12">
      <c r="C54" s="49"/>
      <c r="D54" s="50"/>
      <c r="E54" s="43" t="s">
        <v>4</v>
      </c>
      <c r="F54" s="43" t="s">
        <v>5</v>
      </c>
      <c r="G54" s="43" t="s">
        <v>6</v>
      </c>
      <c r="H54" s="37" t="s">
        <v>7</v>
      </c>
      <c r="I54" s="43" t="s">
        <v>4</v>
      </c>
      <c r="J54" s="43" t="s">
        <v>5</v>
      </c>
      <c r="K54" s="43" t="s">
        <v>6</v>
      </c>
      <c r="L54" s="45" t="s">
        <v>90</v>
      </c>
      <c r="M54" s="46"/>
      <c r="N54" s="46"/>
      <c r="O54" s="39" t="s">
        <v>91</v>
      </c>
      <c r="P54" s="41"/>
    </row>
    <row r="55" spans="3:16" s="4" customFormat="1" ht="12">
      <c r="C55" s="49"/>
      <c r="D55" s="50"/>
      <c r="E55" s="44"/>
      <c r="F55" s="44"/>
      <c r="G55" s="44"/>
      <c r="H55" s="38" t="s">
        <v>8</v>
      </c>
      <c r="I55" s="44"/>
      <c r="J55" s="44"/>
      <c r="K55" s="44"/>
      <c r="L55" s="5" t="s">
        <v>9</v>
      </c>
      <c r="M55" s="5" t="s">
        <v>10</v>
      </c>
      <c r="N55" s="5" t="s">
        <v>6</v>
      </c>
      <c r="O55" s="5" t="s">
        <v>6</v>
      </c>
      <c r="P55" s="41"/>
    </row>
    <row r="56" spans="3:16" s="4" customFormat="1" ht="12.75" thickBot="1">
      <c r="C56" s="51"/>
      <c r="D56" s="52"/>
      <c r="E56" s="6" t="s">
        <v>11</v>
      </c>
      <c r="F56" s="6" t="s">
        <v>12</v>
      </c>
      <c r="G56" s="6" t="s">
        <v>13</v>
      </c>
      <c r="H56" s="6" t="s">
        <v>14</v>
      </c>
      <c r="I56" s="6" t="s">
        <v>15</v>
      </c>
      <c r="J56" s="6" t="s">
        <v>16</v>
      </c>
      <c r="K56" s="6" t="s">
        <v>17</v>
      </c>
      <c r="L56" s="6" t="s">
        <v>18</v>
      </c>
      <c r="M56" s="6" t="s">
        <v>19</v>
      </c>
      <c r="N56" s="6" t="s">
        <v>20</v>
      </c>
      <c r="O56" s="7"/>
      <c r="P56" s="42"/>
    </row>
    <row r="57" spans="3:16" s="4" customFormat="1" ht="15.95" customHeight="1">
      <c r="C57" s="8">
        <v>41</v>
      </c>
      <c r="D57" s="9" t="s">
        <v>60</v>
      </c>
      <c r="E57" s="66">
        <v>5800460</v>
      </c>
      <c r="F57" s="66">
        <v>114519</v>
      </c>
      <c r="G57" s="66">
        <v>5916472</v>
      </c>
      <c r="H57" s="66">
        <v>0</v>
      </c>
      <c r="I57" s="66">
        <v>5757045</v>
      </c>
      <c r="J57" s="66">
        <v>55889</v>
      </c>
      <c r="K57" s="66">
        <v>5814427</v>
      </c>
      <c r="L57" s="32">
        <f t="shared" ref="L57:L81" si="4">IF(ISERROR(I57/E57),"-",ROUND(I57/E57*100,1))</f>
        <v>99.3</v>
      </c>
      <c r="M57" s="32">
        <f t="shared" ref="M57:M81" si="5">IF(ISERROR(J57/F57),"-",ROUND(J57/F57*100,1))</f>
        <v>48.8</v>
      </c>
      <c r="N57" s="32">
        <f>IF(ISERROR(K57/G57),"-",(K57/G57*100))</f>
        <v>98.275239027582657</v>
      </c>
      <c r="O57" s="32">
        <v>97.596139745110705</v>
      </c>
      <c r="P57" s="10" t="s">
        <v>60</v>
      </c>
    </row>
    <row r="58" spans="3:16" s="4" customFormat="1" ht="15.95" customHeight="1">
      <c r="C58" s="8">
        <v>42</v>
      </c>
      <c r="D58" s="9" t="s">
        <v>61</v>
      </c>
      <c r="E58" s="66">
        <v>7659823</v>
      </c>
      <c r="F58" s="66">
        <v>55911</v>
      </c>
      <c r="G58" s="66">
        <v>7718348</v>
      </c>
      <c r="H58" s="66">
        <v>0</v>
      </c>
      <c r="I58" s="66">
        <v>7593881</v>
      </c>
      <c r="J58" s="66">
        <v>27087</v>
      </c>
      <c r="K58" s="66">
        <v>7623582</v>
      </c>
      <c r="L58" s="32">
        <f t="shared" si="4"/>
        <v>99.1</v>
      </c>
      <c r="M58" s="32">
        <f t="shared" si="5"/>
        <v>48.4</v>
      </c>
      <c r="N58" s="32">
        <f t="shared" ref="N58:N81" si="6">IF(ISERROR(K58/G58),"-",(K58/G58*100))</f>
        <v>98.772198403077965</v>
      </c>
      <c r="O58" s="32">
        <v>99.120137219975121</v>
      </c>
      <c r="P58" s="10" t="s">
        <v>61</v>
      </c>
    </row>
    <row r="59" spans="3:16" s="4" customFormat="1" ht="15.95" customHeight="1">
      <c r="C59" s="8">
        <v>43</v>
      </c>
      <c r="D59" s="9" t="s">
        <v>62</v>
      </c>
      <c r="E59" s="66">
        <v>3558067</v>
      </c>
      <c r="F59" s="66">
        <v>154408</v>
      </c>
      <c r="G59" s="66">
        <v>3713149</v>
      </c>
      <c r="H59" s="66">
        <v>0</v>
      </c>
      <c r="I59" s="66">
        <v>3511398</v>
      </c>
      <c r="J59" s="66">
        <v>50893</v>
      </c>
      <c r="K59" s="66">
        <v>3562965</v>
      </c>
      <c r="L59" s="32">
        <f t="shared" si="4"/>
        <v>98.7</v>
      </c>
      <c r="M59" s="32">
        <f t="shared" si="5"/>
        <v>33</v>
      </c>
      <c r="N59" s="32">
        <f t="shared" si="6"/>
        <v>95.955346795940585</v>
      </c>
      <c r="O59" s="32">
        <v>95.251988947721088</v>
      </c>
      <c r="P59" s="10" t="s">
        <v>62</v>
      </c>
    </row>
    <row r="60" spans="3:16" s="4" customFormat="1" ht="15.95" customHeight="1">
      <c r="C60" s="8">
        <v>44</v>
      </c>
      <c r="D60" s="9" t="s">
        <v>63</v>
      </c>
      <c r="E60" s="66">
        <v>1340273</v>
      </c>
      <c r="F60" s="66">
        <v>30517</v>
      </c>
      <c r="G60" s="66">
        <v>1371204</v>
      </c>
      <c r="H60" s="66">
        <v>0</v>
      </c>
      <c r="I60" s="66">
        <v>1331164</v>
      </c>
      <c r="J60" s="66">
        <v>10536</v>
      </c>
      <c r="K60" s="66">
        <v>1342114</v>
      </c>
      <c r="L60" s="32">
        <f t="shared" si="4"/>
        <v>99.3</v>
      </c>
      <c r="M60" s="32">
        <f t="shared" si="5"/>
        <v>34.5</v>
      </c>
      <c r="N60" s="32">
        <f t="shared" si="6"/>
        <v>97.878506772150615</v>
      </c>
      <c r="O60" s="32">
        <v>97.596616007245558</v>
      </c>
      <c r="P60" s="10" t="s">
        <v>63</v>
      </c>
    </row>
    <row r="61" spans="3:16" s="4" customFormat="1" ht="15.95" customHeight="1">
      <c r="C61" s="11">
        <v>45</v>
      </c>
      <c r="D61" s="12" t="s">
        <v>64</v>
      </c>
      <c r="E61" s="67">
        <v>3168445</v>
      </c>
      <c r="F61" s="67">
        <v>68704</v>
      </c>
      <c r="G61" s="67">
        <v>3237583</v>
      </c>
      <c r="H61" s="67">
        <v>0</v>
      </c>
      <c r="I61" s="67">
        <v>3138817</v>
      </c>
      <c r="J61" s="67">
        <v>22933</v>
      </c>
      <c r="K61" s="67">
        <v>3162184</v>
      </c>
      <c r="L61" s="33">
        <f t="shared" si="4"/>
        <v>99.1</v>
      </c>
      <c r="M61" s="33">
        <f t="shared" si="5"/>
        <v>33.4</v>
      </c>
      <c r="N61" s="33">
        <f t="shared" si="6"/>
        <v>97.671133064387845</v>
      </c>
      <c r="O61" s="33">
        <v>97.454218682439759</v>
      </c>
      <c r="P61" s="13" t="s">
        <v>64</v>
      </c>
    </row>
    <row r="62" spans="3:16" s="4" customFormat="1" ht="15.95" customHeight="1">
      <c r="C62" s="8">
        <v>46</v>
      </c>
      <c r="D62" s="9" t="s">
        <v>65</v>
      </c>
      <c r="E62" s="66">
        <v>2815927</v>
      </c>
      <c r="F62" s="66">
        <v>46532</v>
      </c>
      <c r="G62" s="66">
        <v>2862790</v>
      </c>
      <c r="H62" s="66">
        <v>0</v>
      </c>
      <c r="I62" s="66">
        <v>2799015</v>
      </c>
      <c r="J62" s="66">
        <v>20121</v>
      </c>
      <c r="K62" s="66">
        <v>2819467</v>
      </c>
      <c r="L62" s="32">
        <f t="shared" si="4"/>
        <v>99.4</v>
      </c>
      <c r="M62" s="32">
        <f t="shared" si="5"/>
        <v>43.2</v>
      </c>
      <c r="N62" s="32">
        <f t="shared" si="6"/>
        <v>98.48668606499254</v>
      </c>
      <c r="O62" s="32">
        <v>98.213389839345268</v>
      </c>
      <c r="P62" s="10" t="s">
        <v>65</v>
      </c>
    </row>
    <row r="63" spans="3:16" s="4" customFormat="1" ht="15.95" customHeight="1">
      <c r="C63" s="8">
        <v>47</v>
      </c>
      <c r="D63" s="9" t="s">
        <v>66</v>
      </c>
      <c r="E63" s="66">
        <v>3656994</v>
      </c>
      <c r="F63" s="66">
        <v>118921</v>
      </c>
      <c r="G63" s="66">
        <v>3776661</v>
      </c>
      <c r="H63" s="66">
        <v>0</v>
      </c>
      <c r="I63" s="66">
        <v>3619075</v>
      </c>
      <c r="J63" s="66">
        <v>42390</v>
      </c>
      <c r="K63" s="66">
        <v>3662211</v>
      </c>
      <c r="L63" s="32">
        <f t="shared" si="4"/>
        <v>99</v>
      </c>
      <c r="M63" s="32">
        <f t="shared" si="5"/>
        <v>35.6</v>
      </c>
      <c r="N63" s="32">
        <f t="shared" si="6"/>
        <v>96.96954532058875</v>
      </c>
      <c r="O63" s="32">
        <v>96.04494018399896</v>
      </c>
      <c r="P63" s="10" t="s">
        <v>66</v>
      </c>
    </row>
    <row r="64" spans="3:16" s="4" customFormat="1" ht="15.95" customHeight="1">
      <c r="C64" s="8">
        <v>48</v>
      </c>
      <c r="D64" s="9" t="s">
        <v>67</v>
      </c>
      <c r="E64" s="66">
        <v>3421081</v>
      </c>
      <c r="F64" s="66">
        <v>43437</v>
      </c>
      <c r="G64" s="66">
        <v>3465208</v>
      </c>
      <c r="H64" s="66">
        <v>0</v>
      </c>
      <c r="I64" s="66">
        <v>3409037</v>
      </c>
      <c r="J64" s="66">
        <v>11639</v>
      </c>
      <c r="K64" s="66">
        <v>3421366</v>
      </c>
      <c r="L64" s="32">
        <f t="shared" si="4"/>
        <v>99.6</v>
      </c>
      <c r="M64" s="32">
        <f t="shared" si="5"/>
        <v>26.8</v>
      </c>
      <c r="N64" s="32">
        <f t="shared" si="6"/>
        <v>98.734794563558665</v>
      </c>
      <c r="O64" s="32">
        <v>98.492472923555894</v>
      </c>
      <c r="P64" s="10" t="s">
        <v>67</v>
      </c>
    </row>
    <row r="65" spans="3:16" s="4" customFormat="1" ht="15.95" customHeight="1">
      <c r="C65" s="8">
        <v>49</v>
      </c>
      <c r="D65" s="9" t="s">
        <v>68</v>
      </c>
      <c r="E65" s="66">
        <v>2804968</v>
      </c>
      <c r="F65" s="66">
        <v>42954</v>
      </c>
      <c r="G65" s="66">
        <v>2848524</v>
      </c>
      <c r="H65" s="66">
        <v>0</v>
      </c>
      <c r="I65" s="66">
        <v>2786891</v>
      </c>
      <c r="J65" s="66">
        <v>13296</v>
      </c>
      <c r="K65" s="66">
        <v>2800789</v>
      </c>
      <c r="L65" s="32">
        <f t="shared" si="4"/>
        <v>99.4</v>
      </c>
      <c r="M65" s="32">
        <f t="shared" si="5"/>
        <v>31</v>
      </c>
      <c r="N65" s="32">
        <f t="shared" si="6"/>
        <v>98.324219841574092</v>
      </c>
      <c r="O65" s="32">
        <v>97.885666806205691</v>
      </c>
      <c r="P65" s="10" t="s">
        <v>68</v>
      </c>
    </row>
    <row r="66" spans="3:16" s="4" customFormat="1" ht="15.95" customHeight="1">
      <c r="C66" s="11">
        <v>50</v>
      </c>
      <c r="D66" s="12" t="s">
        <v>69</v>
      </c>
      <c r="E66" s="67">
        <v>1763941</v>
      </c>
      <c r="F66" s="67">
        <v>49037</v>
      </c>
      <c r="G66" s="67">
        <v>1813287</v>
      </c>
      <c r="H66" s="67">
        <v>0</v>
      </c>
      <c r="I66" s="67">
        <v>1751322</v>
      </c>
      <c r="J66" s="67">
        <v>14537</v>
      </c>
      <c r="K66" s="67">
        <v>1766168</v>
      </c>
      <c r="L66" s="33">
        <f t="shared" si="4"/>
        <v>99.3</v>
      </c>
      <c r="M66" s="33">
        <f t="shared" si="5"/>
        <v>29.6</v>
      </c>
      <c r="N66" s="33">
        <f t="shared" si="6"/>
        <v>97.401459338758841</v>
      </c>
      <c r="O66" s="33">
        <v>97.00852059315045</v>
      </c>
      <c r="P66" s="13" t="s">
        <v>69</v>
      </c>
    </row>
    <row r="67" spans="3:16" s="4" customFormat="1" ht="15.95" customHeight="1">
      <c r="C67" s="8">
        <v>51</v>
      </c>
      <c r="D67" s="9" t="s">
        <v>70</v>
      </c>
      <c r="E67" s="66">
        <v>1346015</v>
      </c>
      <c r="F67" s="66">
        <v>9935</v>
      </c>
      <c r="G67" s="66">
        <v>1356196</v>
      </c>
      <c r="H67" s="66">
        <v>0</v>
      </c>
      <c r="I67" s="66">
        <v>1339981</v>
      </c>
      <c r="J67" s="66">
        <v>2714</v>
      </c>
      <c r="K67" s="66">
        <v>1342941</v>
      </c>
      <c r="L67" s="32">
        <f t="shared" si="4"/>
        <v>99.6</v>
      </c>
      <c r="M67" s="32">
        <f t="shared" si="5"/>
        <v>27.3</v>
      </c>
      <c r="N67" s="32">
        <f t="shared" si="6"/>
        <v>99.022633896575414</v>
      </c>
      <c r="O67" s="32">
        <v>99.067734824881668</v>
      </c>
      <c r="P67" s="10" t="s">
        <v>70</v>
      </c>
    </row>
    <row r="68" spans="3:16" s="4" customFormat="1" ht="15.95" customHeight="1">
      <c r="C68" s="8">
        <v>52</v>
      </c>
      <c r="D68" s="9" t="s">
        <v>71</v>
      </c>
      <c r="E68" s="66">
        <v>1160787</v>
      </c>
      <c r="F68" s="66">
        <v>63362</v>
      </c>
      <c r="G68" s="66">
        <v>1224351</v>
      </c>
      <c r="H68" s="66">
        <v>0</v>
      </c>
      <c r="I68" s="66">
        <v>1152432</v>
      </c>
      <c r="J68" s="66">
        <v>9777</v>
      </c>
      <c r="K68" s="66">
        <v>1162411</v>
      </c>
      <c r="L68" s="32">
        <f t="shared" si="4"/>
        <v>99.3</v>
      </c>
      <c r="M68" s="32">
        <f t="shared" si="5"/>
        <v>15.4</v>
      </c>
      <c r="N68" s="32">
        <f t="shared" si="6"/>
        <v>94.940993228249098</v>
      </c>
      <c r="O68" s="32">
        <v>93.731395055755058</v>
      </c>
      <c r="P68" s="10" t="s">
        <v>71</v>
      </c>
    </row>
    <row r="69" spans="3:16" s="4" customFormat="1" ht="15.95" customHeight="1">
      <c r="C69" s="8">
        <v>53</v>
      </c>
      <c r="D69" s="9" t="s">
        <v>72</v>
      </c>
      <c r="E69" s="66">
        <v>1077478</v>
      </c>
      <c r="F69" s="66">
        <v>57908</v>
      </c>
      <c r="G69" s="66">
        <v>1135811</v>
      </c>
      <c r="H69" s="66">
        <v>0</v>
      </c>
      <c r="I69" s="66">
        <v>1065698</v>
      </c>
      <c r="J69" s="66">
        <v>11108</v>
      </c>
      <c r="K69" s="66">
        <v>1077231</v>
      </c>
      <c r="L69" s="32">
        <f t="shared" si="4"/>
        <v>98.9</v>
      </c>
      <c r="M69" s="32">
        <f t="shared" si="5"/>
        <v>19.2</v>
      </c>
      <c r="N69" s="32">
        <f t="shared" si="6"/>
        <v>94.842451781150203</v>
      </c>
      <c r="O69" s="32">
        <v>94.59507344918201</v>
      </c>
      <c r="P69" s="10" t="s">
        <v>72</v>
      </c>
    </row>
    <row r="70" spans="3:16" s="4" customFormat="1" ht="15.95" customHeight="1">
      <c r="C70" s="8">
        <v>54</v>
      </c>
      <c r="D70" s="9" t="s">
        <v>73</v>
      </c>
      <c r="E70" s="66">
        <v>858616</v>
      </c>
      <c r="F70" s="66">
        <v>87919</v>
      </c>
      <c r="G70" s="66">
        <v>946644</v>
      </c>
      <c r="H70" s="66">
        <v>0</v>
      </c>
      <c r="I70" s="66">
        <v>835673</v>
      </c>
      <c r="J70" s="66">
        <v>6166</v>
      </c>
      <c r="K70" s="66">
        <v>841948</v>
      </c>
      <c r="L70" s="32">
        <f t="shared" si="4"/>
        <v>97.3</v>
      </c>
      <c r="M70" s="32">
        <f t="shared" si="5"/>
        <v>7</v>
      </c>
      <c r="N70" s="32">
        <f t="shared" si="6"/>
        <v>88.940298570529151</v>
      </c>
      <c r="O70" s="32">
        <v>88.74928265272581</v>
      </c>
      <c r="P70" s="10" t="s">
        <v>73</v>
      </c>
    </row>
    <row r="71" spans="3:16" s="4" customFormat="1" ht="15.95" customHeight="1">
      <c r="C71" s="11">
        <v>55</v>
      </c>
      <c r="D71" s="12" t="s">
        <v>74</v>
      </c>
      <c r="E71" s="67">
        <v>1276134</v>
      </c>
      <c r="F71" s="67">
        <v>32127</v>
      </c>
      <c r="G71" s="67">
        <v>1308936</v>
      </c>
      <c r="H71" s="67">
        <v>0</v>
      </c>
      <c r="I71" s="67">
        <v>1268913</v>
      </c>
      <c r="J71" s="67">
        <v>13409</v>
      </c>
      <c r="K71" s="67">
        <v>1282997</v>
      </c>
      <c r="L71" s="33">
        <f t="shared" si="4"/>
        <v>99.4</v>
      </c>
      <c r="M71" s="33">
        <f t="shared" si="5"/>
        <v>41.7</v>
      </c>
      <c r="N71" s="33">
        <f t="shared" si="6"/>
        <v>98.01831411161433</v>
      </c>
      <c r="O71" s="33">
        <v>96.974287241929858</v>
      </c>
      <c r="P71" s="13" t="s">
        <v>74</v>
      </c>
    </row>
    <row r="72" spans="3:16" s="4" customFormat="1" ht="15.95" customHeight="1">
      <c r="C72" s="8">
        <v>56</v>
      </c>
      <c r="D72" s="9" t="s">
        <v>75</v>
      </c>
      <c r="E72" s="66">
        <v>243936</v>
      </c>
      <c r="F72" s="66">
        <v>131</v>
      </c>
      <c r="G72" s="66">
        <v>244293</v>
      </c>
      <c r="H72" s="66">
        <v>0</v>
      </c>
      <c r="I72" s="66">
        <v>243868</v>
      </c>
      <c r="J72" s="66">
        <v>34</v>
      </c>
      <c r="K72" s="66">
        <v>244128</v>
      </c>
      <c r="L72" s="32">
        <f t="shared" si="4"/>
        <v>100</v>
      </c>
      <c r="M72" s="32">
        <f t="shared" si="5"/>
        <v>26</v>
      </c>
      <c r="N72" s="32">
        <f t="shared" si="6"/>
        <v>99.932458154756787</v>
      </c>
      <c r="O72" s="32">
        <v>99.912084497021098</v>
      </c>
      <c r="P72" s="10" t="s">
        <v>75</v>
      </c>
    </row>
    <row r="73" spans="3:16" s="4" customFormat="1" ht="15.95" customHeight="1">
      <c r="C73" s="8">
        <v>57</v>
      </c>
      <c r="D73" s="9" t="s">
        <v>76</v>
      </c>
      <c r="E73" s="66">
        <v>1795622</v>
      </c>
      <c r="F73" s="66">
        <v>21882</v>
      </c>
      <c r="G73" s="66">
        <v>1818083</v>
      </c>
      <c r="H73" s="66">
        <v>0</v>
      </c>
      <c r="I73" s="66">
        <v>1788430</v>
      </c>
      <c r="J73" s="66">
        <v>8966</v>
      </c>
      <c r="K73" s="66">
        <v>1797975</v>
      </c>
      <c r="L73" s="32">
        <f t="shared" si="4"/>
        <v>99.6</v>
      </c>
      <c r="M73" s="32">
        <f t="shared" si="5"/>
        <v>41</v>
      </c>
      <c r="N73" s="32">
        <f t="shared" si="6"/>
        <v>98.893999888893958</v>
      </c>
      <c r="O73" s="32">
        <v>98.674359612365379</v>
      </c>
      <c r="P73" s="10" t="s">
        <v>76</v>
      </c>
    </row>
    <row r="74" spans="3:16" s="4" customFormat="1" ht="15.95" customHeight="1">
      <c r="C74" s="8">
        <v>58</v>
      </c>
      <c r="D74" s="9" t="s">
        <v>77</v>
      </c>
      <c r="E74" s="66">
        <v>1840912</v>
      </c>
      <c r="F74" s="66">
        <v>59411</v>
      </c>
      <c r="G74" s="66">
        <v>1900656</v>
      </c>
      <c r="H74" s="66">
        <v>0</v>
      </c>
      <c r="I74" s="66">
        <v>1820962</v>
      </c>
      <c r="J74" s="66">
        <v>17122</v>
      </c>
      <c r="K74" s="66">
        <v>1838417</v>
      </c>
      <c r="L74" s="32">
        <f t="shared" si="4"/>
        <v>98.9</v>
      </c>
      <c r="M74" s="32">
        <f t="shared" si="5"/>
        <v>28.8</v>
      </c>
      <c r="N74" s="32">
        <f t="shared" si="6"/>
        <v>96.725393758786439</v>
      </c>
      <c r="O74" s="32">
        <v>96.410095652002653</v>
      </c>
      <c r="P74" s="10" t="s">
        <v>77</v>
      </c>
    </row>
    <row r="75" spans="3:16" s="4" customFormat="1" ht="15.95" customHeight="1">
      <c r="C75" s="8">
        <v>59</v>
      </c>
      <c r="D75" s="9" t="s">
        <v>78</v>
      </c>
      <c r="E75" s="66">
        <v>4012969</v>
      </c>
      <c r="F75" s="66">
        <v>115096</v>
      </c>
      <c r="G75" s="66">
        <v>4129194</v>
      </c>
      <c r="H75" s="66">
        <v>0</v>
      </c>
      <c r="I75" s="66">
        <v>3977914</v>
      </c>
      <c r="J75" s="66">
        <v>36790</v>
      </c>
      <c r="K75" s="66">
        <v>4015833</v>
      </c>
      <c r="L75" s="32">
        <f t="shared" si="4"/>
        <v>99.1</v>
      </c>
      <c r="M75" s="32">
        <f t="shared" si="5"/>
        <v>32</v>
      </c>
      <c r="N75" s="32">
        <f t="shared" si="6"/>
        <v>97.25464582192069</v>
      </c>
      <c r="O75" s="32">
        <v>96.701590000887691</v>
      </c>
      <c r="P75" s="10" t="s">
        <v>78</v>
      </c>
    </row>
    <row r="76" spans="3:16" s="4" customFormat="1" ht="15.95" customHeight="1">
      <c r="C76" s="11">
        <v>60</v>
      </c>
      <c r="D76" s="12" t="s">
        <v>79</v>
      </c>
      <c r="E76" s="67">
        <v>5052223</v>
      </c>
      <c r="F76" s="67">
        <v>126394</v>
      </c>
      <c r="G76" s="67">
        <v>5179993</v>
      </c>
      <c r="H76" s="67">
        <v>0</v>
      </c>
      <c r="I76" s="67">
        <v>5007200</v>
      </c>
      <c r="J76" s="67">
        <v>34675</v>
      </c>
      <c r="K76" s="67">
        <v>5043251</v>
      </c>
      <c r="L76" s="33">
        <f t="shared" si="4"/>
        <v>99.1</v>
      </c>
      <c r="M76" s="33">
        <f t="shared" si="5"/>
        <v>27.4</v>
      </c>
      <c r="N76" s="33">
        <f t="shared" si="6"/>
        <v>97.360189482881538</v>
      </c>
      <c r="O76" s="33">
        <v>97.122859686174579</v>
      </c>
      <c r="P76" s="13" t="s">
        <v>79</v>
      </c>
    </row>
    <row r="77" spans="3:16" s="4" customFormat="1" ht="15.95" customHeight="1">
      <c r="C77" s="8">
        <v>61</v>
      </c>
      <c r="D77" s="9" t="s">
        <v>80</v>
      </c>
      <c r="E77" s="66">
        <v>3763120</v>
      </c>
      <c r="F77" s="66">
        <v>76178</v>
      </c>
      <c r="G77" s="66">
        <v>3839700</v>
      </c>
      <c r="H77" s="66">
        <v>0</v>
      </c>
      <c r="I77" s="66">
        <v>3735419</v>
      </c>
      <c r="J77" s="66">
        <v>31996</v>
      </c>
      <c r="K77" s="66">
        <v>3767817</v>
      </c>
      <c r="L77" s="32">
        <f t="shared" si="4"/>
        <v>99.3</v>
      </c>
      <c r="M77" s="32">
        <f t="shared" si="5"/>
        <v>42</v>
      </c>
      <c r="N77" s="32">
        <f t="shared" si="6"/>
        <v>98.127900617235724</v>
      </c>
      <c r="O77" s="32">
        <v>97.817242804844554</v>
      </c>
      <c r="P77" s="10" t="s">
        <v>80</v>
      </c>
    </row>
    <row r="78" spans="3:16" s="4" customFormat="1" ht="15.95" customHeight="1">
      <c r="C78" s="8">
        <v>62</v>
      </c>
      <c r="D78" s="9" t="s">
        <v>81</v>
      </c>
      <c r="E78" s="66">
        <v>5519023</v>
      </c>
      <c r="F78" s="66">
        <v>122185</v>
      </c>
      <c r="G78" s="66">
        <v>5642256</v>
      </c>
      <c r="H78" s="66">
        <v>0</v>
      </c>
      <c r="I78" s="66">
        <v>5476154</v>
      </c>
      <c r="J78" s="66">
        <v>37660</v>
      </c>
      <c r="K78" s="66">
        <v>5514862</v>
      </c>
      <c r="L78" s="32">
        <f t="shared" si="4"/>
        <v>99.2</v>
      </c>
      <c r="M78" s="32">
        <f t="shared" si="5"/>
        <v>30.8</v>
      </c>
      <c r="N78" s="32">
        <f t="shared" si="6"/>
        <v>97.74214427704095</v>
      </c>
      <c r="O78" s="32">
        <v>97.49223503320529</v>
      </c>
      <c r="P78" s="10" t="s">
        <v>81</v>
      </c>
    </row>
    <row r="79" spans="3:16" s="4" customFormat="1" ht="15.95" customHeight="1" thickBot="1">
      <c r="C79" s="8">
        <v>63</v>
      </c>
      <c r="D79" s="9" t="s">
        <v>82</v>
      </c>
      <c r="E79" s="66">
        <v>3174122</v>
      </c>
      <c r="F79" s="66">
        <v>105655</v>
      </c>
      <c r="G79" s="66">
        <v>3280427</v>
      </c>
      <c r="H79" s="66">
        <v>0</v>
      </c>
      <c r="I79" s="66">
        <v>3146355</v>
      </c>
      <c r="J79" s="66">
        <v>33229</v>
      </c>
      <c r="K79" s="66">
        <v>3180234</v>
      </c>
      <c r="L79" s="32">
        <f t="shared" si="4"/>
        <v>99.1</v>
      </c>
      <c r="M79" s="32">
        <f t="shared" si="5"/>
        <v>31.5</v>
      </c>
      <c r="N79" s="32">
        <f t="shared" si="6"/>
        <v>96.945732979273743</v>
      </c>
      <c r="O79" s="32">
        <v>95.638872715601821</v>
      </c>
      <c r="P79" s="10" t="s">
        <v>82</v>
      </c>
    </row>
    <row r="80" spans="3:16" s="4" customFormat="1" ht="15.95" customHeight="1" thickTop="1" thickBot="1">
      <c r="C80" s="28"/>
      <c r="D80" s="29" t="s">
        <v>83</v>
      </c>
      <c r="E80" s="30">
        <f t="shared" ref="E80:K80" si="7">SUM(E57:E79)</f>
        <v>67110936</v>
      </c>
      <c r="F80" s="30">
        <f t="shared" si="7"/>
        <v>1603123</v>
      </c>
      <c r="G80" s="30">
        <f t="shared" si="7"/>
        <v>68729766</v>
      </c>
      <c r="H80" s="30">
        <f t="shared" si="7"/>
        <v>0</v>
      </c>
      <c r="I80" s="30">
        <f t="shared" si="7"/>
        <v>66556644</v>
      </c>
      <c r="J80" s="30">
        <f t="shared" si="7"/>
        <v>512967</v>
      </c>
      <c r="K80" s="30">
        <f t="shared" si="7"/>
        <v>67085318</v>
      </c>
      <c r="L80" s="36">
        <f t="shared" si="4"/>
        <v>99.2</v>
      </c>
      <c r="M80" s="36">
        <f t="shared" si="5"/>
        <v>32</v>
      </c>
      <c r="N80" s="36">
        <f t="shared" si="6"/>
        <v>97.607371455331304</v>
      </c>
      <c r="O80" s="36">
        <v>97.230687182976084</v>
      </c>
      <c r="P80" s="31" t="s">
        <v>83</v>
      </c>
    </row>
    <row r="81" spans="3:16" s="4" customFormat="1" ht="15.95" customHeight="1" thickTop="1" thickBot="1">
      <c r="C81" s="17"/>
      <c r="D81" s="18" t="s">
        <v>84</v>
      </c>
      <c r="E81" s="19">
        <f t="shared" ref="E81:K81" si="8">E48+E80</f>
        <v>1182403450</v>
      </c>
      <c r="F81" s="19">
        <f t="shared" si="8"/>
        <v>28494431</v>
      </c>
      <c r="G81" s="19">
        <f t="shared" si="8"/>
        <v>1211040343</v>
      </c>
      <c r="H81" s="19">
        <f t="shared" si="8"/>
        <v>3854</v>
      </c>
      <c r="I81" s="19">
        <f t="shared" si="8"/>
        <v>1171825577</v>
      </c>
      <c r="J81" s="19">
        <f t="shared" si="8"/>
        <v>10328020</v>
      </c>
      <c r="K81" s="19">
        <f t="shared" si="8"/>
        <v>1182296059</v>
      </c>
      <c r="L81" s="35">
        <f t="shared" si="4"/>
        <v>99.1</v>
      </c>
      <c r="M81" s="35">
        <f t="shared" si="5"/>
        <v>36.200000000000003</v>
      </c>
      <c r="N81" s="35">
        <f t="shared" si="6"/>
        <v>97.626480061861983</v>
      </c>
      <c r="O81" s="35">
        <v>97.257825663258984</v>
      </c>
      <c r="P81" s="20" t="s">
        <v>84</v>
      </c>
    </row>
    <row r="82" spans="3:16">
      <c r="C82" s="4" t="s">
        <v>88</v>
      </c>
    </row>
    <row r="83" spans="3:16">
      <c r="C83" s="4"/>
    </row>
  </sheetData>
  <mergeCells count="24">
    <mergeCell ref="P4:P7"/>
    <mergeCell ref="E5:E6"/>
    <mergeCell ref="F5:F6"/>
    <mergeCell ref="G5:G6"/>
    <mergeCell ref="I5:I6"/>
    <mergeCell ref="J5:J6"/>
    <mergeCell ref="K5:K6"/>
    <mergeCell ref="L5:N5"/>
    <mergeCell ref="C53:D56"/>
    <mergeCell ref="E53:H53"/>
    <mergeCell ref="I53:K53"/>
    <mergeCell ref="L53:O53"/>
    <mergeCell ref="C4:D7"/>
    <mergeCell ref="E4:H4"/>
    <mergeCell ref="I4:K4"/>
    <mergeCell ref="L4:O4"/>
    <mergeCell ref="P53:P56"/>
    <mergeCell ref="E54:E55"/>
    <mergeCell ref="F54:F55"/>
    <mergeCell ref="G54:G55"/>
    <mergeCell ref="I54:I55"/>
    <mergeCell ref="J54:J55"/>
    <mergeCell ref="K54:K55"/>
    <mergeCell ref="L54:N54"/>
  </mergeCells>
  <phoneticPr fontId="2"/>
  <pageMargins left="0.74803149606299213" right="0.47244094488188981" top="0.74803149606299213" bottom="0.70866141732283472" header="0.51181102362204722" footer="0.51181102362204722"/>
  <pageSetup paperSize="9" firstPageNumber="90" fitToWidth="2" fitToHeight="2" pageOrder="overThenDown" orientation="portrait" useFirstPageNumber="1" r:id="rId1"/>
  <headerFooter alignWithMargins="0">
    <oddFooter>&amp;C&amp;"ＭＳ ゴシック,標準"&amp;P</oddFooter>
  </headerFooter>
  <rowBreaks count="1" manualBreakCount="1">
    <brk id="49" max="15" man="1"/>
  </rowBreaks>
  <colBreaks count="1" manualBreakCount="1">
    <brk id="8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第20表　市町村税（国保税を除く）（R01年度）</vt:lpstr>
      <vt:lpstr>'第20表　市町村税（国保税を除く）（R01年度）'!Print_Area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2020-01-10T01:16:20Z</cp:lastPrinted>
  <dcterms:created xsi:type="dcterms:W3CDTF">2010-03-17T01:42:04Z</dcterms:created>
  <dcterms:modified xsi:type="dcterms:W3CDTF">2021-03-23T12:16:24Z</dcterms:modified>
</cp:coreProperties>
</file>