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D7A0B9C8-9DC4-45AC-BE24-C7E9372182EA}" xr6:coauthVersionLast="36" xr6:coauthVersionMax="36" xr10:uidLastSave="{00000000-0000-0000-0000-000000000000}"/>
  <bookViews>
    <workbookView xWindow="-15" yWindow="-15" windowWidth="15330" windowHeight="3885" tabRatio="602" xr2:uid="{00000000-000D-0000-FFFF-FFFF00000000}"/>
  </bookViews>
  <sheets>
    <sheet name="2(3)土地に係る固定資産税の課税状況" sheetId="6" r:id="rId1"/>
  </sheets>
  <calcPr calcId="191029"/>
</workbook>
</file>

<file path=xl/calcChain.xml><?xml version="1.0" encoding="utf-8"?>
<calcChain xmlns="http://schemas.openxmlformats.org/spreadsheetml/2006/main">
  <c r="L33" i="6" l="1"/>
  <c r="K33" i="6"/>
  <c r="J33" i="6"/>
  <c r="I33" i="6"/>
  <c r="H33" i="6"/>
  <c r="G33" i="6"/>
  <c r="F33" i="6"/>
  <c r="L31" i="6"/>
  <c r="K31" i="6"/>
  <c r="J31" i="6"/>
  <c r="I31" i="6"/>
  <c r="G31" i="6"/>
  <c r="F31" i="6"/>
  <c r="G29" i="6"/>
  <c r="L29" i="6"/>
  <c r="J29" i="6"/>
  <c r="I29" i="6"/>
  <c r="M29" i="6" s="1"/>
  <c r="H29" i="6"/>
  <c r="H32" i="6"/>
  <c r="H31" i="6"/>
  <c r="H30" i="6"/>
  <c r="H28" i="6"/>
  <c r="H27" i="6"/>
  <c r="H26" i="6"/>
  <c r="H25" i="6"/>
  <c r="H24" i="6"/>
  <c r="H23" i="6"/>
  <c r="H22" i="6"/>
  <c r="H21" i="6"/>
  <c r="H20" i="6"/>
  <c r="H19" i="6"/>
  <c r="H18" i="6"/>
  <c r="H17" i="6"/>
  <c r="L15" i="6"/>
  <c r="J15" i="6"/>
  <c r="I15" i="6"/>
  <c r="G15" i="6"/>
  <c r="M14" i="6"/>
  <c r="M13" i="6"/>
  <c r="M12" i="6"/>
  <c r="M11" i="6"/>
  <c r="M9" i="6"/>
  <c r="M8" i="6"/>
  <c r="M6" i="6"/>
  <c r="H7" i="6"/>
  <c r="H8" i="6"/>
  <c r="H9" i="6"/>
  <c r="H10" i="6"/>
  <c r="H11" i="6"/>
  <c r="H12" i="6"/>
  <c r="H13" i="6"/>
  <c r="H14" i="6"/>
  <c r="H15" i="6"/>
  <c r="H6" i="6"/>
  <c r="M15" i="6" l="1"/>
  <c r="M33" i="6" l="1"/>
  <c r="M31" i="6"/>
  <c r="M30" i="6"/>
  <c r="M28" i="6"/>
  <c r="M25" i="6"/>
  <c r="M24" i="6"/>
  <c r="M23" i="6"/>
  <c r="M22" i="6"/>
  <c r="M21" i="6"/>
  <c r="M20" i="6"/>
  <c r="M19" i="6"/>
  <c r="M18" i="6"/>
  <c r="M17" i="6"/>
</calcChain>
</file>

<file path=xl/sharedStrings.xml><?xml version="1.0" encoding="utf-8"?>
<sst xmlns="http://schemas.openxmlformats.org/spreadsheetml/2006/main" count="62" uniqueCount="60">
  <si>
    <t>区　分　</t>
  </si>
  <si>
    <t>課税標準額</t>
  </si>
  <si>
    <t>計</t>
  </si>
  <si>
    <t>非課税地筆数</t>
  </si>
  <si>
    <t>評価総筆数</t>
  </si>
  <si>
    <t>　地　目</t>
  </si>
  <si>
    <t>田</t>
  </si>
  <si>
    <t>一般田</t>
  </si>
  <si>
    <t>畑</t>
  </si>
  <si>
    <t>一般畑</t>
  </si>
  <si>
    <t>介在畑・市街化区域畑</t>
  </si>
  <si>
    <t>小規模住宅用地</t>
  </si>
  <si>
    <t>塩田</t>
  </si>
  <si>
    <t>鉱泉地</t>
  </si>
  <si>
    <t>池沼</t>
  </si>
  <si>
    <t>一般山林</t>
  </si>
  <si>
    <t>介在山林</t>
  </si>
  <si>
    <t>牧場</t>
  </si>
  <si>
    <t>原野</t>
  </si>
  <si>
    <t>遊園地等の用地</t>
  </si>
  <si>
    <t>その他の雑種地</t>
  </si>
  <si>
    <t>その他</t>
  </si>
  <si>
    <t>合計</t>
  </si>
  <si>
    <t xml:space="preserve">非課税地積   </t>
  </si>
  <si>
    <t xml:space="preserve">評価総地積   </t>
  </si>
  <si>
    <t xml:space="preserve">計 </t>
    <phoneticPr fontId="4"/>
  </si>
  <si>
    <t>山林</t>
    <rPh sb="0" eb="1">
      <t>ヤマ</t>
    </rPh>
    <rPh sb="1" eb="2">
      <t>ハヤシ</t>
    </rPh>
    <phoneticPr fontId="4"/>
  </si>
  <si>
    <t>単体利用</t>
    <rPh sb="0" eb="2">
      <t>タンタイ</t>
    </rPh>
    <rPh sb="2" eb="4">
      <t>リヨウ</t>
    </rPh>
    <phoneticPr fontId="4"/>
  </si>
  <si>
    <t>鉄軌道用地</t>
    <rPh sb="0" eb="3">
      <t>テツキドウ</t>
    </rPh>
    <rPh sb="3" eb="5">
      <t>ヨウチ</t>
    </rPh>
    <phoneticPr fontId="4"/>
  </si>
  <si>
    <t>複合利用</t>
    <rPh sb="0" eb="2">
      <t>フクゴウ</t>
    </rPh>
    <rPh sb="2" eb="4">
      <t>リヨウ</t>
    </rPh>
    <phoneticPr fontId="4"/>
  </si>
  <si>
    <t>小規模住宅用地</t>
    <rPh sb="0" eb="3">
      <t>ショウキボ</t>
    </rPh>
    <rPh sb="3" eb="5">
      <t>ジュウタク</t>
    </rPh>
    <rPh sb="5" eb="7">
      <t>ヨウチ</t>
    </rPh>
    <phoneticPr fontId="4"/>
  </si>
  <si>
    <t>一般住宅用地</t>
    <rPh sb="0" eb="2">
      <t>イッパン</t>
    </rPh>
    <rPh sb="2" eb="4">
      <t>ジュウタク</t>
    </rPh>
    <rPh sb="4" eb="6">
      <t>ヨウチ</t>
    </rPh>
    <phoneticPr fontId="4"/>
  </si>
  <si>
    <t>住宅用地以外</t>
    <rPh sb="0" eb="2">
      <t>ジュウタク</t>
    </rPh>
    <rPh sb="2" eb="4">
      <t>ヨウチ</t>
    </rPh>
    <rPh sb="4" eb="6">
      <t>イガイ</t>
    </rPh>
    <phoneticPr fontId="4"/>
  </si>
  <si>
    <t>計</t>
    <rPh sb="0" eb="1">
      <t>ケイ</t>
    </rPh>
    <phoneticPr fontId="4"/>
  </si>
  <si>
    <t>介在田・市街化区域田</t>
    <phoneticPr fontId="3"/>
  </si>
  <si>
    <t>一般住宅用地</t>
    <phoneticPr fontId="3"/>
  </si>
  <si>
    <t>(3)　土地に係る固定資産税の課税状況</t>
    <rPh sb="7" eb="8">
      <t>カカ</t>
    </rPh>
    <rPh sb="9" eb="11">
      <t>コテイ</t>
    </rPh>
    <rPh sb="11" eb="13">
      <t>シサン</t>
    </rPh>
    <rPh sb="13" eb="14">
      <t>ゼイ</t>
    </rPh>
    <rPh sb="15" eb="17">
      <t>カゼイ</t>
    </rPh>
    <rPh sb="17" eb="19">
      <t>ジョウキョウ</t>
    </rPh>
    <phoneticPr fontId="3"/>
  </si>
  <si>
    <t/>
  </si>
  <si>
    <t>資料「土地に関する概要調書等報告書」第2表</t>
    <rPh sb="13" eb="14">
      <t>トウ</t>
    </rPh>
    <phoneticPr fontId="3"/>
  </si>
  <si>
    <t>１㎡当たり平均</t>
    <phoneticPr fontId="4"/>
  </si>
  <si>
    <t>（円）</t>
    <rPh sb="1" eb="2">
      <t>エン</t>
    </rPh>
    <phoneticPr fontId="4"/>
  </si>
  <si>
    <t>（筆）</t>
    <rPh sb="1" eb="2">
      <t>フデ</t>
    </rPh>
    <phoneticPr fontId="4"/>
  </si>
  <si>
    <t>（筆）</t>
    <phoneticPr fontId="4"/>
  </si>
  <si>
    <t>（千円）</t>
    <rPh sb="1" eb="3">
      <t>センエン</t>
    </rPh>
    <phoneticPr fontId="4"/>
  </si>
  <si>
    <t>（千円）(B)</t>
    <phoneticPr fontId="4"/>
  </si>
  <si>
    <t>筆数</t>
    <phoneticPr fontId="4"/>
  </si>
  <si>
    <t>価格(B)/(A)</t>
    <phoneticPr fontId="4"/>
  </si>
  <si>
    <t>地積</t>
    <rPh sb="0" eb="1">
      <t>チ</t>
    </rPh>
    <rPh sb="1" eb="2">
      <t>セキ</t>
    </rPh>
    <phoneticPr fontId="5"/>
  </si>
  <si>
    <t>（㎡）</t>
    <phoneticPr fontId="4"/>
  </si>
  <si>
    <t>（㎡）</t>
    <phoneticPr fontId="4"/>
  </si>
  <si>
    <t>（㎡）(A)</t>
    <phoneticPr fontId="4"/>
  </si>
  <si>
    <t>(注) 法定免税点未満のものを含む「総数」である。</t>
    <phoneticPr fontId="3"/>
  </si>
  <si>
    <t>決定価格</t>
    <phoneticPr fontId="4"/>
  </si>
  <si>
    <t>総額</t>
    <rPh sb="0" eb="2">
      <t>ソウガク</t>
    </rPh>
    <phoneticPr fontId="4"/>
  </si>
  <si>
    <t>宅地</t>
    <rPh sb="0" eb="1">
      <t>タク</t>
    </rPh>
    <rPh sb="1" eb="2">
      <t>チ</t>
    </rPh>
    <phoneticPr fontId="4"/>
  </si>
  <si>
    <t>住宅用地以外の宅地</t>
    <rPh sb="0" eb="2">
      <t>ジュウタク</t>
    </rPh>
    <rPh sb="2" eb="4">
      <t>ヨウチ</t>
    </rPh>
    <rPh sb="4" eb="6">
      <t>イガイ</t>
    </rPh>
    <rPh sb="7" eb="9">
      <t>タクチ</t>
    </rPh>
    <phoneticPr fontId="4"/>
  </si>
  <si>
    <t>雑種地</t>
    <rPh sb="0" eb="2">
      <t>ザッシュ</t>
    </rPh>
    <rPh sb="2" eb="3">
      <t>チ</t>
    </rPh>
    <phoneticPr fontId="4"/>
  </si>
  <si>
    <t>ゴルフ場用地</t>
    <phoneticPr fontId="4"/>
  </si>
  <si>
    <t>勧告遊休田</t>
    <rPh sb="0" eb="2">
      <t>カンコク</t>
    </rPh>
    <rPh sb="2" eb="4">
      <t>ユウキュウ</t>
    </rPh>
    <rPh sb="4" eb="5">
      <t>デン</t>
    </rPh>
    <phoneticPr fontId="4"/>
  </si>
  <si>
    <t>勧告遊休畑</t>
    <rPh sb="0" eb="2">
      <t>カンコク</t>
    </rPh>
    <rPh sb="2" eb="4">
      <t>ユウキュウ</t>
    </rPh>
    <rPh sb="4" eb="5">
      <t>ハタケ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</si>
</sst>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distributed" justifyLastLine="1"/>
    </xf>
    <xf numFmtId="38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justifyLastLine="1"/>
    </xf>
    <xf numFmtId="0" fontId="2" fillId="0" borderId="20" xfId="0" applyFont="1" applyBorder="1" applyAlignment="1">
      <alignment horizontal="distributed" justifyLastLine="1"/>
    </xf>
    <xf numFmtId="0" fontId="2" fillId="0" borderId="53" xfId="0" applyFont="1" applyBorder="1" applyAlignment="1">
      <alignment horizontal="distributed" wrapText="1" justifyLastLine="1"/>
    </xf>
    <xf numFmtId="0" fontId="2" fillId="0" borderId="54" xfId="0" applyFont="1" applyBorder="1" applyAlignment="1">
      <alignment horizontal="distributed" justifyLastLine="1"/>
    </xf>
    <xf numFmtId="0" fontId="2" fillId="0" borderId="50" xfId="0" applyFont="1" applyBorder="1" applyAlignment="1">
      <alignment horizontal="distributed" justifyLastLine="1"/>
    </xf>
    <xf numFmtId="0" fontId="2" fillId="0" borderId="49" xfId="0" applyFont="1" applyBorder="1" applyAlignment="1">
      <alignment horizontal="distributed" justifyLastLine="1"/>
    </xf>
    <xf numFmtId="0" fontId="2" fillId="0" borderId="9" xfId="0" applyFont="1" applyBorder="1" applyAlignment="1">
      <alignment horizontal="center"/>
    </xf>
    <xf numFmtId="0" fontId="2" fillId="0" borderId="58" xfId="0" applyFont="1" applyBorder="1" applyAlignment="1">
      <alignment horizontal="right"/>
    </xf>
    <xf numFmtId="0" fontId="2" fillId="0" borderId="59" xfId="0" applyFont="1" applyBorder="1"/>
    <xf numFmtId="0" fontId="2" fillId="0" borderId="60" xfId="0" applyFont="1" applyBorder="1"/>
    <xf numFmtId="3" fontId="2" fillId="0" borderId="37" xfId="1" applyNumberFormat="1" applyFont="1" applyBorder="1"/>
    <xf numFmtId="3" fontId="2" fillId="0" borderId="44" xfId="1" applyNumberFormat="1" applyFont="1" applyBorder="1"/>
    <xf numFmtId="3" fontId="2" fillId="0" borderId="31" xfId="1" applyNumberFormat="1" applyFont="1" applyBorder="1"/>
    <xf numFmtId="3" fontId="2" fillId="0" borderId="17" xfId="1" applyNumberFormat="1" applyFont="1" applyBorder="1"/>
    <xf numFmtId="3" fontId="2" fillId="0" borderId="16" xfId="1" applyNumberFormat="1" applyFont="1" applyBorder="1"/>
    <xf numFmtId="3" fontId="2" fillId="0" borderId="12" xfId="1" applyNumberFormat="1" applyFont="1" applyBorder="1"/>
    <xf numFmtId="3" fontId="2" fillId="0" borderId="42" xfId="1" applyNumberFormat="1" applyFont="1" applyBorder="1"/>
    <xf numFmtId="3" fontId="2" fillId="0" borderId="15" xfId="1" applyNumberFormat="1" applyFont="1" applyBorder="1"/>
    <xf numFmtId="3" fontId="2" fillId="0" borderId="16" xfId="1" applyNumberFormat="1" applyFont="1" applyBorder="1" applyAlignment="1">
      <alignment horizontal="right"/>
    </xf>
    <xf numFmtId="3" fontId="2" fillId="0" borderId="67" xfId="1" applyNumberFormat="1" applyFont="1" applyBorder="1"/>
    <xf numFmtId="3" fontId="2" fillId="0" borderId="68" xfId="1" applyNumberFormat="1" applyFont="1" applyBorder="1"/>
    <xf numFmtId="3" fontId="2" fillId="0" borderId="69" xfId="1" applyNumberFormat="1" applyFont="1" applyBorder="1"/>
    <xf numFmtId="3" fontId="2" fillId="0" borderId="0" xfId="1" applyNumberFormat="1" applyFont="1" applyBorder="1"/>
    <xf numFmtId="3" fontId="2" fillId="0" borderId="43" xfId="1" applyNumberFormat="1" applyFont="1" applyBorder="1"/>
    <xf numFmtId="3" fontId="2" fillId="0" borderId="73" xfId="1" applyNumberFormat="1" applyFont="1" applyBorder="1"/>
    <xf numFmtId="0" fontId="2" fillId="0" borderId="47" xfId="0" applyFont="1" applyBorder="1" applyAlignment="1">
      <alignment horizontal="distributed" justifyLastLine="1"/>
    </xf>
    <xf numFmtId="0" fontId="2" fillId="0" borderId="48" xfId="0" applyFont="1" applyBorder="1" applyAlignment="1">
      <alignment horizontal="distributed" justifyLastLine="1"/>
    </xf>
    <xf numFmtId="0" fontId="2" fillId="0" borderId="30" xfId="0" applyFont="1" applyBorder="1" applyAlignment="1">
      <alignment horizontal="distributed" justifyLastLine="1"/>
    </xf>
    <xf numFmtId="0" fontId="2" fillId="0" borderId="39" xfId="0" applyFont="1" applyBorder="1" applyAlignment="1">
      <alignment horizontal="distributed" justifyLastLine="1"/>
    </xf>
    <xf numFmtId="0" fontId="2" fillId="0" borderId="57" xfId="0" applyFont="1" applyBorder="1" applyAlignment="1">
      <alignment horizontal="distributed" justifyLastLine="1"/>
    </xf>
    <xf numFmtId="0" fontId="2" fillId="0" borderId="40" xfId="0" applyFont="1" applyBorder="1" applyAlignment="1">
      <alignment horizontal="distributed" justifyLastLine="1"/>
    </xf>
    <xf numFmtId="0" fontId="2" fillId="0" borderId="41" xfId="0" applyFont="1" applyBorder="1" applyAlignment="1">
      <alignment horizontal="distributed" justifyLastLine="1"/>
    </xf>
    <xf numFmtId="0" fontId="2" fillId="0" borderId="61" xfId="0" applyFont="1" applyBorder="1" applyAlignment="1">
      <alignment horizontal="distributed" justifyLastLine="1"/>
    </xf>
    <xf numFmtId="0" fontId="2" fillId="0" borderId="51" xfId="0" applyFont="1" applyBorder="1" applyAlignment="1">
      <alignment horizontal="distributed" justifyLastLine="1"/>
    </xf>
    <xf numFmtId="0" fontId="2" fillId="0" borderId="52" xfId="0" applyFont="1" applyBorder="1" applyAlignment="1">
      <alignment horizontal="distributed" justifyLastLine="1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71" xfId="0" applyFont="1" applyBorder="1" applyAlignment="1">
      <alignment horizontal="distributed" justifyLastLine="1"/>
    </xf>
    <xf numFmtId="0" fontId="2" fillId="0" borderId="72" xfId="0" applyFont="1" applyBorder="1" applyAlignment="1">
      <alignment horizontal="distributed" justifyLastLine="1"/>
    </xf>
    <xf numFmtId="0" fontId="2" fillId="0" borderId="18" xfId="0" applyFont="1" applyBorder="1" applyAlignment="1">
      <alignment horizontal="distributed" justifyLastLine="1"/>
    </xf>
    <xf numFmtId="0" fontId="2" fillId="0" borderId="19" xfId="0" applyFont="1" applyBorder="1" applyAlignment="1">
      <alignment horizontal="distributed" justifyLastLine="1"/>
    </xf>
    <xf numFmtId="0" fontId="2" fillId="0" borderId="62" xfId="0" applyFont="1" applyBorder="1" applyAlignment="1">
      <alignment horizontal="distributed" justifyLastLine="1"/>
    </xf>
    <xf numFmtId="0" fontId="2" fillId="0" borderId="21" xfId="0" applyFont="1" applyBorder="1" applyAlignment="1">
      <alignment horizontal="distributed" justifyLastLine="1"/>
    </xf>
    <xf numFmtId="0" fontId="2" fillId="0" borderId="22" xfId="0" applyFont="1" applyBorder="1" applyAlignment="1">
      <alignment horizontal="distributed" justifyLastLine="1"/>
    </xf>
    <xf numFmtId="0" fontId="2" fillId="0" borderId="64" xfId="0" applyFont="1" applyBorder="1" applyAlignment="1">
      <alignment horizontal="distributed" justifyLastLine="1"/>
    </xf>
    <xf numFmtId="0" fontId="2" fillId="0" borderId="34" xfId="0" applyFont="1" applyBorder="1" applyAlignment="1">
      <alignment horizontal="center" vertical="distributed" textRotation="255" justifyLastLine="1"/>
    </xf>
    <xf numFmtId="0" fontId="2" fillId="0" borderId="24" xfId="0" applyFont="1" applyBorder="1" applyAlignment="1">
      <alignment horizontal="center" vertical="distributed" textRotation="255" justifyLastLine="1"/>
    </xf>
    <xf numFmtId="0" fontId="2" fillId="0" borderId="35" xfId="0" applyFont="1" applyBorder="1" applyAlignment="1">
      <alignment horizontal="center" vertical="distributed" textRotation="255" justifyLastLine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/>
    <xf numFmtId="0" fontId="2" fillId="0" borderId="63" xfId="0" applyFont="1" applyBorder="1" applyAlignment="1"/>
    <xf numFmtId="0" fontId="2" fillId="0" borderId="36" xfId="0" applyFont="1" applyBorder="1" applyAlignment="1">
      <alignment horizontal="distributed" justifyLastLine="1"/>
    </xf>
    <xf numFmtId="0" fontId="2" fillId="0" borderId="23" xfId="0" applyFont="1" applyBorder="1" applyAlignment="1">
      <alignment horizontal="center" vertical="distributed" textRotation="255" justifyLastLine="1"/>
    </xf>
    <xf numFmtId="0" fontId="2" fillId="0" borderId="25" xfId="0" applyFont="1" applyBorder="1" applyAlignment="1">
      <alignment horizontal="center" vertical="distributed" textRotation="255" justifyLastLine="1"/>
    </xf>
    <xf numFmtId="0" fontId="2" fillId="0" borderId="28" xfId="0" applyFont="1" applyBorder="1" applyAlignment="1">
      <alignment horizontal="distributed" justifyLastLine="1"/>
    </xf>
    <xf numFmtId="0" fontId="2" fillId="0" borderId="29" xfId="0" applyFont="1" applyBorder="1" applyAlignment="1">
      <alignment horizontal="distributed" justifyLastLine="1"/>
    </xf>
    <xf numFmtId="0" fontId="2" fillId="0" borderId="65" xfId="0" applyFont="1" applyBorder="1" applyAlignment="1">
      <alignment horizontal="distributed" justifyLastLine="1"/>
    </xf>
    <xf numFmtId="0" fontId="2" fillId="0" borderId="32" xfId="0" applyFont="1" applyBorder="1" applyAlignment="1">
      <alignment horizontal="distributed" justifyLastLine="1"/>
    </xf>
    <xf numFmtId="0" fontId="2" fillId="0" borderId="33" xfId="0" applyFont="1" applyBorder="1" applyAlignment="1">
      <alignment horizontal="distributed" justifyLastLine="1"/>
    </xf>
    <xf numFmtId="0" fontId="2" fillId="0" borderId="66" xfId="0" applyFont="1" applyBorder="1" applyAlignment="1">
      <alignment horizontal="distributed" justifyLastLine="1"/>
    </xf>
    <xf numFmtId="0" fontId="2" fillId="0" borderId="70" xfId="0" applyFont="1" applyBorder="1" applyAlignment="1">
      <alignment horizontal="distributed" justifyLastLine="1"/>
    </xf>
    <xf numFmtId="0" fontId="2" fillId="0" borderId="8" xfId="0" applyFont="1" applyBorder="1" applyAlignment="1">
      <alignment horizontal="distributed" justifyLastLine="1"/>
    </xf>
    <xf numFmtId="0" fontId="2" fillId="0" borderId="9" xfId="0" applyFont="1" applyBorder="1" applyAlignment="1">
      <alignment horizontal="distributed" justifyLastLine="1"/>
    </xf>
    <xf numFmtId="0" fontId="2" fillId="0" borderId="60" xfId="0" applyFont="1" applyBorder="1" applyAlignment="1">
      <alignment horizontal="distributed" justifyLastLine="1"/>
    </xf>
    <xf numFmtId="0" fontId="2" fillId="0" borderId="22" xfId="0" applyFont="1" applyFill="1" applyBorder="1" applyAlignment="1">
      <alignment horizontal="distributed" justifyLastLine="1"/>
    </xf>
    <xf numFmtId="0" fontId="2" fillId="0" borderId="64" xfId="0" applyFont="1" applyFill="1" applyBorder="1" applyAlignment="1">
      <alignment horizontal="distributed" justifyLastLine="1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0" borderId="27" xfId="0" applyFont="1" applyBorder="1" applyAlignment="1">
      <alignment horizontal="center" vertical="distributed" textRotation="255" justifyLastLine="1"/>
    </xf>
    <xf numFmtId="0" fontId="2" fillId="0" borderId="15" xfId="0" applyFont="1" applyBorder="1" applyAlignment="1">
      <alignment horizontal="center" vertical="distributed" textRotation="255" justifyLastLine="1"/>
    </xf>
    <xf numFmtId="0" fontId="2" fillId="0" borderId="5" xfId="0" applyFont="1" applyBorder="1" applyAlignment="1">
      <alignment horizontal="center" vertical="distributed" textRotation="255" justifyLastLine="1"/>
    </xf>
    <xf numFmtId="0" fontId="2" fillId="0" borderId="4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3" fontId="2" fillId="0" borderId="13" xfId="1" applyNumberFormat="1" applyFont="1" applyBorder="1"/>
    <xf numFmtId="3" fontId="2" fillId="0" borderId="14" xfId="1" applyNumberFormat="1" applyFont="1" applyBorder="1" applyAlignment="1">
      <alignment horizontal="right"/>
    </xf>
    <xf numFmtId="3" fontId="2" fillId="0" borderId="14" xfId="1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5</xdr:col>
      <xdr:colOff>0</xdr:colOff>
      <xdr:row>4</xdr:row>
      <xdr:rowOff>228600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676275"/>
          <a:ext cx="20669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zoomScale="75" zoomScaleNormal="75" workbookViewId="0">
      <pane ySplit="4" topLeftCell="A5" activePane="bottomLeft" state="frozen"/>
      <selection pane="bottomLeft"/>
    </sheetView>
  </sheetViews>
  <sheetFormatPr defaultColWidth="8.75" defaultRowHeight="18.75" customHeight="1" x14ac:dyDescent="0.15"/>
  <cols>
    <col min="1" max="3" width="3.625" style="1" customWidth="1"/>
    <col min="4" max="4" width="8.125" style="1" customWidth="1"/>
    <col min="5" max="5" width="10.625" style="1" customWidth="1"/>
    <col min="6" max="13" width="15.625" style="1" customWidth="1"/>
    <col min="14" max="16384" width="8.75" style="1"/>
  </cols>
  <sheetData>
    <row r="1" spans="1:13" ht="18.75" customHeight="1" x14ac:dyDescent="0.15">
      <c r="A1" s="1" t="s">
        <v>36</v>
      </c>
    </row>
    <row r="2" spans="1:13" ht="18.75" customHeight="1" thickBot="1" x14ac:dyDescent="0.25">
      <c r="A2" s="2"/>
      <c r="B2" s="2"/>
      <c r="C2" s="2"/>
      <c r="D2" s="2"/>
    </row>
    <row r="3" spans="1:13" ht="18.75" customHeight="1" x14ac:dyDescent="0.15">
      <c r="A3" s="3"/>
      <c r="B3" s="4"/>
      <c r="C3" s="4"/>
      <c r="D3" s="4"/>
      <c r="E3" s="25" t="s">
        <v>0</v>
      </c>
      <c r="F3" s="51" t="s">
        <v>47</v>
      </c>
      <c r="G3" s="51"/>
      <c r="H3" s="52"/>
      <c r="I3" s="20" t="s">
        <v>52</v>
      </c>
      <c r="J3" s="21" t="s">
        <v>1</v>
      </c>
      <c r="K3" s="43" t="s">
        <v>45</v>
      </c>
      <c r="L3" s="44"/>
      <c r="M3" s="16" t="s">
        <v>39</v>
      </c>
    </row>
    <row r="4" spans="1:13" ht="18.75" customHeight="1" x14ac:dyDescent="0.15">
      <c r="A4" s="5"/>
      <c r="B4" s="6"/>
      <c r="C4" s="6"/>
      <c r="D4" s="6"/>
      <c r="E4" s="26"/>
      <c r="F4" s="19" t="s">
        <v>23</v>
      </c>
      <c r="G4" s="7" t="s">
        <v>24</v>
      </c>
      <c r="H4" s="7" t="s">
        <v>25</v>
      </c>
      <c r="I4" s="22" t="s">
        <v>53</v>
      </c>
      <c r="J4" s="23" t="s">
        <v>53</v>
      </c>
      <c r="K4" s="18" t="s">
        <v>3</v>
      </c>
      <c r="L4" s="18" t="s">
        <v>4</v>
      </c>
      <c r="M4" s="17" t="s">
        <v>46</v>
      </c>
    </row>
    <row r="5" spans="1:13" ht="18.75" customHeight="1" thickBot="1" x14ac:dyDescent="0.2">
      <c r="A5" s="9" t="s">
        <v>5</v>
      </c>
      <c r="B5" s="10"/>
      <c r="C5" s="10"/>
      <c r="D5" s="10"/>
      <c r="E5" s="27"/>
      <c r="F5" s="24" t="s">
        <v>49</v>
      </c>
      <c r="G5" s="11" t="s">
        <v>50</v>
      </c>
      <c r="H5" s="12" t="s">
        <v>48</v>
      </c>
      <c r="I5" s="14" t="s">
        <v>44</v>
      </c>
      <c r="J5" s="15" t="s">
        <v>43</v>
      </c>
      <c r="K5" s="15" t="s">
        <v>41</v>
      </c>
      <c r="L5" s="15" t="s">
        <v>42</v>
      </c>
      <c r="M5" s="13" t="s">
        <v>40</v>
      </c>
    </row>
    <row r="6" spans="1:13" ht="18.75" customHeight="1" x14ac:dyDescent="0.15">
      <c r="A6" s="53" t="s">
        <v>6</v>
      </c>
      <c r="B6" s="56" t="s">
        <v>7</v>
      </c>
      <c r="C6" s="51"/>
      <c r="D6" s="51"/>
      <c r="E6" s="57"/>
      <c r="F6" s="41">
        <v>9862908</v>
      </c>
      <c r="G6" s="28">
        <v>385426454</v>
      </c>
      <c r="H6" s="42">
        <f>F6+G6</f>
        <v>395289362</v>
      </c>
      <c r="I6" s="28">
        <v>38085221</v>
      </c>
      <c r="J6" s="28">
        <v>37927714</v>
      </c>
      <c r="K6" s="28">
        <v>49318</v>
      </c>
      <c r="L6" s="28">
        <v>455843</v>
      </c>
      <c r="M6" s="29">
        <f>(I6*1000)/G6</f>
        <v>98.813199262134717</v>
      </c>
    </row>
    <row r="7" spans="1:13" ht="18.75" customHeight="1" x14ac:dyDescent="0.15">
      <c r="A7" s="54"/>
      <c r="B7" s="45" t="s">
        <v>58</v>
      </c>
      <c r="C7" s="46"/>
      <c r="D7" s="46"/>
      <c r="E7" s="47"/>
      <c r="F7" s="40">
        <v>0</v>
      </c>
      <c r="G7" s="35">
        <v>0</v>
      </c>
      <c r="H7" s="31">
        <f t="shared" ref="H7:H32" si="0">F7+G7</f>
        <v>0</v>
      </c>
      <c r="I7" s="35">
        <v>0</v>
      </c>
      <c r="J7" s="35">
        <v>0</v>
      </c>
      <c r="K7" s="35">
        <v>0</v>
      </c>
      <c r="L7" s="35">
        <v>0</v>
      </c>
      <c r="M7" s="32">
        <v>0</v>
      </c>
    </row>
    <row r="8" spans="1:13" ht="18.75" customHeight="1" x14ac:dyDescent="0.15">
      <c r="A8" s="55"/>
      <c r="B8" s="45" t="s">
        <v>34</v>
      </c>
      <c r="C8" s="46"/>
      <c r="D8" s="46"/>
      <c r="E8" s="47"/>
      <c r="F8" s="30">
        <v>1111630</v>
      </c>
      <c r="G8" s="31">
        <v>3947513</v>
      </c>
      <c r="H8" s="31">
        <f t="shared" si="0"/>
        <v>5059143</v>
      </c>
      <c r="I8" s="31">
        <v>96078914</v>
      </c>
      <c r="J8" s="31">
        <v>34258641</v>
      </c>
      <c r="K8" s="31">
        <v>5830</v>
      </c>
      <c r="L8" s="31">
        <v>8946</v>
      </c>
      <c r="M8" s="32">
        <f t="shared" ref="M8:M15" si="1">(I8*1000)/G8</f>
        <v>24339.100086560829</v>
      </c>
    </row>
    <row r="9" spans="1:13" ht="18.75" customHeight="1" x14ac:dyDescent="0.15">
      <c r="A9" s="55" t="s">
        <v>8</v>
      </c>
      <c r="B9" s="48" t="s">
        <v>9</v>
      </c>
      <c r="C9" s="49"/>
      <c r="D9" s="49"/>
      <c r="E9" s="50"/>
      <c r="F9" s="30">
        <v>12380151</v>
      </c>
      <c r="G9" s="31">
        <v>450695961</v>
      </c>
      <c r="H9" s="31">
        <f t="shared" si="0"/>
        <v>463076112</v>
      </c>
      <c r="I9" s="31">
        <v>26947989</v>
      </c>
      <c r="J9" s="31">
        <v>26913949</v>
      </c>
      <c r="K9" s="31">
        <v>60651</v>
      </c>
      <c r="L9" s="31">
        <v>693944</v>
      </c>
      <c r="M9" s="32">
        <f t="shared" si="1"/>
        <v>59.791946970654124</v>
      </c>
    </row>
    <row r="10" spans="1:13" ht="18.75" customHeight="1" x14ac:dyDescent="0.15">
      <c r="A10" s="55"/>
      <c r="B10" s="48" t="s">
        <v>59</v>
      </c>
      <c r="C10" s="49"/>
      <c r="D10" s="49"/>
      <c r="E10" s="50"/>
      <c r="F10" s="30">
        <v>0</v>
      </c>
      <c r="G10" s="31">
        <v>0</v>
      </c>
      <c r="H10" s="31">
        <f t="shared" si="0"/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</row>
    <row r="11" spans="1:13" ht="18.75" customHeight="1" x14ac:dyDescent="0.15">
      <c r="A11" s="55"/>
      <c r="B11" s="58" t="s">
        <v>10</v>
      </c>
      <c r="C11" s="59"/>
      <c r="D11" s="59"/>
      <c r="E11" s="60"/>
      <c r="F11" s="30">
        <v>1525430</v>
      </c>
      <c r="G11" s="31">
        <v>20016853</v>
      </c>
      <c r="H11" s="31">
        <f t="shared" si="0"/>
        <v>21542283</v>
      </c>
      <c r="I11" s="31">
        <v>944441378</v>
      </c>
      <c r="J11" s="31">
        <v>322455979</v>
      </c>
      <c r="K11" s="31">
        <v>7755</v>
      </c>
      <c r="L11" s="31">
        <v>58503</v>
      </c>
      <c r="M11" s="32">
        <f t="shared" si="1"/>
        <v>47182.310725866846</v>
      </c>
    </row>
    <row r="12" spans="1:13" ht="18.75" customHeight="1" x14ac:dyDescent="0.15">
      <c r="A12" s="64" t="s">
        <v>54</v>
      </c>
      <c r="B12" s="45" t="s">
        <v>11</v>
      </c>
      <c r="C12" s="46"/>
      <c r="D12" s="46"/>
      <c r="E12" s="47"/>
      <c r="F12" s="91"/>
      <c r="G12" s="31">
        <v>347127332</v>
      </c>
      <c r="H12" s="31">
        <f t="shared" si="0"/>
        <v>347127332</v>
      </c>
      <c r="I12" s="31">
        <v>22225593618</v>
      </c>
      <c r="J12" s="31">
        <v>3701143612</v>
      </c>
      <c r="K12" s="33"/>
      <c r="L12" s="31">
        <v>2550230</v>
      </c>
      <c r="M12" s="32">
        <f t="shared" si="1"/>
        <v>64027.207220893804</v>
      </c>
    </row>
    <row r="13" spans="1:13" ht="18.75" customHeight="1" x14ac:dyDescent="0.15">
      <c r="A13" s="65"/>
      <c r="B13" s="48" t="s">
        <v>35</v>
      </c>
      <c r="C13" s="49"/>
      <c r="D13" s="49"/>
      <c r="E13" s="50"/>
      <c r="F13" s="91"/>
      <c r="G13" s="31">
        <v>162586608</v>
      </c>
      <c r="H13" s="31">
        <f t="shared" si="0"/>
        <v>162586608</v>
      </c>
      <c r="I13" s="31">
        <v>4354771948</v>
      </c>
      <c r="J13" s="31">
        <v>1450696195</v>
      </c>
      <c r="K13" s="33"/>
      <c r="L13" s="31">
        <v>896451</v>
      </c>
      <c r="M13" s="32">
        <f t="shared" si="1"/>
        <v>26784.321301542866</v>
      </c>
    </row>
    <row r="14" spans="1:13" ht="18.75" customHeight="1" x14ac:dyDescent="0.15">
      <c r="A14" s="65"/>
      <c r="B14" s="45" t="s">
        <v>55</v>
      </c>
      <c r="C14" s="46"/>
      <c r="D14" s="46"/>
      <c r="E14" s="47"/>
      <c r="F14" s="91"/>
      <c r="G14" s="31">
        <v>194406623</v>
      </c>
      <c r="H14" s="31">
        <f t="shared" si="0"/>
        <v>194406623</v>
      </c>
      <c r="I14" s="31">
        <v>9263816403</v>
      </c>
      <c r="J14" s="31">
        <v>6112096384</v>
      </c>
      <c r="K14" s="33"/>
      <c r="L14" s="31">
        <v>421706</v>
      </c>
      <c r="M14" s="32">
        <f t="shared" si="1"/>
        <v>47651.75311439878</v>
      </c>
    </row>
    <row r="15" spans="1:13" ht="18.75" customHeight="1" x14ac:dyDescent="0.15">
      <c r="A15" s="66"/>
      <c r="B15" s="67" t="s">
        <v>2</v>
      </c>
      <c r="C15" s="68"/>
      <c r="D15" s="68"/>
      <c r="E15" s="69"/>
      <c r="F15" s="34">
        <v>46596021</v>
      </c>
      <c r="G15" s="35">
        <f>SUM(G12:G14)</f>
        <v>704120563</v>
      </c>
      <c r="H15" s="35">
        <f t="shared" si="0"/>
        <v>750716584</v>
      </c>
      <c r="I15" s="35">
        <f t="shared" ref="I15:J15" si="2">SUM(I12:I14)</f>
        <v>35844181969</v>
      </c>
      <c r="J15" s="35">
        <f t="shared" si="2"/>
        <v>11263936191</v>
      </c>
      <c r="K15" s="35">
        <v>87842</v>
      </c>
      <c r="L15" s="35">
        <f>SUM(L12:L14)</f>
        <v>3868387</v>
      </c>
      <c r="M15" s="32">
        <f t="shared" si="1"/>
        <v>50906.313282885902</v>
      </c>
    </row>
    <row r="16" spans="1:13" ht="18.75" customHeight="1" x14ac:dyDescent="0.15">
      <c r="A16" s="70" t="s">
        <v>12</v>
      </c>
      <c r="B16" s="62"/>
      <c r="C16" s="62"/>
      <c r="D16" s="62"/>
      <c r="E16" s="63"/>
      <c r="F16" s="30">
        <v>0</v>
      </c>
      <c r="G16" s="33"/>
      <c r="H16" s="33"/>
      <c r="I16" s="33"/>
      <c r="J16" s="33"/>
      <c r="K16" s="33"/>
      <c r="L16" s="33"/>
      <c r="M16" s="92"/>
    </row>
    <row r="17" spans="1:13" ht="18.75" customHeight="1" x14ac:dyDescent="0.15">
      <c r="A17" s="61" t="s">
        <v>13</v>
      </c>
      <c r="B17" s="62"/>
      <c r="C17" s="62"/>
      <c r="D17" s="62"/>
      <c r="E17" s="63"/>
      <c r="F17" s="30">
        <v>37088</v>
      </c>
      <c r="G17" s="31">
        <v>8</v>
      </c>
      <c r="H17" s="31">
        <f t="shared" si="0"/>
        <v>37096</v>
      </c>
      <c r="I17" s="31">
        <v>7</v>
      </c>
      <c r="J17" s="31">
        <v>5</v>
      </c>
      <c r="K17" s="31">
        <v>10</v>
      </c>
      <c r="L17" s="31">
        <v>2</v>
      </c>
      <c r="M17" s="32">
        <f t="shared" ref="M17:M25" si="3">(I17*1000)/G17</f>
        <v>875</v>
      </c>
    </row>
    <row r="18" spans="1:13" ht="18.75" customHeight="1" x14ac:dyDescent="0.15">
      <c r="A18" s="61" t="s">
        <v>14</v>
      </c>
      <c r="B18" s="62"/>
      <c r="C18" s="62"/>
      <c r="D18" s="62"/>
      <c r="E18" s="63"/>
      <c r="F18" s="30">
        <v>3956210</v>
      </c>
      <c r="G18" s="31">
        <v>4018288</v>
      </c>
      <c r="H18" s="31">
        <f t="shared" si="0"/>
        <v>7974498</v>
      </c>
      <c r="I18" s="31">
        <v>987295</v>
      </c>
      <c r="J18" s="31">
        <v>659006</v>
      </c>
      <c r="K18" s="31">
        <v>2200</v>
      </c>
      <c r="L18" s="31">
        <v>4337</v>
      </c>
      <c r="M18" s="32">
        <f t="shared" si="3"/>
        <v>245.70040773583179</v>
      </c>
    </row>
    <row r="19" spans="1:13" ht="18.75" customHeight="1" x14ac:dyDescent="0.15">
      <c r="A19" s="71" t="s">
        <v>26</v>
      </c>
      <c r="B19" s="73" t="s">
        <v>15</v>
      </c>
      <c r="C19" s="74"/>
      <c r="D19" s="74"/>
      <c r="E19" s="75"/>
      <c r="F19" s="30">
        <v>145945485</v>
      </c>
      <c r="G19" s="31">
        <v>482012359</v>
      </c>
      <c r="H19" s="31">
        <f t="shared" si="0"/>
        <v>627957844</v>
      </c>
      <c r="I19" s="31">
        <v>12568529</v>
      </c>
      <c r="J19" s="31">
        <v>12568214</v>
      </c>
      <c r="K19" s="31">
        <v>24212</v>
      </c>
      <c r="L19" s="31">
        <v>258288</v>
      </c>
      <c r="M19" s="32">
        <f t="shared" si="3"/>
        <v>26.075117712904952</v>
      </c>
    </row>
    <row r="20" spans="1:13" ht="18.75" customHeight="1" x14ac:dyDescent="0.15">
      <c r="A20" s="72"/>
      <c r="B20" s="76" t="s">
        <v>16</v>
      </c>
      <c r="C20" s="77"/>
      <c r="D20" s="77"/>
      <c r="E20" s="78"/>
      <c r="F20" s="30">
        <v>2219456</v>
      </c>
      <c r="G20" s="31">
        <v>5023305</v>
      </c>
      <c r="H20" s="31">
        <f t="shared" si="0"/>
        <v>7242761</v>
      </c>
      <c r="I20" s="31">
        <v>69316722</v>
      </c>
      <c r="J20" s="31">
        <v>45530683</v>
      </c>
      <c r="K20" s="31">
        <v>2852</v>
      </c>
      <c r="L20" s="31">
        <v>8227</v>
      </c>
      <c r="M20" s="32">
        <f t="shared" si="3"/>
        <v>13799.027134525975</v>
      </c>
    </row>
    <row r="21" spans="1:13" ht="18.75" customHeight="1" x14ac:dyDescent="0.15">
      <c r="A21" s="61" t="s">
        <v>17</v>
      </c>
      <c r="B21" s="62"/>
      <c r="C21" s="62"/>
      <c r="D21" s="62"/>
      <c r="E21" s="63"/>
      <c r="F21" s="30">
        <v>1533123</v>
      </c>
      <c r="G21" s="31">
        <v>37268</v>
      </c>
      <c r="H21" s="31">
        <f t="shared" si="0"/>
        <v>1570391</v>
      </c>
      <c r="I21" s="31">
        <v>4779</v>
      </c>
      <c r="J21" s="31">
        <v>4779</v>
      </c>
      <c r="K21" s="31">
        <v>485</v>
      </c>
      <c r="L21" s="31">
        <v>44</v>
      </c>
      <c r="M21" s="32">
        <f t="shared" si="3"/>
        <v>128.23333691102286</v>
      </c>
    </row>
    <row r="22" spans="1:13" ht="18.75" customHeight="1" x14ac:dyDescent="0.15">
      <c r="A22" s="61" t="s">
        <v>18</v>
      </c>
      <c r="B22" s="62"/>
      <c r="C22" s="62"/>
      <c r="D22" s="62"/>
      <c r="E22" s="63"/>
      <c r="F22" s="30">
        <v>6990106</v>
      </c>
      <c r="G22" s="31">
        <v>23241430</v>
      </c>
      <c r="H22" s="31">
        <f t="shared" si="0"/>
        <v>30231536</v>
      </c>
      <c r="I22" s="31">
        <v>1071409</v>
      </c>
      <c r="J22" s="31">
        <v>873054</v>
      </c>
      <c r="K22" s="31">
        <v>7518</v>
      </c>
      <c r="L22" s="31">
        <v>25147</v>
      </c>
      <c r="M22" s="32">
        <f t="shared" si="3"/>
        <v>46.099099754188963</v>
      </c>
    </row>
    <row r="23" spans="1:13" ht="18.75" customHeight="1" x14ac:dyDescent="0.15">
      <c r="A23" s="71" t="s">
        <v>56</v>
      </c>
      <c r="B23" s="83" t="s">
        <v>57</v>
      </c>
      <c r="C23" s="83"/>
      <c r="D23" s="83"/>
      <c r="E23" s="84"/>
      <c r="F23" s="30">
        <v>1469884</v>
      </c>
      <c r="G23" s="31">
        <v>46589612</v>
      </c>
      <c r="H23" s="31">
        <f t="shared" si="0"/>
        <v>48059496</v>
      </c>
      <c r="I23" s="31">
        <v>115633447</v>
      </c>
      <c r="J23" s="31">
        <v>92272399</v>
      </c>
      <c r="K23" s="31">
        <v>2993</v>
      </c>
      <c r="L23" s="31">
        <v>19371</v>
      </c>
      <c r="M23" s="32">
        <f t="shared" si="3"/>
        <v>2481.9577162394053</v>
      </c>
    </row>
    <row r="24" spans="1:13" ht="18.75" customHeight="1" x14ac:dyDescent="0.15">
      <c r="A24" s="65"/>
      <c r="B24" s="62" t="s">
        <v>19</v>
      </c>
      <c r="C24" s="62"/>
      <c r="D24" s="62"/>
      <c r="E24" s="63"/>
      <c r="F24" s="30">
        <v>3860519</v>
      </c>
      <c r="G24" s="31">
        <v>1839215</v>
      </c>
      <c r="H24" s="31">
        <f t="shared" si="0"/>
        <v>5699734</v>
      </c>
      <c r="I24" s="31">
        <v>14146052</v>
      </c>
      <c r="J24" s="31">
        <v>9542939</v>
      </c>
      <c r="K24" s="31">
        <v>2393</v>
      </c>
      <c r="L24" s="31">
        <v>3033</v>
      </c>
      <c r="M24" s="32">
        <f t="shared" si="3"/>
        <v>7691.353104449453</v>
      </c>
    </row>
    <row r="25" spans="1:13" ht="18.75" customHeight="1" x14ac:dyDescent="0.15">
      <c r="A25" s="65"/>
      <c r="B25" s="85" t="s">
        <v>28</v>
      </c>
      <c r="C25" s="73" t="s">
        <v>27</v>
      </c>
      <c r="D25" s="74"/>
      <c r="E25" s="75"/>
      <c r="F25" s="30">
        <v>210494</v>
      </c>
      <c r="G25" s="31">
        <v>12498401</v>
      </c>
      <c r="H25" s="31">
        <f t="shared" si="0"/>
        <v>12708895</v>
      </c>
      <c r="I25" s="31">
        <v>267317380</v>
      </c>
      <c r="J25" s="31">
        <v>170778095</v>
      </c>
      <c r="K25" s="31">
        <v>1303</v>
      </c>
      <c r="L25" s="31">
        <v>39808</v>
      </c>
      <c r="M25" s="32">
        <f t="shared" si="3"/>
        <v>21388.126369125137</v>
      </c>
    </row>
    <row r="26" spans="1:13" ht="18.75" customHeight="1" x14ac:dyDescent="0.15">
      <c r="A26" s="65"/>
      <c r="B26" s="86"/>
      <c r="C26" s="88" t="s">
        <v>29</v>
      </c>
      <c r="D26" s="45" t="s">
        <v>30</v>
      </c>
      <c r="E26" s="47"/>
      <c r="F26" s="91"/>
      <c r="G26" s="31">
        <v>0</v>
      </c>
      <c r="H26" s="31">
        <f t="shared" si="0"/>
        <v>0</v>
      </c>
      <c r="I26" s="31">
        <v>0</v>
      </c>
      <c r="J26" s="31">
        <v>0</v>
      </c>
      <c r="K26" s="33"/>
      <c r="L26" s="31">
        <v>0</v>
      </c>
      <c r="M26" s="36">
        <v>0</v>
      </c>
    </row>
    <row r="27" spans="1:13" ht="18.75" customHeight="1" x14ac:dyDescent="0.15">
      <c r="A27" s="65"/>
      <c r="B27" s="86"/>
      <c r="C27" s="86"/>
      <c r="D27" s="45" t="s">
        <v>31</v>
      </c>
      <c r="E27" s="47"/>
      <c r="F27" s="91"/>
      <c r="G27" s="31">
        <v>0</v>
      </c>
      <c r="H27" s="31">
        <f t="shared" si="0"/>
        <v>0</v>
      </c>
      <c r="I27" s="31">
        <v>0</v>
      </c>
      <c r="J27" s="31">
        <v>0</v>
      </c>
      <c r="K27" s="33"/>
      <c r="L27" s="31">
        <v>0</v>
      </c>
      <c r="M27" s="32">
        <v>0</v>
      </c>
    </row>
    <row r="28" spans="1:13" ht="18.75" customHeight="1" x14ac:dyDescent="0.15">
      <c r="A28" s="65"/>
      <c r="B28" s="86"/>
      <c r="C28" s="86"/>
      <c r="D28" s="45" t="s">
        <v>32</v>
      </c>
      <c r="E28" s="47"/>
      <c r="F28" s="91"/>
      <c r="G28" s="31">
        <v>977483</v>
      </c>
      <c r="H28" s="31">
        <f t="shared" si="0"/>
        <v>977483</v>
      </c>
      <c r="I28" s="31">
        <v>107793188</v>
      </c>
      <c r="J28" s="31">
        <v>67015159</v>
      </c>
      <c r="K28" s="33"/>
      <c r="L28" s="31">
        <v>2670</v>
      </c>
      <c r="M28" s="32">
        <f>(I28*1000)/G28</f>
        <v>110276.27897364966</v>
      </c>
    </row>
    <row r="29" spans="1:13" ht="18.75" customHeight="1" x14ac:dyDescent="0.15">
      <c r="A29" s="65"/>
      <c r="B29" s="87"/>
      <c r="C29" s="87"/>
      <c r="D29" s="89" t="s">
        <v>33</v>
      </c>
      <c r="E29" s="90"/>
      <c r="F29" s="34">
        <v>71921</v>
      </c>
      <c r="G29" s="35">
        <f>SUM(G26:G28)</f>
        <v>977483</v>
      </c>
      <c r="H29" s="35">
        <f t="shared" ref="H29" si="4">F29+G29</f>
        <v>1049404</v>
      </c>
      <c r="I29" s="35">
        <f t="shared" ref="I29" si="5">SUM(I26:I28)</f>
        <v>107793188</v>
      </c>
      <c r="J29" s="35">
        <f t="shared" ref="J29" si="6">SUM(J26:J28)</f>
        <v>67015159</v>
      </c>
      <c r="K29" s="35">
        <v>30</v>
      </c>
      <c r="L29" s="35">
        <f>SUM(L26:L28)</f>
        <v>2670</v>
      </c>
      <c r="M29" s="32">
        <f t="shared" ref="M29" si="7">(I29*1000)/G29</f>
        <v>110276.27897364966</v>
      </c>
    </row>
    <row r="30" spans="1:13" ht="18.75" customHeight="1" x14ac:dyDescent="0.15">
      <c r="A30" s="65"/>
      <c r="B30" s="45" t="s">
        <v>20</v>
      </c>
      <c r="C30" s="46"/>
      <c r="D30" s="46"/>
      <c r="E30" s="47"/>
      <c r="F30" s="30">
        <v>99818753</v>
      </c>
      <c r="G30" s="31">
        <v>124275926</v>
      </c>
      <c r="H30" s="31">
        <f t="shared" si="0"/>
        <v>224094679</v>
      </c>
      <c r="I30" s="31">
        <v>3271322688</v>
      </c>
      <c r="J30" s="31">
        <v>2167195786</v>
      </c>
      <c r="K30" s="31">
        <v>354940</v>
      </c>
      <c r="L30" s="31">
        <v>391833</v>
      </c>
      <c r="M30" s="32">
        <f>(I30*1000)/G30</f>
        <v>26323.060252232601</v>
      </c>
    </row>
    <row r="31" spans="1:13" ht="18.75" customHeight="1" x14ac:dyDescent="0.15">
      <c r="A31" s="72"/>
      <c r="B31" s="67" t="s">
        <v>2</v>
      </c>
      <c r="C31" s="68"/>
      <c r="D31" s="68"/>
      <c r="E31" s="69"/>
      <c r="F31" s="34">
        <f>F23+F24+F25+F29+F30</f>
        <v>105431571</v>
      </c>
      <c r="G31" s="35">
        <f>G23+G24+G25+G29+G30</f>
        <v>186180637</v>
      </c>
      <c r="H31" s="35">
        <f t="shared" si="0"/>
        <v>291612208</v>
      </c>
      <c r="I31" s="35">
        <f t="shared" ref="I31:L31" si="8">I23+I24+I25+I29+I30</f>
        <v>3776212755</v>
      </c>
      <c r="J31" s="35">
        <f t="shared" si="8"/>
        <v>2506804378</v>
      </c>
      <c r="K31" s="35">
        <f t="shared" si="8"/>
        <v>361659</v>
      </c>
      <c r="L31" s="35">
        <f t="shared" si="8"/>
        <v>456715</v>
      </c>
      <c r="M31" s="32">
        <f>(I31*1000)/G31</f>
        <v>20282.521404199513</v>
      </c>
    </row>
    <row r="32" spans="1:13" ht="18.75" customHeight="1" x14ac:dyDescent="0.15">
      <c r="A32" s="79" t="s">
        <v>21</v>
      </c>
      <c r="B32" s="74"/>
      <c r="C32" s="74"/>
      <c r="D32" s="74"/>
      <c r="E32" s="75"/>
      <c r="F32" s="30">
        <v>1026883318</v>
      </c>
      <c r="G32" s="33"/>
      <c r="H32" s="31">
        <f t="shared" si="0"/>
        <v>1026883318</v>
      </c>
      <c r="I32" s="33"/>
      <c r="J32" s="33"/>
      <c r="K32" s="31">
        <v>1936754</v>
      </c>
      <c r="L32" s="33"/>
      <c r="M32" s="93" t="s">
        <v>37</v>
      </c>
    </row>
    <row r="33" spans="1:13" ht="18.75" customHeight="1" thickBot="1" x14ac:dyDescent="0.2">
      <c r="A33" s="80" t="s">
        <v>22</v>
      </c>
      <c r="B33" s="81"/>
      <c r="C33" s="81"/>
      <c r="D33" s="81"/>
      <c r="E33" s="82"/>
      <c r="F33" s="37">
        <f>F6+F7+F8+F9+F10+F11+F15+F16+F17+F18+F19+F20+F21+F22+F31+F32</f>
        <v>1364472497</v>
      </c>
      <c r="G33" s="38">
        <f t="shared" ref="G33:L33" si="9">G6+G7+G8+G9+G10+G11+G15+G16+G17+G18+G19+G20+G21+G22+G31+G32</f>
        <v>2264720639</v>
      </c>
      <c r="H33" s="38">
        <f t="shared" si="9"/>
        <v>3629193136</v>
      </c>
      <c r="I33" s="38">
        <f t="shared" si="9"/>
        <v>40809896967</v>
      </c>
      <c r="J33" s="38">
        <f t="shared" si="9"/>
        <v>14251932593</v>
      </c>
      <c r="K33" s="38">
        <f t="shared" si="9"/>
        <v>2547086</v>
      </c>
      <c r="L33" s="38">
        <f t="shared" si="9"/>
        <v>5838383</v>
      </c>
      <c r="M33" s="39">
        <f>(I33*1000)/G33</f>
        <v>18019.837089054763</v>
      </c>
    </row>
    <row r="34" spans="1:13" ht="18.75" customHeight="1" x14ac:dyDescent="0.15">
      <c r="A34" s="1" t="s">
        <v>51</v>
      </c>
      <c r="F34" s="8"/>
      <c r="G34" s="8"/>
      <c r="H34" s="8"/>
      <c r="I34" s="8"/>
      <c r="J34" s="8"/>
      <c r="K34" s="8"/>
      <c r="L34" s="8"/>
      <c r="M34" s="8"/>
    </row>
    <row r="35" spans="1:13" ht="18.75" customHeight="1" x14ac:dyDescent="0.15">
      <c r="A35" s="1" t="s">
        <v>38</v>
      </c>
    </row>
  </sheetData>
  <mergeCells count="37">
    <mergeCell ref="A32:E32"/>
    <mergeCell ref="A33:E33"/>
    <mergeCell ref="A22:E22"/>
    <mergeCell ref="A23:A31"/>
    <mergeCell ref="B23:E23"/>
    <mergeCell ref="B24:E24"/>
    <mergeCell ref="B25:B29"/>
    <mergeCell ref="C25:E25"/>
    <mergeCell ref="C26:C29"/>
    <mergeCell ref="D26:E26"/>
    <mergeCell ref="D27:E27"/>
    <mergeCell ref="D28:E28"/>
    <mergeCell ref="D29:E29"/>
    <mergeCell ref="B30:E30"/>
    <mergeCell ref="B31:E31"/>
    <mergeCell ref="A21:E21"/>
    <mergeCell ref="A12:A15"/>
    <mergeCell ref="B14:E14"/>
    <mergeCell ref="B15:E15"/>
    <mergeCell ref="A16:E16"/>
    <mergeCell ref="A17:E17"/>
    <mergeCell ref="A18:E18"/>
    <mergeCell ref="A19:A20"/>
    <mergeCell ref="B19:E19"/>
    <mergeCell ref="B20:E20"/>
    <mergeCell ref="K3:L3"/>
    <mergeCell ref="B12:E12"/>
    <mergeCell ref="B13:E13"/>
    <mergeCell ref="F3:H3"/>
    <mergeCell ref="A6:A8"/>
    <mergeCell ref="B6:E6"/>
    <mergeCell ref="B8:E8"/>
    <mergeCell ref="A9:A11"/>
    <mergeCell ref="B9:E9"/>
    <mergeCell ref="B11:E11"/>
    <mergeCell ref="B7:E7"/>
    <mergeCell ref="B10:E10"/>
  </mergeCells>
  <phoneticPr fontId="4"/>
  <pageMargins left="1.1417322834645669" right="0.51181102362204722" top="0.98425196850393704" bottom="0.98425196850393704" header="0.51181102362204722" footer="0.51181102362204722"/>
  <pageSetup paperSize="9" firstPageNumber="62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2(3)土地に係る固定資産税の課税状況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2021-03-23T11:23:14Z</cp:lastPrinted>
  <dcterms:created xsi:type="dcterms:W3CDTF">2001-01-29T08:25:31Z</dcterms:created>
  <dcterms:modified xsi:type="dcterms:W3CDTF">2021-03-23T11:23:30Z</dcterms:modified>
</cp:coreProperties>
</file>