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/>
  <mc:AlternateContent xmlns:mc="http://schemas.openxmlformats.org/markup-compatibility/2006">
    <mc:Choice Requires="x15">
      <x15ac:absPath xmlns:x15ac="http://schemas.microsoft.com/office/spreadsheetml/2010/11/ac" url="C:\Users\S08474\Desktop\R30721修正\"/>
    </mc:Choice>
  </mc:AlternateContent>
  <xr:revisionPtr revIDLastSave="0" documentId="13_ncr:101_{71E6C30A-EF4C-4A0E-B130-F3F40C7060B0}" xr6:coauthVersionLast="36" xr6:coauthVersionMax="36" xr10:uidLastSave="{00000000-0000-0000-0000-000000000000}"/>
  <bookViews>
    <workbookView xWindow="10245" yWindow="0" windowWidth="10290" windowHeight="8295" tabRatio="792" xr2:uid="{00000000-000D-0000-FFFF-FFFF00000000}"/>
  </bookViews>
  <sheets>
    <sheet name="1(5)第11表-1" sheetId="2" r:id="rId1"/>
    <sheet name="1(5)第11表-2" sheetId="5" r:id="rId2"/>
    <sheet name="1(5)第11表-3" sheetId="6" r:id="rId3"/>
    <sheet name="1(5)第11表-4" sheetId="7" r:id="rId4"/>
    <sheet name="1(5)第11表-5" sheetId="8" r:id="rId5"/>
    <sheet name="1(5)第11表-6" sheetId="9" r:id="rId6"/>
    <sheet name="1(5)第11表-7" sheetId="11" r:id="rId7"/>
  </sheets>
  <definedNames>
    <definedName name="_xlnm.Print_Area" localSheetId="0">'1(5)第11表-1'!$A$1:$AU$74</definedName>
    <definedName name="_xlnm.Print_Area" localSheetId="1">'1(5)第11表-2'!$A$1:$AX$74</definedName>
    <definedName name="_xlnm.Print_Area" localSheetId="2">'1(5)第11表-3'!$A$1:$AR$74</definedName>
    <definedName name="_xlnm.Print_Area" localSheetId="3">'1(5)第11表-4'!$A$1:$AU$74</definedName>
    <definedName name="_xlnm.Print_Area" localSheetId="4">'1(5)第11表-5'!$A$1:$AR$74</definedName>
    <definedName name="_xlnm.Print_Area" localSheetId="5">'1(5)第11表-6'!$A$1:$AX$74</definedName>
    <definedName name="_xlnm.Print_Area" localSheetId="6">'1(5)第11表-7'!$A$1:$AU$74</definedName>
  </definedNames>
  <calcPr calcId="191029"/>
</workbook>
</file>

<file path=xl/calcChain.xml><?xml version="1.0" encoding="utf-8"?>
<calcChain xmlns="http://schemas.openxmlformats.org/spreadsheetml/2006/main">
  <c r="E73" i="11" l="1"/>
  <c r="AQ73" i="11"/>
  <c r="AN73" i="11"/>
  <c r="AK73" i="11"/>
  <c r="AH73" i="11"/>
  <c r="AE73" i="11"/>
  <c r="AB73" i="11"/>
  <c r="Y73" i="11"/>
  <c r="T73" i="11"/>
  <c r="Q73" i="11"/>
  <c r="N73" i="11"/>
  <c r="K73" i="11"/>
  <c r="H73" i="11"/>
  <c r="AN72" i="11"/>
  <c r="AK72" i="11"/>
  <c r="AH72" i="11"/>
  <c r="AE72" i="11"/>
  <c r="AB72" i="11"/>
  <c r="Y72" i="11"/>
  <c r="Q72" i="11"/>
  <c r="N72" i="11"/>
  <c r="K72" i="11"/>
  <c r="H72" i="11"/>
  <c r="E72" i="11"/>
  <c r="AN48" i="11"/>
  <c r="AK48" i="11"/>
  <c r="AH48" i="11"/>
  <c r="AE48" i="11"/>
  <c r="AB48" i="11"/>
  <c r="Y48" i="11"/>
  <c r="T48" i="11"/>
  <c r="Q48" i="11"/>
  <c r="N48" i="11"/>
  <c r="K48" i="11"/>
  <c r="H48" i="11"/>
  <c r="E48" i="11"/>
  <c r="Q73" i="2"/>
  <c r="AQ72" i="9" l="1"/>
  <c r="AN72" i="9"/>
  <c r="AN73" i="9" s="1"/>
  <c r="AK72" i="9"/>
  <c r="AH72" i="9"/>
  <c r="AH73" i="9" s="1"/>
  <c r="AB72" i="9"/>
  <c r="AB73" i="9" s="1"/>
  <c r="Y72" i="9"/>
  <c r="Q72" i="9"/>
  <c r="N72" i="9"/>
  <c r="N73" i="9" s="1"/>
  <c r="K72" i="9"/>
  <c r="AQ48" i="9"/>
  <c r="AN48" i="9"/>
  <c r="AK48" i="9"/>
  <c r="AH48" i="9"/>
  <c r="AB48" i="9"/>
  <c r="Y48" i="9"/>
  <c r="Q48" i="9"/>
  <c r="N48" i="9"/>
  <c r="K48" i="9"/>
  <c r="E72" i="9"/>
  <c r="E48" i="9"/>
  <c r="E73" i="9" s="1"/>
  <c r="T73" i="8"/>
  <c r="H73" i="8"/>
  <c r="AK72" i="8"/>
  <c r="AH72" i="8"/>
  <c r="AE72" i="8"/>
  <c r="AB72" i="8"/>
  <c r="T72" i="8"/>
  <c r="Q72" i="8"/>
  <c r="K72" i="8"/>
  <c r="H72" i="8"/>
  <c r="AK48" i="8"/>
  <c r="AK73" i="8" s="1"/>
  <c r="AH48" i="8"/>
  <c r="AH73" i="8" s="1"/>
  <c r="AE48" i="8"/>
  <c r="AB48" i="8"/>
  <c r="AB73" i="8" s="1"/>
  <c r="T48" i="8"/>
  <c r="Q48" i="8"/>
  <c r="Q73" i="8" s="1"/>
  <c r="K48" i="8"/>
  <c r="H48" i="8"/>
  <c r="E73" i="8"/>
  <c r="E72" i="8"/>
  <c r="E48" i="8"/>
  <c r="AN8" i="7"/>
  <c r="AK72" i="7"/>
  <c r="AH72" i="7"/>
  <c r="AE72" i="7"/>
  <c r="W72" i="7"/>
  <c r="T72" i="7"/>
  <c r="N72" i="7"/>
  <c r="K72" i="7"/>
  <c r="H72" i="7"/>
  <c r="E73" i="7"/>
  <c r="E72" i="7"/>
  <c r="AK48" i="7"/>
  <c r="AH48" i="7"/>
  <c r="AE48" i="7"/>
  <c r="W48" i="7"/>
  <c r="T48" i="7"/>
  <c r="N48" i="7"/>
  <c r="K48" i="7"/>
  <c r="H48" i="7"/>
  <c r="E48" i="7"/>
  <c r="AN72" i="6"/>
  <c r="AH72" i="6"/>
  <c r="AH73" i="6" s="1"/>
  <c r="AE72" i="6"/>
  <c r="AB72" i="6"/>
  <c r="AB73" i="6" s="1"/>
  <c r="Y72" i="6"/>
  <c r="Q72" i="6"/>
  <c r="Q73" i="6" s="1"/>
  <c r="N72" i="6"/>
  <c r="K72" i="6"/>
  <c r="K73" i="6" s="1"/>
  <c r="H72" i="6"/>
  <c r="H73" i="6" s="1"/>
  <c r="E73" i="6"/>
  <c r="E72" i="6"/>
  <c r="AN48" i="6"/>
  <c r="AH48" i="6"/>
  <c r="AE48" i="6"/>
  <c r="AB48" i="6"/>
  <c r="Y48" i="6"/>
  <c r="Q48" i="6"/>
  <c r="N48" i="6"/>
  <c r="K48" i="6"/>
  <c r="H48" i="6"/>
  <c r="E48" i="6"/>
  <c r="AE73" i="5"/>
  <c r="W73" i="5"/>
  <c r="T73" i="5"/>
  <c r="Q73" i="5"/>
  <c r="N73" i="5"/>
  <c r="K73" i="5"/>
  <c r="AT72" i="5"/>
  <c r="AQ72" i="5"/>
  <c r="AN72" i="5"/>
  <c r="AK72" i="5"/>
  <c r="AH72" i="5"/>
  <c r="AH73" i="5" s="1"/>
  <c r="AE72" i="5"/>
  <c r="W72" i="5"/>
  <c r="T72" i="5"/>
  <c r="Q72" i="5"/>
  <c r="N72" i="5"/>
  <c r="K72" i="5"/>
  <c r="H72" i="5"/>
  <c r="AT48" i="5"/>
  <c r="AT73" i="5" s="1"/>
  <c r="AQ48" i="5"/>
  <c r="AQ73" i="5" s="1"/>
  <c r="AN48" i="5"/>
  <c r="AN73" i="5" s="1"/>
  <c r="AK48" i="5"/>
  <c r="AH48" i="5"/>
  <c r="AE48" i="5"/>
  <c r="Z48" i="5"/>
  <c r="W48" i="5"/>
  <c r="T48" i="5"/>
  <c r="Q48" i="5"/>
  <c r="N48" i="5"/>
  <c r="K48" i="5"/>
  <c r="H48" i="5"/>
  <c r="E73" i="5"/>
  <c r="E72" i="5"/>
  <c r="E48" i="5"/>
  <c r="E48" i="2"/>
  <c r="H48" i="2"/>
  <c r="AQ73" i="9" l="1"/>
  <c r="AK73" i="9"/>
  <c r="Y73" i="9"/>
  <c r="Q73" i="9"/>
  <c r="K73" i="9"/>
  <c r="AE73" i="8"/>
  <c r="K73" i="8"/>
  <c r="AK73" i="7"/>
  <c r="AH73" i="7"/>
  <c r="AE73" i="7"/>
  <c r="W73" i="7"/>
  <c r="T73" i="7"/>
  <c r="N73" i="7"/>
  <c r="K73" i="7"/>
  <c r="H73" i="7"/>
  <c r="AN73" i="6"/>
  <c r="AE73" i="6"/>
  <c r="Y73" i="6"/>
  <c r="N73" i="6"/>
  <c r="AK73" i="5"/>
  <c r="AN72" i="2"/>
  <c r="AK72" i="2"/>
  <c r="AH72" i="2"/>
  <c r="AB72" i="2"/>
  <c r="W72" i="2"/>
  <c r="T72" i="2"/>
  <c r="Q72" i="2"/>
  <c r="N72" i="2"/>
  <c r="K72" i="2"/>
  <c r="H72" i="2"/>
  <c r="H73" i="2" s="1"/>
  <c r="E72" i="2"/>
  <c r="E73" i="2" s="1"/>
  <c r="AN48" i="2"/>
  <c r="AN73" i="2" s="1"/>
  <c r="AK48" i="2"/>
  <c r="AH48" i="2"/>
  <c r="AH73" i="2" s="1"/>
  <c r="AB48" i="2"/>
  <c r="W48" i="2"/>
  <c r="W73" i="2" s="1"/>
  <c r="T48" i="2"/>
  <c r="Q48" i="2"/>
  <c r="N48" i="2"/>
  <c r="K48" i="2"/>
  <c r="K73" i="2" s="1"/>
  <c r="T73" i="2" l="1"/>
  <c r="AK73" i="2"/>
  <c r="AB73" i="2"/>
  <c r="N73" i="2"/>
  <c r="T49" i="6"/>
  <c r="Y71" i="8" l="1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0" i="8"/>
  <c r="Y11" i="8"/>
  <c r="Y12" i="8"/>
  <c r="Y9" i="8"/>
  <c r="Y8" i="8"/>
  <c r="Y72" i="8" l="1"/>
  <c r="T8" i="9"/>
  <c r="AE8" i="9"/>
  <c r="T9" i="9"/>
  <c r="AE9" i="9"/>
  <c r="T10" i="9"/>
  <c r="AE10" i="9"/>
  <c r="T11" i="9"/>
  <c r="AE11" i="9"/>
  <c r="T12" i="9"/>
  <c r="AE12" i="9"/>
  <c r="T13" i="9"/>
  <c r="AE13" i="9"/>
  <c r="T14" i="9"/>
  <c r="AE14" i="9"/>
  <c r="T15" i="9"/>
  <c r="AE15" i="9"/>
  <c r="T16" i="9"/>
  <c r="AE16" i="9"/>
  <c r="T17" i="9"/>
  <c r="AT17" i="9" s="1"/>
  <c r="AE17" i="9"/>
  <c r="T18" i="9"/>
  <c r="AT18" i="9" s="1"/>
  <c r="AE18" i="9"/>
  <c r="T19" i="9"/>
  <c r="AT19" i="9" s="1"/>
  <c r="AE19" i="9"/>
  <c r="T20" i="9"/>
  <c r="AT20" i="9" s="1"/>
  <c r="AE20" i="9"/>
  <c r="T21" i="9"/>
  <c r="AT21" i="9" s="1"/>
  <c r="AE21" i="9"/>
  <c r="T22" i="9"/>
  <c r="AT22" i="9" s="1"/>
  <c r="AE22" i="9"/>
  <c r="T23" i="9"/>
  <c r="AT23" i="9" s="1"/>
  <c r="AE23" i="9"/>
  <c r="T24" i="9"/>
  <c r="AT24" i="9" s="1"/>
  <c r="AE24" i="9"/>
  <c r="T25" i="9"/>
  <c r="AT25" i="9" s="1"/>
  <c r="AE25" i="9"/>
  <c r="T26" i="9"/>
  <c r="AT26" i="9" s="1"/>
  <c r="AE26" i="9"/>
  <c r="T27" i="9"/>
  <c r="AT27" i="9" s="1"/>
  <c r="AE27" i="9"/>
  <c r="T28" i="9"/>
  <c r="AT28" i="9" s="1"/>
  <c r="AE28" i="9"/>
  <c r="T29" i="9"/>
  <c r="AT29" i="9" s="1"/>
  <c r="AE29" i="9"/>
  <c r="T30" i="9"/>
  <c r="AT30" i="9" s="1"/>
  <c r="AE30" i="9"/>
  <c r="T31" i="9"/>
  <c r="AT31" i="9" s="1"/>
  <c r="AE31" i="9"/>
  <c r="T32" i="9"/>
  <c r="AT32" i="9" s="1"/>
  <c r="AE32" i="9"/>
  <c r="T33" i="9"/>
  <c r="AT33" i="9" s="1"/>
  <c r="AE33" i="9"/>
  <c r="T34" i="9"/>
  <c r="AT34" i="9" s="1"/>
  <c r="AE34" i="9"/>
  <c r="T35" i="9"/>
  <c r="AT35" i="9" s="1"/>
  <c r="AE35" i="9"/>
  <c r="T36" i="9"/>
  <c r="AT36" i="9" s="1"/>
  <c r="AE36" i="9"/>
  <c r="T37" i="9"/>
  <c r="AT37" i="9" s="1"/>
  <c r="AE37" i="9"/>
  <c r="T38" i="9"/>
  <c r="AT38" i="9" s="1"/>
  <c r="AE38" i="9"/>
  <c r="T39" i="9"/>
  <c r="AT39" i="9" s="1"/>
  <c r="AE39" i="9"/>
  <c r="T40" i="9"/>
  <c r="AT40" i="9" s="1"/>
  <c r="AE40" i="9"/>
  <c r="T41" i="9"/>
  <c r="AT41" i="9" s="1"/>
  <c r="AE41" i="9"/>
  <c r="T42" i="9"/>
  <c r="AT42" i="9" s="1"/>
  <c r="AE42" i="9"/>
  <c r="T43" i="9"/>
  <c r="AT43" i="9" s="1"/>
  <c r="AE43" i="9"/>
  <c r="T44" i="9"/>
  <c r="AT44" i="9" s="1"/>
  <c r="AE44" i="9"/>
  <c r="T45" i="9"/>
  <c r="AT45" i="9" s="1"/>
  <c r="AE45" i="9"/>
  <c r="T46" i="9"/>
  <c r="AT46" i="9" s="1"/>
  <c r="AE46" i="9"/>
  <c r="T47" i="9"/>
  <c r="AT47" i="9" s="1"/>
  <c r="AE47" i="9"/>
  <c r="T49" i="9"/>
  <c r="AE49" i="9"/>
  <c r="T50" i="9"/>
  <c r="AE50" i="9"/>
  <c r="T51" i="9"/>
  <c r="AE51" i="9"/>
  <c r="T52" i="9"/>
  <c r="AE52" i="9"/>
  <c r="T53" i="9"/>
  <c r="AE53" i="9"/>
  <c r="T54" i="9"/>
  <c r="AE54" i="9"/>
  <c r="T55" i="9"/>
  <c r="AE55" i="9"/>
  <c r="T56" i="9"/>
  <c r="AE56" i="9"/>
  <c r="T57" i="9"/>
  <c r="AE57" i="9"/>
  <c r="T58" i="9"/>
  <c r="AE58" i="9"/>
  <c r="T59" i="9"/>
  <c r="AE59" i="9"/>
  <c r="T60" i="9"/>
  <c r="AE60" i="9"/>
  <c r="T61" i="9"/>
  <c r="AE61" i="9"/>
  <c r="T62" i="9"/>
  <c r="AE62" i="9"/>
  <c r="T63" i="9"/>
  <c r="AE63" i="9"/>
  <c r="T64" i="9"/>
  <c r="AE64" i="9"/>
  <c r="T65" i="9"/>
  <c r="AE65" i="9"/>
  <c r="T66" i="9"/>
  <c r="AE66" i="9"/>
  <c r="T67" i="9"/>
  <c r="AE67" i="9"/>
  <c r="T68" i="9"/>
  <c r="AE68" i="9"/>
  <c r="T69" i="9"/>
  <c r="AE69" i="9"/>
  <c r="T70" i="9"/>
  <c r="AE70" i="9"/>
  <c r="T71" i="9"/>
  <c r="AE71" i="9"/>
  <c r="AE72" i="9"/>
  <c r="AT71" i="9" l="1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16" i="9"/>
  <c r="AT15" i="9"/>
  <c r="AT14" i="9"/>
  <c r="AT13" i="9"/>
  <c r="AT12" i="9"/>
  <c r="AT11" i="9"/>
  <c r="AT10" i="9"/>
  <c r="AT9" i="9"/>
  <c r="AT8" i="9"/>
  <c r="T48" i="9"/>
  <c r="Y48" i="8"/>
  <c r="Y73" i="8" s="1"/>
  <c r="T72" i="9"/>
  <c r="T73" i="9" s="1"/>
  <c r="AE48" i="9"/>
  <c r="AE73" i="9" s="1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Q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Q72" i="7"/>
  <c r="AQ73" i="7" s="1"/>
  <c r="AE72" i="2"/>
  <c r="AQ71" i="2"/>
  <c r="Z71" i="5" s="1"/>
  <c r="AQ70" i="2"/>
  <c r="Z70" i="5" s="1"/>
  <c r="AQ69" i="2"/>
  <c r="Z69" i="5" s="1"/>
  <c r="AQ68" i="2"/>
  <c r="Z68" i="5" s="1"/>
  <c r="AQ67" i="2"/>
  <c r="Z67" i="5" s="1"/>
  <c r="AQ66" i="2"/>
  <c r="Z66" i="5" s="1"/>
  <c r="AQ65" i="2"/>
  <c r="Z65" i="5" s="1"/>
  <c r="AQ64" i="2"/>
  <c r="Z64" i="5" s="1"/>
  <c r="AQ63" i="2"/>
  <c r="Z63" i="5" s="1"/>
  <c r="AQ62" i="2"/>
  <c r="Z62" i="5" s="1"/>
  <c r="AQ61" i="2"/>
  <c r="Z61" i="5" s="1"/>
  <c r="AQ60" i="2"/>
  <c r="Z60" i="5" s="1"/>
  <c r="AQ59" i="2"/>
  <c r="Z59" i="5" s="1"/>
  <c r="AQ58" i="2"/>
  <c r="Z58" i="5" s="1"/>
  <c r="AQ57" i="2"/>
  <c r="Z57" i="5" s="1"/>
  <c r="AQ56" i="2"/>
  <c r="Z56" i="5" s="1"/>
  <c r="AQ55" i="2"/>
  <c r="Z55" i="5" s="1"/>
  <c r="AQ54" i="2"/>
  <c r="Z54" i="5" s="1"/>
  <c r="AQ53" i="2"/>
  <c r="Z53" i="5" s="1"/>
  <c r="AQ52" i="2"/>
  <c r="Z52" i="5" s="1"/>
  <c r="AQ51" i="2"/>
  <c r="Z51" i="5" s="1"/>
  <c r="AQ50" i="2"/>
  <c r="Z50" i="5" s="1"/>
  <c r="AQ49" i="2"/>
  <c r="Z49" i="5" s="1"/>
  <c r="AE48" i="2"/>
  <c r="AQ47" i="2"/>
  <c r="Z47" i="5" s="1"/>
  <c r="AQ46" i="2"/>
  <c r="Z46" i="5" s="1"/>
  <c r="AQ45" i="2"/>
  <c r="Z45" i="5" s="1"/>
  <c r="AQ44" i="2"/>
  <c r="Z44" i="5" s="1"/>
  <c r="AQ43" i="2"/>
  <c r="Z43" i="5" s="1"/>
  <c r="AQ42" i="2"/>
  <c r="Z42" i="5" s="1"/>
  <c r="AQ41" i="2"/>
  <c r="Z41" i="5" s="1"/>
  <c r="AQ40" i="2"/>
  <c r="Z40" i="5" s="1"/>
  <c r="AQ39" i="2"/>
  <c r="Z39" i="5" s="1"/>
  <c r="AQ38" i="2"/>
  <c r="Z38" i="5" s="1"/>
  <c r="AQ37" i="2"/>
  <c r="Z37" i="5" s="1"/>
  <c r="AQ36" i="2"/>
  <c r="Z36" i="5" s="1"/>
  <c r="AQ35" i="2"/>
  <c r="Z35" i="5" s="1"/>
  <c r="AQ34" i="2"/>
  <c r="Z34" i="5" s="1"/>
  <c r="AQ33" i="2"/>
  <c r="Z33" i="5" s="1"/>
  <c r="AQ32" i="2"/>
  <c r="Z32" i="5" s="1"/>
  <c r="AQ31" i="2"/>
  <c r="Z31" i="5" s="1"/>
  <c r="AQ30" i="2"/>
  <c r="Z30" i="5" s="1"/>
  <c r="AQ29" i="2"/>
  <c r="Z29" i="5" s="1"/>
  <c r="AQ28" i="2"/>
  <c r="Z28" i="5" s="1"/>
  <c r="AQ27" i="2"/>
  <c r="Z27" i="5" s="1"/>
  <c r="AQ26" i="2"/>
  <c r="Z26" i="5" s="1"/>
  <c r="AQ25" i="2"/>
  <c r="Z25" i="5" s="1"/>
  <c r="AQ24" i="2"/>
  <c r="Z24" i="5" s="1"/>
  <c r="AQ23" i="2"/>
  <c r="Z23" i="5" s="1"/>
  <c r="AQ22" i="2"/>
  <c r="Z22" i="5" s="1"/>
  <c r="AQ21" i="2"/>
  <c r="Z21" i="5" s="1"/>
  <c r="AQ20" i="2"/>
  <c r="Z20" i="5" s="1"/>
  <c r="AQ19" i="2"/>
  <c r="Z19" i="5" s="1"/>
  <c r="AQ18" i="2"/>
  <c r="Z18" i="5" s="1"/>
  <c r="AQ17" i="2"/>
  <c r="Z17" i="5" s="1"/>
  <c r="AQ16" i="2"/>
  <c r="Z16" i="5" s="1"/>
  <c r="AQ15" i="2"/>
  <c r="Z15" i="5" s="1"/>
  <c r="AQ14" i="2"/>
  <c r="Z14" i="5" s="1"/>
  <c r="AQ13" i="2"/>
  <c r="Z13" i="5" s="1"/>
  <c r="AQ12" i="2"/>
  <c r="Z12" i="5" s="1"/>
  <c r="AQ11" i="2"/>
  <c r="Z11" i="5" s="1"/>
  <c r="AQ10" i="2"/>
  <c r="Z10" i="5" s="1"/>
  <c r="AQ9" i="2"/>
  <c r="Z9" i="5" s="1"/>
  <c r="AQ8" i="2"/>
  <c r="Z8" i="5" s="1"/>
  <c r="AT72" i="9" l="1"/>
  <c r="AT48" i="9"/>
  <c r="AN48" i="7"/>
  <c r="AN72" i="7"/>
  <c r="AQ72" i="2"/>
  <c r="AQ48" i="2"/>
  <c r="AE73" i="2"/>
  <c r="AN73" i="7" l="1"/>
  <c r="AT73" i="9"/>
  <c r="AQ73" i="2"/>
  <c r="AQ47" i="11"/>
  <c r="T47" i="11"/>
  <c r="H48" i="9"/>
  <c r="N47" i="8"/>
  <c r="AN47" i="8" s="1"/>
  <c r="Q47" i="7"/>
  <c r="AK47" i="6"/>
  <c r="T47" i="6"/>
  <c r="T22" i="11"/>
  <c r="N71" i="8"/>
  <c r="AN71" i="8" s="1"/>
  <c r="N70" i="8"/>
  <c r="AN70" i="8" s="1"/>
  <c r="N69" i="8"/>
  <c r="AN69" i="8" s="1"/>
  <c r="N68" i="8"/>
  <c r="AN68" i="8" s="1"/>
  <c r="N67" i="8"/>
  <c r="AN67" i="8" s="1"/>
  <c r="N66" i="8"/>
  <c r="AN66" i="8" s="1"/>
  <c r="N65" i="8"/>
  <c r="AN65" i="8" s="1"/>
  <c r="N64" i="8"/>
  <c r="AN64" i="8" s="1"/>
  <c r="N63" i="8"/>
  <c r="AN63" i="8" s="1"/>
  <c r="N62" i="8"/>
  <c r="AN62" i="8" s="1"/>
  <c r="N61" i="8"/>
  <c r="AN61" i="8" s="1"/>
  <c r="N60" i="8"/>
  <c r="AN60" i="8" s="1"/>
  <c r="N59" i="8"/>
  <c r="AN59" i="8" s="1"/>
  <c r="N58" i="8"/>
  <c r="AN58" i="8" s="1"/>
  <c r="N57" i="8"/>
  <c r="AN57" i="8" s="1"/>
  <c r="N56" i="8"/>
  <c r="AN56" i="8" s="1"/>
  <c r="N55" i="8"/>
  <c r="AN55" i="8" s="1"/>
  <c r="N54" i="8"/>
  <c r="AN54" i="8" s="1"/>
  <c r="N53" i="8"/>
  <c r="AN53" i="8" s="1"/>
  <c r="N52" i="8"/>
  <c r="AN52" i="8" s="1"/>
  <c r="N51" i="8"/>
  <c r="AN51" i="8" s="1"/>
  <c r="N50" i="8"/>
  <c r="AN50" i="8" s="1"/>
  <c r="N49" i="8"/>
  <c r="AN49" i="8" s="1"/>
  <c r="N46" i="8"/>
  <c r="AN46" i="8" s="1"/>
  <c r="N45" i="8"/>
  <c r="AN45" i="8" s="1"/>
  <c r="N44" i="8"/>
  <c r="AN44" i="8" s="1"/>
  <c r="N43" i="8"/>
  <c r="AN43" i="8" s="1"/>
  <c r="N42" i="8"/>
  <c r="AN42" i="8" s="1"/>
  <c r="N41" i="8"/>
  <c r="AN41" i="8" s="1"/>
  <c r="N40" i="8"/>
  <c r="AN40" i="8" s="1"/>
  <c r="N39" i="8"/>
  <c r="AN39" i="8" s="1"/>
  <c r="N38" i="8"/>
  <c r="AN38" i="8" s="1"/>
  <c r="N37" i="8"/>
  <c r="AN37" i="8" s="1"/>
  <c r="N36" i="8"/>
  <c r="AN36" i="8" s="1"/>
  <c r="N35" i="8"/>
  <c r="AN35" i="8" s="1"/>
  <c r="N34" i="8"/>
  <c r="AN34" i="8" s="1"/>
  <c r="N33" i="8"/>
  <c r="AN33" i="8" s="1"/>
  <c r="N32" i="8"/>
  <c r="AN32" i="8" s="1"/>
  <c r="N31" i="8"/>
  <c r="AN31" i="8" s="1"/>
  <c r="N30" i="8"/>
  <c r="AN30" i="8" s="1"/>
  <c r="N29" i="8"/>
  <c r="AN29" i="8" s="1"/>
  <c r="N28" i="8"/>
  <c r="AN28" i="8" s="1"/>
  <c r="N27" i="8"/>
  <c r="AN27" i="8" s="1"/>
  <c r="N26" i="8"/>
  <c r="AN26" i="8" s="1"/>
  <c r="N25" i="8"/>
  <c r="AN25" i="8" s="1"/>
  <c r="N24" i="8"/>
  <c r="AN24" i="8" s="1"/>
  <c r="N23" i="8"/>
  <c r="AN23" i="8" s="1"/>
  <c r="N22" i="8"/>
  <c r="AN22" i="8" s="1"/>
  <c r="N21" i="8"/>
  <c r="AN21" i="8" s="1"/>
  <c r="N20" i="8"/>
  <c r="AN20" i="8" s="1"/>
  <c r="N19" i="8"/>
  <c r="AN19" i="8" s="1"/>
  <c r="N18" i="8"/>
  <c r="AN18" i="8" s="1"/>
  <c r="N17" i="8"/>
  <c r="AN17" i="8" s="1"/>
  <c r="N16" i="8"/>
  <c r="AN16" i="8" s="1"/>
  <c r="N15" i="8"/>
  <c r="AN15" i="8" s="1"/>
  <c r="N14" i="8"/>
  <c r="AN14" i="8" s="1"/>
  <c r="N13" i="8"/>
  <c r="AN13" i="8" s="1"/>
  <c r="N12" i="8"/>
  <c r="AN12" i="8" s="1"/>
  <c r="N11" i="8"/>
  <c r="AN11" i="8" s="1"/>
  <c r="N10" i="8"/>
  <c r="AN10" i="8" s="1"/>
  <c r="N9" i="8"/>
  <c r="AN9" i="8" s="1"/>
  <c r="N8" i="8"/>
  <c r="AN8" i="8" s="1"/>
  <c r="AK8" i="6"/>
  <c r="T45" i="11"/>
  <c r="T71" i="11"/>
  <c r="T70" i="11"/>
  <c r="T69" i="11"/>
  <c r="T68" i="11"/>
  <c r="T67" i="11"/>
  <c r="T66" i="11"/>
  <c r="T65" i="11"/>
  <c r="T64" i="11"/>
  <c r="T63" i="11"/>
  <c r="T62" i="11"/>
  <c r="T61" i="11"/>
  <c r="T60" i="11"/>
  <c r="T59" i="11"/>
  <c r="T58" i="11"/>
  <c r="T57" i="11"/>
  <c r="T56" i="11"/>
  <c r="T55" i="11"/>
  <c r="T54" i="11"/>
  <c r="T53" i="11"/>
  <c r="T52" i="11"/>
  <c r="T51" i="11"/>
  <c r="T50" i="11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AK71" i="6"/>
  <c r="AK70" i="6"/>
  <c r="AK69" i="6"/>
  <c r="AK68" i="6"/>
  <c r="AK67" i="6"/>
  <c r="AK66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AQ71" i="11"/>
  <c r="AQ70" i="11"/>
  <c r="AQ69" i="11"/>
  <c r="AQ68" i="11"/>
  <c r="AQ67" i="11"/>
  <c r="AQ66" i="11"/>
  <c r="AQ65" i="11"/>
  <c r="AQ64" i="11"/>
  <c r="AQ63" i="11"/>
  <c r="AQ62" i="11"/>
  <c r="AQ61" i="11"/>
  <c r="AQ60" i="11"/>
  <c r="AQ59" i="11"/>
  <c r="AQ58" i="11"/>
  <c r="AQ57" i="11"/>
  <c r="AQ56" i="11"/>
  <c r="AQ55" i="11"/>
  <c r="AQ54" i="11"/>
  <c r="AQ53" i="11"/>
  <c r="AQ52" i="11"/>
  <c r="AQ51" i="11"/>
  <c r="AQ50" i="11"/>
  <c r="AQ49" i="11"/>
  <c r="AQ46" i="11"/>
  <c r="AQ45" i="11"/>
  <c r="AQ44" i="11"/>
  <c r="AQ43" i="11"/>
  <c r="AQ42" i="11"/>
  <c r="AQ41" i="11"/>
  <c r="AQ40" i="11"/>
  <c r="AQ39" i="11"/>
  <c r="AQ38" i="11"/>
  <c r="AQ37" i="11"/>
  <c r="AQ36" i="11"/>
  <c r="AQ35" i="11"/>
  <c r="AQ34" i="11"/>
  <c r="AQ33" i="11"/>
  <c r="AQ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T49" i="11"/>
  <c r="T46" i="11"/>
  <c r="T44" i="11"/>
  <c r="T43" i="11"/>
  <c r="T42" i="11"/>
  <c r="T40" i="11"/>
  <c r="T38" i="11"/>
  <c r="T36" i="11"/>
  <c r="T34" i="11"/>
  <c r="T32" i="11"/>
  <c r="T30" i="11"/>
  <c r="T28" i="11"/>
  <c r="T26" i="11"/>
  <c r="T24" i="11"/>
  <c r="T20" i="11"/>
  <c r="T16" i="11"/>
  <c r="T12" i="11"/>
  <c r="H72" i="9"/>
  <c r="T9" i="11"/>
  <c r="T11" i="11"/>
  <c r="T13" i="11"/>
  <c r="T15" i="11"/>
  <c r="T17" i="11"/>
  <c r="T19" i="11"/>
  <c r="T21" i="11"/>
  <c r="T23" i="11"/>
  <c r="T25" i="11"/>
  <c r="T27" i="11"/>
  <c r="T29" i="11"/>
  <c r="T31" i="11"/>
  <c r="T33" i="11"/>
  <c r="T35" i="11"/>
  <c r="T37" i="11"/>
  <c r="T39" i="11"/>
  <c r="T41" i="11"/>
  <c r="T8" i="11"/>
  <c r="T8" i="6"/>
  <c r="Q8" i="7"/>
  <c r="T10" i="11"/>
  <c r="T14" i="11"/>
  <c r="T18" i="11"/>
  <c r="AB8" i="7" l="1"/>
  <c r="AB46" i="7"/>
  <c r="AQ48" i="11"/>
  <c r="AB50" i="7"/>
  <c r="AB70" i="7"/>
  <c r="AB10" i="7"/>
  <c r="AB16" i="7"/>
  <c r="AB20" i="7"/>
  <c r="AB22" i="7"/>
  <c r="AB24" i="7"/>
  <c r="AB28" i="7"/>
  <c r="AB30" i="7"/>
  <c r="AB32" i="7"/>
  <c r="AB36" i="7"/>
  <c r="AB38" i="7"/>
  <c r="AB40" i="7"/>
  <c r="AB44" i="7"/>
  <c r="AB51" i="7"/>
  <c r="AB13" i="7"/>
  <c r="AB14" i="7"/>
  <c r="T72" i="11"/>
  <c r="H73" i="9"/>
  <c r="N72" i="8"/>
  <c r="AN72" i="8"/>
  <c r="AB18" i="7"/>
  <c r="AB26" i="7"/>
  <c r="AB34" i="7"/>
  <c r="AB42" i="7"/>
  <c r="AB60" i="7"/>
  <c r="AB12" i="7"/>
  <c r="AB17" i="7"/>
  <c r="AB19" i="7"/>
  <c r="AB23" i="7"/>
  <c r="AB33" i="7"/>
  <c r="AB35" i="7"/>
  <c r="AB37" i="7"/>
  <c r="AB39" i="7"/>
  <c r="AB45" i="7"/>
  <c r="AB52" i="7"/>
  <c r="AB56" i="7"/>
  <c r="AB64" i="7"/>
  <c r="AB68" i="7"/>
  <c r="AB49" i="7"/>
  <c r="AB67" i="7"/>
  <c r="AK48" i="6"/>
  <c r="AK72" i="6"/>
  <c r="T48" i="6"/>
  <c r="T72" i="6"/>
  <c r="AB55" i="7"/>
  <c r="AB63" i="7"/>
  <c r="AB71" i="7"/>
  <c r="AB59" i="7"/>
  <c r="Q72" i="7"/>
  <c r="AB54" i="7"/>
  <c r="AB58" i="7"/>
  <c r="AB62" i="7"/>
  <c r="AB66" i="7"/>
  <c r="N48" i="8"/>
  <c r="AQ72" i="11"/>
  <c r="Q48" i="7"/>
  <c r="AB9" i="7"/>
  <c r="AB11" i="7"/>
  <c r="AB15" i="7"/>
  <c r="AB21" i="7"/>
  <c r="AB25" i="7"/>
  <c r="AB27" i="7"/>
  <c r="AB29" i="7"/>
  <c r="AB31" i="7"/>
  <c r="AB41" i="7"/>
  <c r="AB43" i="7"/>
  <c r="AB53" i="7"/>
  <c r="AB57" i="7"/>
  <c r="AB61" i="7"/>
  <c r="AB65" i="7"/>
  <c r="AB69" i="7"/>
  <c r="AB47" i="7"/>
  <c r="N73" i="8" l="1"/>
  <c r="Q73" i="7"/>
  <c r="T73" i="6"/>
  <c r="Z72" i="5"/>
  <c r="AK73" i="6"/>
  <c r="AB72" i="7"/>
  <c r="AB48" i="7"/>
  <c r="Z73" i="5" l="1"/>
  <c r="AB73" i="7"/>
  <c r="AN48" i="8"/>
  <c r="AN73" i="8" s="1"/>
</calcChain>
</file>

<file path=xl/sharedStrings.xml><?xml version="1.0" encoding="utf-8"?>
<sst xmlns="http://schemas.openxmlformats.org/spreadsheetml/2006/main" count="1089" uniqueCount="190">
  <si>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</si>
  <si>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</si>
  <si>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</si>
  <si>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</si>
  <si>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</si>
  <si>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</si>
  <si>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</si>
  <si>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</si>
  <si>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</si>
  <si>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</si>
  <si>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</si>
  <si>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</si>
  <si>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</si>
  <si>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</si>
  <si>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</si>
  <si>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</si>
  <si>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</si>
  <si>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</si>
  <si>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</si>
  <si>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</si>
  <si>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</si>
  <si>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</si>
  <si>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</si>
  <si>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</si>
  <si>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</si>
  <si>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</si>
  <si>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</si>
  <si>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</si>
  <si>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</si>
  <si>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</si>
  <si>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</si>
  <si>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</si>
  <si>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</si>
  <si>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</si>
  <si>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</si>
  <si>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</si>
  <si>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</si>
  <si>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</si>
  <si>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</si>
  <si>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</si>
  <si>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</si>
  <si>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</si>
  <si>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</si>
  <si>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</si>
  <si>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</si>
  <si>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</si>
  <si>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</si>
  <si>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</si>
  <si>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</si>
  <si>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</si>
  <si>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</si>
  <si>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</si>
  <si>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</si>
  <si>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</si>
  <si>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配偶者特別</t>
    <rPh sb="0" eb="3">
      <t>ハイグウシャ</t>
    </rPh>
    <rPh sb="3" eb="5">
      <t>トクベツ</t>
    </rPh>
    <phoneticPr fontId="2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</si>
  <si>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</si>
  <si>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</si>
  <si>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</si>
  <si>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（単位：千円）</t>
    <rPh sb="1" eb="3">
      <t>タンイ</t>
    </rPh>
    <rPh sb="4" eb="6">
      <t>センエン</t>
    </rPh>
    <phoneticPr fontId="2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</si>
  <si>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</si>
  <si>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2"/>
  </si>
  <si>
    <t>なし</t>
    <phoneticPr fontId="2"/>
  </si>
  <si>
    <t>地震保険料</t>
    <rPh sb="0" eb="2">
      <t>ジシン</t>
    </rPh>
    <rPh sb="2" eb="5">
      <t>ホケンリョウ</t>
    </rPh>
    <phoneticPr fontId="2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</si>
  <si>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</si>
  <si>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所得割額の</t>
    <rPh sb="0" eb="3">
      <t>ショトクワリ</t>
    </rPh>
    <rPh sb="3" eb="4">
      <t>ガク</t>
    </rPh>
    <phoneticPr fontId="4"/>
  </si>
  <si>
    <t>所得税の納税義務</t>
    <rPh sb="0" eb="3">
      <t>ショトクゼイ</t>
    </rPh>
    <rPh sb="4" eb="6">
      <t>ノウゼイ</t>
    </rPh>
    <rPh sb="6" eb="8">
      <t>ギム</t>
    </rPh>
    <phoneticPr fontId="4"/>
  </si>
  <si>
    <t>税 額 控 除</t>
    <rPh sb="0" eb="1">
      <t>ゼイ</t>
    </rPh>
    <rPh sb="2" eb="3">
      <t>ガク</t>
    </rPh>
    <rPh sb="4" eb="5">
      <t>ヒカエ</t>
    </rPh>
    <rPh sb="6" eb="7">
      <t>ジョ</t>
    </rPh>
    <phoneticPr fontId="4"/>
  </si>
  <si>
    <t>算出税額</t>
    <rPh sb="0" eb="2">
      <t>サンシュツ</t>
    </rPh>
    <rPh sb="2" eb="4">
      <t>ゼイガク</t>
    </rPh>
    <phoneticPr fontId="4"/>
  </si>
  <si>
    <t>第11表  課税標準額、所得割額等に関する調</t>
    <rPh sb="0" eb="1">
      <t>ダイ</t>
    </rPh>
    <rPh sb="3" eb="4">
      <t>ヒョウ</t>
    </rPh>
    <rPh sb="6" eb="8">
      <t>カゼイ</t>
    </rPh>
    <rPh sb="8" eb="11">
      <t>ヒョウジュンガク</t>
    </rPh>
    <rPh sb="12" eb="14">
      <t>ショトク</t>
    </rPh>
    <rPh sb="14" eb="15">
      <t>ワリ</t>
    </rPh>
    <rPh sb="15" eb="16">
      <t>ガク</t>
    </rPh>
    <rPh sb="16" eb="17">
      <t>トウ</t>
    </rPh>
    <rPh sb="18" eb="19">
      <t>カン</t>
    </rPh>
    <rPh sb="21" eb="22">
      <t>チョウ</t>
    </rPh>
    <phoneticPr fontId="3"/>
  </si>
  <si>
    <t xml:space="preserve"> </t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</si>
  <si>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</si>
  <si>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</si>
  <si>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計</t>
    <rPh sb="0" eb="1">
      <t>ケイ</t>
    </rPh>
    <phoneticPr fontId="2"/>
  </si>
  <si>
    <t>総所得金額</t>
    <rPh sb="0" eb="3">
      <t>ソウショトク</t>
    </rPh>
    <rPh sb="3" eb="5">
      <t>キンガク</t>
    </rPh>
    <phoneticPr fontId="2"/>
  </si>
  <si>
    <t>小    計</t>
    <rPh sb="0" eb="6">
      <t>ショウケイ</t>
    </rPh>
    <phoneticPr fontId="2"/>
  </si>
  <si>
    <t>左のうち税額</t>
    <rPh sb="0" eb="1">
      <t>ヒダリ</t>
    </rPh>
    <rPh sb="4" eb="6">
      <t>ゼイガク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</si>
  <si>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</si>
  <si>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</si>
  <si>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</si>
  <si>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</si>
  <si>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</si>
  <si>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</si>
  <si>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</si>
  <si>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資料  「市町村税課税状況等の調」  第12表、第58表、第59表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rPh sb="29" eb="30">
      <t>ダイ</t>
    </rPh>
    <rPh sb="32" eb="33">
      <t>ヒョウ</t>
    </rPh>
    <phoneticPr fontId="2"/>
  </si>
  <si>
    <t>総所得金額等（つづき）</t>
    <rPh sb="0" eb="3">
      <t>ソウショトク</t>
    </rPh>
    <rPh sb="3" eb="5">
      <t>キンガク</t>
    </rPh>
    <rPh sb="5" eb="6">
      <t>トウ</t>
    </rPh>
    <phoneticPr fontId="2"/>
  </si>
  <si>
    <t>分離長期譲渡所得金額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phoneticPr fontId="2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</si>
  <si>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2"/>
  </si>
  <si>
    <t>合        計</t>
    <rPh sb="0" eb="10">
      <t>ゴウケイ</t>
    </rPh>
    <phoneticPr fontId="2"/>
  </si>
  <si>
    <t>小      計</t>
    <rPh sb="0" eb="8">
      <t>ショウケイ</t>
    </rPh>
    <phoneticPr fontId="2"/>
  </si>
  <si>
    <t>所得控除額</t>
    <rPh sb="0" eb="2">
      <t>ショトク</t>
    </rPh>
    <rPh sb="2" eb="5">
      <t>コウジョガク</t>
    </rPh>
    <phoneticPr fontId="2"/>
  </si>
  <si>
    <t>雑損</t>
    <rPh sb="0" eb="2">
      <t>ザッソン</t>
    </rPh>
    <phoneticPr fontId="2"/>
  </si>
  <si>
    <t>医療費</t>
    <rPh sb="0" eb="3">
      <t>イリョウヒ</t>
    </rPh>
    <phoneticPr fontId="2"/>
  </si>
  <si>
    <t>社会保険料</t>
    <rPh sb="0" eb="2">
      <t>シャカイ</t>
    </rPh>
    <rPh sb="2" eb="5">
      <t>ホケンリョウ</t>
    </rPh>
    <phoneticPr fontId="2"/>
  </si>
  <si>
    <t>生命保険料</t>
    <rPh sb="0" eb="2">
      <t>セイメイ</t>
    </rPh>
    <rPh sb="2" eb="5">
      <t>ホケンリョウ</t>
    </rPh>
    <phoneticPr fontId="2"/>
  </si>
  <si>
    <t>障害者</t>
    <rPh sb="0" eb="3">
      <t>ショウガイシャ</t>
    </rPh>
    <phoneticPr fontId="2"/>
  </si>
  <si>
    <t>小規模企業</t>
    <rPh sb="0" eb="3">
      <t>ショウキボ</t>
    </rPh>
    <rPh sb="3" eb="5">
      <t>キギョウ</t>
    </rPh>
    <phoneticPr fontId="2"/>
  </si>
  <si>
    <t>共済等掛金</t>
    <rPh sb="0" eb="2">
      <t>キョウサイ</t>
    </rPh>
    <rPh sb="2" eb="3">
      <t>トウ</t>
    </rPh>
    <rPh sb="3" eb="5">
      <t>カケキン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</si>
  <si>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</si>
  <si>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</si>
  <si>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小計</t>
    <rPh sb="0" eb="2">
      <t>ショウケイ</t>
    </rPh>
    <phoneticPr fontId="2"/>
  </si>
  <si>
    <t>所得控除額（つづき）</t>
    <rPh sb="0" eb="2">
      <t>ショトク</t>
    </rPh>
    <rPh sb="2" eb="5">
      <t>コウジョガク</t>
    </rPh>
    <phoneticPr fontId="2"/>
  </si>
  <si>
    <t>寡婦</t>
    <rPh sb="0" eb="2">
      <t>カフ</t>
    </rPh>
    <phoneticPr fontId="2"/>
  </si>
  <si>
    <t>配偶者</t>
    <rPh sb="0" eb="3">
      <t>ハイグウシャ</t>
    </rPh>
    <phoneticPr fontId="2"/>
  </si>
  <si>
    <t>勤労学生</t>
    <rPh sb="0" eb="2">
      <t>キンロウ</t>
    </rPh>
    <rPh sb="2" eb="4">
      <t>ガクセイ</t>
    </rPh>
    <phoneticPr fontId="2"/>
  </si>
  <si>
    <t>一般</t>
    <rPh sb="0" eb="2">
      <t>イッパン</t>
    </rPh>
    <phoneticPr fontId="2"/>
  </si>
  <si>
    <t>特別割増</t>
    <rPh sb="0" eb="2">
      <t>トクベツ</t>
    </rPh>
    <rPh sb="2" eb="4">
      <t>ワリマシ</t>
    </rPh>
    <phoneticPr fontId="2"/>
  </si>
  <si>
    <t>老人配偶者</t>
    <rPh sb="0" eb="2">
      <t>ロウジン</t>
    </rPh>
    <rPh sb="2" eb="5">
      <t>ハイグウシャ</t>
    </rPh>
    <phoneticPr fontId="2"/>
  </si>
  <si>
    <t>扶養</t>
    <rPh sb="0" eb="2">
      <t>フヨウ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</si>
  <si>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</si>
  <si>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老人扶養親族</t>
    <rPh sb="0" eb="2">
      <t>ロウジン</t>
    </rPh>
    <rPh sb="2" eb="4">
      <t>フヨウ</t>
    </rPh>
    <rPh sb="4" eb="6">
      <t>シンゾク</t>
    </rPh>
    <phoneticPr fontId="2"/>
  </si>
  <si>
    <t>同居老親等</t>
    <rPh sb="0" eb="2">
      <t>ドウキョ</t>
    </rPh>
    <rPh sb="2" eb="3">
      <t>ロウ</t>
    </rPh>
    <rPh sb="3" eb="4">
      <t>オヤ</t>
    </rPh>
    <rPh sb="4" eb="5">
      <t>トウ</t>
    </rPh>
    <phoneticPr fontId="2"/>
  </si>
  <si>
    <t>基礎</t>
    <rPh sb="0" eb="2">
      <t>キソ</t>
    </rPh>
    <phoneticPr fontId="2"/>
  </si>
  <si>
    <t>合計</t>
    <rPh sb="0" eb="2">
      <t>ゴウケイ</t>
    </rPh>
    <phoneticPr fontId="2"/>
  </si>
  <si>
    <t>分離長期譲渡所得金額に係るもの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</si>
  <si>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小     計</t>
    <rPh sb="0" eb="7">
      <t>ショウケイ</t>
    </rPh>
    <phoneticPr fontId="4"/>
  </si>
  <si>
    <t>小計</t>
    <rPh sb="0" eb="2">
      <t>ショウケイ</t>
    </rPh>
    <phoneticPr fontId="4"/>
  </si>
  <si>
    <t>算出税額（つづき）</t>
    <rPh sb="0" eb="2">
      <t>サンシュツ</t>
    </rPh>
    <rPh sb="2" eb="4">
      <t>ゼイガク</t>
    </rPh>
    <phoneticPr fontId="4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</si>
  <si>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4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</si>
  <si>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4"/>
  </si>
  <si>
    <t>所得割額</t>
    <rPh sb="0" eb="3">
      <t>ショトクワリ</t>
    </rPh>
    <rPh sb="3" eb="4">
      <t>ガク</t>
    </rPh>
    <phoneticPr fontId="4"/>
  </si>
  <si>
    <t>優良住宅地</t>
    <rPh sb="0" eb="2">
      <t>ユウリョウ</t>
    </rPh>
    <rPh sb="2" eb="5">
      <t>ジュウタクチ</t>
    </rPh>
    <phoneticPr fontId="4"/>
  </si>
  <si>
    <t>鶴ヶ島市</t>
    <rPh sb="0" eb="4">
      <t>ツルガシマシ</t>
    </rPh>
    <phoneticPr fontId="2"/>
  </si>
  <si>
    <t>鶴ヶ島市</t>
    <rPh sb="0" eb="4">
      <t>ツルガシマシ</t>
    </rPh>
    <phoneticPr fontId="4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</si>
  <si>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</si>
  <si>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　　　区分
市町村名</t>
    <rPh sb="4" eb="6">
      <t>クブン</t>
    </rPh>
    <rPh sb="11" eb="14">
      <t>シチョウソン</t>
    </rPh>
    <rPh sb="14" eb="15">
      <t>メイ</t>
    </rPh>
    <phoneticPr fontId="2"/>
  </si>
  <si>
    <t>区分
　　　市町村名</t>
    <rPh sb="0" eb="2">
      <t>クブン</t>
    </rPh>
    <rPh sb="10" eb="13">
      <t>シチョウソン</t>
    </rPh>
    <rPh sb="13" eb="14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</si>
  <si>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</si>
  <si>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</si>
  <si>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白岡市</t>
    <rPh sb="0" eb="2">
      <t>シラオカ</t>
    </rPh>
    <rPh sb="2" eb="3">
      <t>シ</t>
    </rPh>
    <phoneticPr fontId="4"/>
  </si>
  <si>
    <t>としての</t>
    <phoneticPr fontId="4"/>
  </si>
  <si>
    <t>譲渡</t>
    <rPh sb="0" eb="2">
      <t>ジョウト</t>
    </rPh>
    <phoneticPr fontId="4"/>
  </si>
  <si>
    <t>優良住宅地
としての譲渡</t>
    <rPh sb="0" eb="2">
      <t>ユウリョウ</t>
    </rPh>
    <rPh sb="2" eb="5">
      <t>ジュウタクチ</t>
    </rPh>
    <rPh sb="10" eb="12">
      <t>ジョウト</t>
    </rPh>
    <phoneticPr fontId="2"/>
  </si>
  <si>
    <t>居住用財産
の譲渡</t>
    <rPh sb="0" eb="3">
      <t>キョジュウヨウ</t>
    </rPh>
    <rPh sb="3" eb="5">
      <t>ザイサン</t>
    </rPh>
    <rPh sb="7" eb="9">
      <t>ジョウト</t>
    </rPh>
    <phoneticPr fontId="2"/>
  </si>
  <si>
    <t>退職所得
金額に
係るもの</t>
    <rPh sb="0" eb="2">
      <t>タイショク</t>
    </rPh>
    <rPh sb="2" eb="4">
      <t>ショトク</t>
    </rPh>
    <rPh sb="5" eb="7">
      <t>キンガク</t>
    </rPh>
    <rPh sb="9" eb="10">
      <t>カカ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</si>
  <si>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4"/>
  </si>
  <si>
    <t>団体等に対</t>
    <rPh sb="0" eb="2">
      <t>ダンタイ</t>
    </rPh>
    <rPh sb="2" eb="3">
      <t>トウ</t>
    </rPh>
    <rPh sb="4" eb="5">
      <t>タイ</t>
    </rPh>
    <phoneticPr fontId="4"/>
  </si>
  <si>
    <t>先物取引に
係る雑所得
等の金額
に係るもの</t>
    <rPh sb="0" eb="2">
      <t>サキモノ</t>
    </rPh>
    <rPh sb="2" eb="4">
      <t>トリヒキ</t>
    </rPh>
    <rPh sb="6" eb="7">
      <t>カカ</t>
    </rPh>
    <rPh sb="8" eb="11">
      <t>ザツショトク</t>
    </rPh>
    <rPh sb="12" eb="13">
      <t>ナド</t>
    </rPh>
    <rPh sb="14" eb="16">
      <t>キンガク</t>
    </rPh>
    <rPh sb="18" eb="19">
      <t>カカ</t>
    </rPh>
    <phoneticPr fontId="4"/>
  </si>
  <si>
    <t>合　　　計</t>
    <rPh sb="0" eb="1">
      <t>ゴウ</t>
    </rPh>
    <rPh sb="4" eb="5">
      <t>ケイ</t>
    </rPh>
    <phoneticPr fontId="4"/>
  </si>
  <si>
    <t>土地等に
係る事業
所得等分</t>
    <rPh sb="0" eb="2">
      <t>トチ</t>
    </rPh>
    <rPh sb="2" eb="3">
      <t>トウ</t>
    </rPh>
    <rPh sb="5" eb="6">
      <t>カカ</t>
    </rPh>
    <rPh sb="7" eb="9">
      <t>ジギョウ</t>
    </rPh>
    <rPh sb="10" eb="12">
      <t>ショトク</t>
    </rPh>
    <rPh sb="12" eb="13">
      <t>ナド</t>
    </rPh>
    <rPh sb="13" eb="14">
      <t>ブン</t>
    </rPh>
    <phoneticPr fontId="4"/>
  </si>
  <si>
    <t>優良住宅地と
しての譲渡</t>
    <rPh sb="0" eb="2">
      <t>ユウリョウ</t>
    </rPh>
    <rPh sb="2" eb="5">
      <t>ジュウタクチ</t>
    </rPh>
    <rPh sb="10" eb="12">
      <t>ジョウト</t>
    </rPh>
    <phoneticPr fontId="4"/>
  </si>
  <si>
    <t>する譲渡</t>
    <rPh sb="2" eb="4">
      <t>ジョウト</t>
    </rPh>
    <phoneticPr fontId="4"/>
  </si>
  <si>
    <t>居住用財産
の譲渡</t>
    <rPh sb="0" eb="3">
      <t>キョジュウヨウ</t>
    </rPh>
    <rPh sb="3" eb="5">
      <t>ザイサン</t>
    </rPh>
    <rPh sb="7" eb="9">
      <t>ジョウト</t>
    </rPh>
    <phoneticPr fontId="4"/>
  </si>
  <si>
    <t>合　　計</t>
    <rPh sb="0" eb="1">
      <t>ゴウ</t>
    </rPh>
    <rPh sb="3" eb="4">
      <t>ケイ</t>
    </rPh>
    <phoneticPr fontId="2"/>
  </si>
  <si>
    <t>調整控除</t>
    <rPh sb="0" eb="2">
      <t>チョウセイ</t>
    </rPh>
    <rPh sb="2" eb="4">
      <t>コウジョ</t>
    </rPh>
    <phoneticPr fontId="4"/>
  </si>
  <si>
    <t>配当控除</t>
    <rPh sb="0" eb="1">
      <t>クバ</t>
    </rPh>
    <rPh sb="1" eb="2">
      <t>トウ</t>
    </rPh>
    <rPh sb="2" eb="4">
      <t>コウジョ</t>
    </rPh>
    <phoneticPr fontId="2"/>
  </si>
  <si>
    <t>住宅借入金等
特別税額
控除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ゼイガク</t>
    </rPh>
    <rPh sb="12" eb="14">
      <t>コウジョ</t>
    </rPh>
    <phoneticPr fontId="4"/>
  </si>
  <si>
    <t>寄附金
税額控除</t>
    <rPh sb="4" eb="6">
      <t>ゼイガク</t>
    </rPh>
    <rPh sb="6" eb="8">
      <t>コウジョ</t>
    </rPh>
    <phoneticPr fontId="4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</si>
  <si>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</si>
  <si>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控除額</t>
    <rPh sb="0" eb="2">
      <t>コウジョ</t>
    </rPh>
    <rPh sb="2" eb="3">
      <t>ガク</t>
    </rPh>
    <phoneticPr fontId="4"/>
  </si>
  <si>
    <t>税額
調整額</t>
    <rPh sb="0" eb="2">
      <t>ゼイガク</t>
    </rPh>
    <rPh sb="3" eb="5">
      <t>チョウセイ</t>
    </rPh>
    <rPh sb="5" eb="6">
      <t>ガク</t>
    </rPh>
    <phoneticPr fontId="4"/>
  </si>
  <si>
    <t>配当割額
の控除額</t>
    <rPh sb="6" eb="8">
      <t>コウジョ</t>
    </rPh>
    <rPh sb="8" eb="9">
      <t>ガク</t>
    </rPh>
    <phoneticPr fontId="4"/>
  </si>
  <si>
    <t>先物取引に
係る雑所得
等の金額</t>
    <rPh sb="0" eb="2">
      <t>サキモノ</t>
    </rPh>
    <rPh sb="2" eb="4">
      <t>トリヒキ</t>
    </rPh>
    <rPh sb="6" eb="7">
      <t>カカ</t>
    </rPh>
    <rPh sb="8" eb="11">
      <t>ザッショトク</t>
    </rPh>
    <rPh sb="12" eb="13">
      <t>トウ</t>
    </rPh>
    <rPh sb="14" eb="16">
      <t>キンガク</t>
    </rPh>
    <phoneticPr fontId="2"/>
  </si>
  <si>
    <t>寡　　夫</t>
    <rPh sb="0" eb="1">
      <t>ヤモメ</t>
    </rPh>
    <rPh sb="3" eb="4">
      <t>オット</t>
    </rPh>
    <phoneticPr fontId="2"/>
  </si>
  <si>
    <t>特別障害者</t>
    <rPh sb="0" eb="2">
      <t>トクベツ</t>
    </rPh>
    <rPh sb="2" eb="5">
      <t>ショウガイシャ</t>
    </rPh>
    <phoneticPr fontId="2"/>
  </si>
  <si>
    <t>のうち</t>
    <phoneticPr fontId="2"/>
  </si>
  <si>
    <t>同居特障</t>
    <rPh sb="0" eb="2">
      <t>ドウキョ</t>
    </rPh>
    <rPh sb="2" eb="3">
      <t>トク</t>
    </rPh>
    <rPh sb="3" eb="4">
      <t>ショウ</t>
    </rPh>
    <phoneticPr fontId="2"/>
  </si>
  <si>
    <t>加算分</t>
    <rPh sb="0" eb="2">
      <t>カサン</t>
    </rPh>
    <rPh sb="2" eb="3">
      <t>ブン</t>
    </rPh>
    <phoneticPr fontId="2"/>
  </si>
  <si>
    <t>一般の譲渡</t>
    <rPh sb="0" eb="2">
      <t>イッパン</t>
    </rPh>
    <rPh sb="3" eb="5">
      <t>ジョウト</t>
    </rPh>
    <phoneticPr fontId="4"/>
  </si>
  <si>
    <t>一般の譲渡</t>
    <rPh sb="0" eb="2">
      <t>イッパン</t>
    </rPh>
    <rPh sb="3" eb="5">
      <t>ジョウト</t>
    </rPh>
    <phoneticPr fontId="2"/>
  </si>
  <si>
    <t>調整措置</t>
    <rPh sb="0" eb="2">
      <t>チョウセイ</t>
    </rPh>
    <rPh sb="2" eb="4">
      <t>ソチ</t>
    </rPh>
    <phoneticPr fontId="2"/>
  </si>
  <si>
    <t>に係る者</t>
    <rPh sb="1" eb="2">
      <t>カカ</t>
    </rPh>
    <rPh sb="3" eb="4">
      <t>モノ</t>
    </rPh>
    <phoneticPr fontId="2"/>
  </si>
  <si>
    <t>課税標準額（つづき）</t>
    <rPh sb="0" eb="2">
      <t>カゼイ</t>
    </rPh>
    <rPh sb="2" eb="5">
      <t>ヒョウジュンガク</t>
    </rPh>
    <phoneticPr fontId="4"/>
  </si>
  <si>
    <t>課税標準額</t>
    <rPh sb="0" eb="2">
      <t>カゼイ</t>
    </rPh>
    <rPh sb="2" eb="5">
      <t>ヒョウジュンガク</t>
    </rPh>
    <phoneticPr fontId="2"/>
  </si>
  <si>
    <t>土地等に係る
事業所得等
の金額
に係るもの</t>
    <rPh sb="0" eb="2">
      <t>トチ</t>
    </rPh>
    <rPh sb="2" eb="3">
      <t>トウ</t>
    </rPh>
    <rPh sb="4" eb="5">
      <t>カカ</t>
    </rPh>
    <rPh sb="7" eb="9">
      <t>ジギョウ</t>
    </rPh>
    <rPh sb="9" eb="11">
      <t>ショトク</t>
    </rPh>
    <rPh sb="11" eb="12">
      <t>ナド</t>
    </rPh>
    <rPh sb="14" eb="16">
      <t>キンガク</t>
    </rPh>
    <rPh sb="18" eb="19">
      <t>カカ</t>
    </rPh>
    <phoneticPr fontId="4"/>
  </si>
  <si>
    <t>総所得金額
山林所得金額
退職所得金額
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ブン</t>
    </rPh>
    <phoneticPr fontId="4"/>
  </si>
  <si>
    <t>山林所得
金額</t>
    <rPh sb="0" eb="2">
      <t>サンリン</t>
    </rPh>
    <rPh sb="2" eb="4">
      <t>ショトク</t>
    </rPh>
    <rPh sb="5" eb="7">
      <t>キンガク</t>
    </rPh>
    <phoneticPr fontId="2"/>
  </si>
  <si>
    <t>退職所得
金額</t>
    <rPh sb="0" eb="2">
      <t>タイショク</t>
    </rPh>
    <rPh sb="2" eb="4">
      <t>ショトク</t>
    </rPh>
    <rPh sb="5" eb="7">
      <t>キンガク</t>
    </rPh>
    <phoneticPr fontId="2"/>
  </si>
  <si>
    <t>土地等に
係る事業所得
等の金額</t>
    <rPh sb="0" eb="2">
      <t>トチ</t>
    </rPh>
    <rPh sb="2" eb="3">
      <t>トウ</t>
    </rPh>
    <rPh sb="5" eb="6">
      <t>カカ</t>
    </rPh>
    <rPh sb="7" eb="9">
      <t>ジギョウ</t>
    </rPh>
    <rPh sb="9" eb="11">
      <t>ショトク</t>
    </rPh>
    <rPh sb="12" eb="13">
      <t>トウ</t>
    </rPh>
    <rPh sb="14" eb="16">
      <t>キンガク</t>
    </rPh>
    <phoneticPr fontId="2"/>
  </si>
  <si>
    <t>所得控除額（つづき）</t>
    <phoneticPr fontId="2"/>
  </si>
  <si>
    <t>所得控除額（つづき）</t>
    <phoneticPr fontId="2"/>
  </si>
  <si>
    <t>山林所得
金額に
係るもの</t>
    <rPh sb="0" eb="2">
      <t>サンリン</t>
    </rPh>
    <rPh sb="2" eb="4">
      <t>ショトク</t>
    </rPh>
    <rPh sb="5" eb="7">
      <t>キンガク</t>
    </rPh>
    <rPh sb="9" eb="10">
      <t>カカ</t>
    </rPh>
    <phoneticPr fontId="2"/>
  </si>
  <si>
    <t>総所得金額
に係るもの</t>
    <rPh sb="0" eb="3">
      <t>ソウショトク</t>
    </rPh>
    <rPh sb="3" eb="5">
      <t>キンガク</t>
    </rPh>
    <rPh sb="7" eb="8">
      <t>カカ</t>
    </rPh>
    <phoneticPr fontId="2"/>
  </si>
  <si>
    <t>総所得金額、山林所得金額、退職所得金額に係るもの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カカ</t>
    </rPh>
    <phoneticPr fontId="4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</si>
  <si>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4"/>
  </si>
  <si>
    <t>に係るもの</t>
    <phoneticPr fontId="4"/>
  </si>
  <si>
    <t>減免
税額</t>
    <rPh sb="0" eb="1">
      <t>ゲン</t>
    </rPh>
    <rPh sb="1" eb="2">
      <t>メン</t>
    </rPh>
    <rPh sb="3" eb="4">
      <t>ゼイ</t>
    </rPh>
    <rPh sb="4" eb="5">
      <t>ガク</t>
    </rPh>
    <phoneticPr fontId="4"/>
  </si>
  <si>
    <t>国・地方公
共団体等に
対する譲渡</t>
    <rPh sb="0" eb="1">
      <t>クニ</t>
    </rPh>
    <rPh sb="2" eb="4">
      <t>チホウ</t>
    </rPh>
    <rPh sb="4" eb="5">
      <t>コウ</t>
    </rPh>
    <rPh sb="6" eb="7">
      <t>キョウ</t>
    </rPh>
    <rPh sb="7" eb="9">
      <t>ダンタイ</t>
    </rPh>
    <rPh sb="9" eb="10">
      <t>ナド</t>
    </rPh>
    <rPh sb="12" eb="13">
      <t>タイ</t>
    </rPh>
    <rPh sb="15" eb="17">
      <t>ジョウト</t>
    </rPh>
    <phoneticPr fontId="2"/>
  </si>
  <si>
    <t>上場株式等に係る譲渡所得等の金額</t>
    <rPh sb="0" eb="2">
      <t>ジョウジョウ</t>
    </rPh>
    <rPh sb="2" eb="5">
      <t>カブシキトウ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2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</si>
  <si>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ショトクナド</t>
    </rPh>
    <rPh sb="14" eb="16">
      <t>キンガク</t>
    </rPh>
    <phoneticPr fontId="2"/>
  </si>
  <si>
    <t>上場株式等に係る配当所得等の金額</t>
    <rPh sb="0" eb="2">
      <t>ジョウジョウ</t>
    </rPh>
    <rPh sb="2" eb="5">
      <t>カブシキトウ</t>
    </rPh>
    <rPh sb="6" eb="7">
      <t>カカ</t>
    </rPh>
    <rPh sb="8" eb="10">
      <t>ハイトウ</t>
    </rPh>
    <rPh sb="10" eb="12">
      <t>ショトク</t>
    </rPh>
    <rPh sb="11" eb="12">
      <t>エ</t>
    </rPh>
    <rPh sb="12" eb="13">
      <t>トウ</t>
    </rPh>
    <rPh sb="14" eb="16">
      <t>キンガク</t>
    </rPh>
    <phoneticPr fontId="2"/>
  </si>
  <si>
    <t>上場株式等に
係る譲渡所得
等の金額
に係るもの</t>
    <rPh sb="0" eb="2">
      <t>ジョウジョウ</t>
    </rPh>
    <rPh sb="2" eb="5">
      <t>カブシキトウ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2"/>
  </si>
  <si>
    <t>上場株式等に
係る配当所得等の金額
に係るもの</t>
    <rPh sb="0" eb="2">
      <t>ジョウジョウ</t>
    </rPh>
    <rPh sb="2" eb="5">
      <t>カブシキトウ</t>
    </rPh>
    <rPh sb="7" eb="8">
      <t>カカ</t>
    </rPh>
    <rPh sb="9" eb="11">
      <t>ハイトウ</t>
    </rPh>
    <rPh sb="11" eb="13">
      <t>ショトク</t>
    </rPh>
    <rPh sb="13" eb="14">
      <t>トウ</t>
    </rPh>
    <rPh sb="15" eb="17">
      <t>キンガク</t>
    </rPh>
    <rPh sb="19" eb="20">
      <t>カカ</t>
    </rPh>
    <phoneticPr fontId="2"/>
  </si>
  <si>
    <t>一般株式等
に係る譲渡
所得等分</t>
    <rPh sb="0" eb="2">
      <t>イッパン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</si>
  <si>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上場株式等
に係る譲渡
所得等分</t>
    <rPh sb="0" eb="2">
      <t>ジョウジョウ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</si>
  <si>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
等の配当
所得等分</t>
    <rPh sb="0" eb="2">
      <t>ジョウジョウ</t>
    </rPh>
    <rPh sb="2" eb="4">
      <t>カブシキ</t>
    </rPh>
    <rPh sb="5" eb="6">
      <t>トウ</t>
    </rPh>
    <rPh sb="7" eb="9">
      <t>ハイトウ</t>
    </rPh>
    <rPh sb="10" eb="12">
      <t>ショトク</t>
    </rPh>
    <rPh sb="12" eb="13">
      <t>トウ</t>
    </rPh>
    <rPh sb="13" eb="14">
      <t>ブン</t>
    </rPh>
    <phoneticPr fontId="4"/>
  </si>
  <si>
    <t>先物取引
に係る
雑所得等分</t>
    <rPh sb="0" eb="2">
      <t>サキモノ</t>
    </rPh>
    <rPh sb="2" eb="4">
      <t>トリヒキ</t>
    </rPh>
    <rPh sb="6" eb="7">
      <t>カカ</t>
    </rPh>
    <rPh sb="9" eb="12">
      <t>ザツショトク</t>
    </rPh>
    <rPh sb="12" eb="13">
      <t>ナド</t>
    </rPh>
    <rPh sb="13" eb="14">
      <t>ブン</t>
    </rPh>
    <phoneticPr fontId="4"/>
  </si>
  <si>
    <t>国・地方公</t>
    <rPh sb="0" eb="1">
      <t>クニ</t>
    </rPh>
    <rPh sb="2" eb="4">
      <t>チホウ</t>
    </rPh>
    <rPh sb="4" eb="5">
      <t>コウ</t>
    </rPh>
    <phoneticPr fontId="2"/>
  </si>
  <si>
    <t>共団体等に</t>
    <rPh sb="0" eb="1">
      <t>キョウ</t>
    </rPh>
    <phoneticPr fontId="4"/>
  </si>
  <si>
    <t>対する譲渡</t>
    <rPh sb="0" eb="1">
      <t>タイ</t>
    </rPh>
    <phoneticPr fontId="4"/>
  </si>
  <si>
    <t>一般株式等に
係る譲渡所得
等の金額
に係るもの</t>
    <rPh sb="0" eb="2">
      <t>イッパン</t>
    </rPh>
    <rPh sb="2" eb="5">
      <t>カブシキナド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</si>
</sst>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12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6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5" fillId="0" borderId="0" xfId="0" applyFont="1" applyFill="1"/>
    <xf numFmtId="177" fontId="6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3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distributed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4" xfId="0" applyFont="1" applyBorder="1" applyAlignment="1"/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0" borderId="0" xfId="0" applyNumberFormat="1" applyFont="1" applyFill="1"/>
    <xf numFmtId="38" fontId="8" fillId="0" borderId="10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vertical="distributed"/>
    </xf>
    <xf numFmtId="0" fontId="8" fillId="0" borderId="10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7" fontId="8" fillId="0" borderId="0" xfId="0" applyNumberFormat="1" applyFont="1" applyFill="1"/>
    <xf numFmtId="177" fontId="8" fillId="0" borderId="1" xfId="0" applyNumberFormat="1" applyFont="1" applyFill="1" applyBorder="1" applyAlignment="1">
      <alignment horizontal="distributed" vertical="center"/>
    </xf>
    <xf numFmtId="177" fontId="8" fillId="0" borderId="22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/>
    </xf>
    <xf numFmtId="177" fontId="8" fillId="0" borderId="1" xfId="0" applyNumberFormat="1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/>
    </xf>
    <xf numFmtId="177" fontId="8" fillId="0" borderId="22" xfId="0" applyNumberFormat="1" applyFont="1" applyFill="1" applyBorder="1" applyAlignment="1">
      <alignment horizontal="distributed"/>
    </xf>
    <xf numFmtId="177" fontId="9" fillId="0" borderId="5" xfId="0" applyNumberFormat="1" applyFont="1" applyFill="1" applyBorder="1" applyAlignment="1">
      <alignment horizontal="distributed"/>
    </xf>
    <xf numFmtId="177" fontId="9" fillId="0" borderId="3" xfId="0" applyNumberFormat="1" applyFont="1" applyFill="1" applyBorder="1" applyAlignment="1">
      <alignment horizontal="distributed"/>
    </xf>
    <xf numFmtId="177" fontId="8" fillId="0" borderId="4" xfId="0" applyNumberFormat="1" applyFont="1" applyFill="1" applyBorder="1" applyAlignment="1">
      <alignment horizontal="distributed" vertical="center"/>
    </xf>
    <xf numFmtId="177" fontId="8" fillId="0" borderId="10" xfId="0" applyNumberFormat="1" applyFont="1" applyFill="1" applyBorder="1" applyAlignment="1">
      <alignment horizontal="distributed" vertical="center"/>
    </xf>
    <xf numFmtId="177" fontId="8" fillId="0" borderId="4" xfId="0" applyNumberFormat="1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distributed"/>
    </xf>
    <xf numFmtId="177" fontId="8" fillId="0" borderId="8" xfId="0" applyNumberFormat="1" applyFont="1" applyFill="1" applyBorder="1" applyAlignment="1">
      <alignment horizontal="distributed" vertical="center"/>
    </xf>
    <xf numFmtId="177" fontId="8" fillId="0" borderId="9" xfId="0" applyNumberFormat="1" applyFont="1" applyFill="1" applyBorder="1" applyAlignment="1">
      <alignment horizontal="distributed" vertical="center"/>
    </xf>
    <xf numFmtId="0" fontId="8" fillId="0" borderId="18" xfId="0" applyFont="1" applyFill="1" applyBorder="1"/>
    <xf numFmtId="177" fontId="8" fillId="0" borderId="12" xfId="0" applyNumberFormat="1" applyFont="1" applyFill="1" applyBorder="1" applyAlignment="1">
      <alignment horizontal="distributed" vertical="center"/>
    </xf>
    <xf numFmtId="177" fontId="8" fillId="0" borderId="23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/>
    </xf>
    <xf numFmtId="177" fontId="8" fillId="0" borderId="12" xfId="0" applyNumberFormat="1" applyFont="1" applyFill="1" applyBorder="1" applyAlignment="1">
      <alignment horizontal="distributed"/>
    </xf>
    <xf numFmtId="177" fontId="8" fillId="0" borderId="23" xfId="0" applyNumberFormat="1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 vertical="center"/>
    </xf>
    <xf numFmtId="177" fontId="8" fillId="0" borderId="14" xfId="0" applyNumberFormat="1" applyFont="1" applyFill="1" applyBorder="1" applyAlignment="1">
      <alignment horizontal="distributed" vertical="center"/>
    </xf>
    <xf numFmtId="177" fontId="8" fillId="0" borderId="15" xfId="0" applyNumberFormat="1" applyFont="1" applyFill="1" applyBorder="1" applyAlignment="1">
      <alignment horizontal="distributed" vertical="center"/>
    </xf>
    <xf numFmtId="177" fontId="8" fillId="0" borderId="17" xfId="0" applyNumberFormat="1" applyFont="1" applyFill="1" applyBorder="1" applyAlignment="1">
      <alignment horizontal="distributed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8" fillId="0" borderId="20" xfId="0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22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/>
    <xf numFmtId="0" fontId="9" fillId="0" borderId="3" xfId="0" applyFont="1" applyFill="1" applyBorder="1" applyAlignment="1">
      <alignment horizontal="distributed"/>
    </xf>
    <xf numFmtId="0" fontId="8" fillId="0" borderId="22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5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/>
    </xf>
    <xf numFmtId="0" fontId="8" fillId="0" borderId="12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distributed"/>
    </xf>
    <xf numFmtId="0" fontId="8" fillId="0" borderId="13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2" xfId="0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distributed" vertical="center"/>
    </xf>
    <xf numFmtId="177" fontId="8" fillId="0" borderId="20" xfId="1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/>
    </xf>
    <xf numFmtId="177" fontId="8" fillId="0" borderId="13" xfId="0" applyNumberFormat="1" applyFont="1" applyFill="1" applyBorder="1" applyAlignment="1">
      <alignment horizontal="distributed" vertical="center"/>
    </xf>
    <xf numFmtId="177" fontId="8" fillId="0" borderId="5" xfId="0" applyNumberFormat="1" applyFont="1" applyFill="1" applyBorder="1" applyAlignment="1">
      <alignment horizontal="distributed"/>
    </xf>
    <xf numFmtId="0" fontId="9" fillId="0" borderId="1" xfId="0" applyFont="1" applyFill="1" applyBorder="1" applyAlignment="1">
      <alignment horizontal="distributed"/>
    </xf>
    <xf numFmtId="0" fontId="8" fillId="2" borderId="0" xfId="0" applyFont="1" applyFill="1"/>
    <xf numFmtId="0" fontId="8" fillId="0" borderId="0" xfId="0" applyFont="1"/>
    <xf numFmtId="177" fontId="8" fillId="0" borderId="0" xfId="0" applyNumberFormat="1" applyFont="1"/>
    <xf numFmtId="0" fontId="8" fillId="0" borderId="0" xfId="0" applyFont="1" applyAlignment="1">
      <alignment horizontal="right"/>
    </xf>
    <xf numFmtId="0" fontId="8" fillId="2" borderId="1" xfId="0" applyFont="1" applyFill="1" applyBorder="1"/>
    <xf numFmtId="177" fontId="8" fillId="0" borderId="3" xfId="0" applyNumberFormat="1" applyFont="1" applyBorder="1" applyAlignment="1">
      <alignment horizontal="distributed"/>
    </xf>
    <xf numFmtId="177" fontId="9" fillId="0" borderId="6" xfId="0" applyNumberFormat="1" applyFont="1" applyBorder="1" applyAlignment="1">
      <alignment horizontal="distributed"/>
    </xf>
    <xf numFmtId="0" fontId="8" fillId="2" borderId="4" xfId="0" applyFont="1" applyFill="1" applyBorder="1"/>
    <xf numFmtId="0" fontId="8" fillId="0" borderId="0" xfId="0" applyFont="1" applyBorder="1"/>
    <xf numFmtId="177" fontId="8" fillId="0" borderId="1" xfId="0" applyNumberFormat="1" applyFont="1" applyBorder="1" applyAlignment="1">
      <alignment horizontal="distributed"/>
    </xf>
    <xf numFmtId="177" fontId="8" fillId="0" borderId="6" xfId="0" applyNumberFormat="1" applyFont="1" applyBorder="1" applyAlignment="1">
      <alignment horizontal="distributed"/>
    </xf>
    <xf numFmtId="177" fontId="8" fillId="0" borderId="22" xfId="0" applyNumberFormat="1" applyFont="1" applyBorder="1" applyAlignment="1">
      <alignment horizontal="distributed"/>
    </xf>
    <xf numFmtId="177" fontId="8" fillId="0" borderId="4" xfId="0" applyNumberFormat="1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/>
    </xf>
    <xf numFmtId="177" fontId="8" fillId="0" borderId="5" xfId="0" applyNumberFormat="1" applyFont="1" applyBorder="1" applyAlignment="1">
      <alignment horizontal="distributed"/>
    </xf>
    <xf numFmtId="0" fontId="9" fillId="0" borderId="22" xfId="0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 vertical="center"/>
    </xf>
    <xf numFmtId="177" fontId="8" fillId="0" borderId="4" xfId="0" applyNumberFormat="1" applyFont="1" applyBorder="1" applyAlignment="1">
      <alignment horizontal="distributed" vertical="center"/>
    </xf>
    <xf numFmtId="177" fontId="8" fillId="0" borderId="8" xfId="0" applyNumberFormat="1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177" fontId="8" fillId="0" borderId="12" xfId="0" applyNumberFormat="1" applyFont="1" applyBorder="1" applyAlignment="1">
      <alignment horizontal="distributed"/>
    </xf>
    <xf numFmtId="177" fontId="8" fillId="0" borderId="23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177" fontId="8" fillId="0" borderId="13" xfId="0" applyNumberFormat="1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2" borderId="11" xfId="0" applyFont="1" applyFill="1" applyBorder="1"/>
    <xf numFmtId="0" fontId="8" fillId="0" borderId="19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7" fontId="8" fillId="0" borderId="20" xfId="1" applyNumberFormat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/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177" fontId="8" fillId="0" borderId="22" xfId="1" applyNumberFormat="1" applyFon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8" fillId="2" borderId="0" xfId="0" applyFont="1" applyFill="1" applyBorder="1"/>
    <xf numFmtId="177" fontId="8" fillId="2" borderId="0" xfId="0" applyNumberFormat="1" applyFont="1" applyFill="1" applyBorder="1"/>
    <xf numFmtId="177" fontId="8" fillId="2" borderId="0" xfId="0" applyNumberFormat="1" applyFont="1" applyFill="1"/>
    <xf numFmtId="0" fontId="8" fillId="0" borderId="24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vertical="center"/>
    </xf>
    <xf numFmtId="177" fontId="8" fillId="0" borderId="25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vertical="center"/>
    </xf>
    <xf numFmtId="177" fontId="8" fillId="0" borderId="25" xfId="1" applyNumberFormat="1" applyFont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8" fillId="2" borderId="26" xfId="0" applyFont="1" applyFill="1" applyBorder="1"/>
    <xf numFmtId="0" fontId="8" fillId="0" borderId="27" xfId="0" applyFont="1" applyBorder="1" applyAlignment="1">
      <alignment horizontal="distributed" vertical="center"/>
    </xf>
    <xf numFmtId="0" fontId="8" fillId="0" borderId="28" xfId="0" applyFont="1" applyBorder="1" applyAlignment="1">
      <alignment horizontal="center" vertical="center"/>
    </xf>
    <xf numFmtId="177" fontId="8" fillId="0" borderId="29" xfId="0" applyNumberFormat="1" applyFont="1" applyBorder="1" applyAlignment="1">
      <alignment vertical="center"/>
    </xf>
    <xf numFmtId="177" fontId="8" fillId="0" borderId="28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177" fontId="8" fillId="0" borderId="28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8" fillId="2" borderId="29" xfId="0" applyFont="1" applyFill="1" applyBorder="1"/>
    <xf numFmtId="0" fontId="8" fillId="0" borderId="29" xfId="0" applyFont="1" applyFill="1" applyBorder="1"/>
    <xf numFmtId="0" fontId="8" fillId="0" borderId="27" xfId="0" applyFont="1" applyFill="1" applyBorder="1" applyAlignment="1">
      <alignment horizontal="distributed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28" xfId="0" applyNumberFormat="1" applyFont="1" applyFill="1" applyBorder="1" applyAlignment="1">
      <alignment vertical="center"/>
    </xf>
    <xf numFmtId="177" fontId="8" fillId="0" borderId="28" xfId="1" applyNumberFormat="1" applyFont="1" applyFill="1" applyBorder="1" applyAlignment="1">
      <alignment vertical="center"/>
    </xf>
    <xf numFmtId="177" fontId="8" fillId="0" borderId="29" xfId="1" applyNumberFormat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0" fontId="8" fillId="0" borderId="26" xfId="0" applyFont="1" applyFill="1" applyBorder="1"/>
    <xf numFmtId="0" fontId="8" fillId="0" borderId="24" xfId="0" applyFont="1" applyFill="1" applyBorder="1" applyAlignment="1">
      <alignment horizontal="distributed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vertical="center"/>
    </xf>
    <xf numFmtId="177" fontId="8" fillId="0" borderId="26" xfId="0" applyNumberFormat="1" applyFont="1" applyFill="1" applyBorder="1" applyAlignment="1">
      <alignment vertical="center"/>
    </xf>
    <xf numFmtId="177" fontId="8" fillId="0" borderId="25" xfId="0" applyNumberFormat="1" applyFont="1" applyFill="1" applyBorder="1" applyAlignment="1">
      <alignment vertical="center"/>
    </xf>
    <xf numFmtId="177" fontId="8" fillId="0" borderId="25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8" fillId="0" borderId="26" xfId="1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right" vertical="center"/>
    </xf>
    <xf numFmtId="177" fontId="8" fillId="0" borderId="28" xfId="0" applyNumberFormat="1" applyFont="1" applyFill="1" applyBorder="1" applyAlignment="1">
      <alignment horizontal="right" vertical="center"/>
    </xf>
    <xf numFmtId="177" fontId="8" fillId="0" borderId="29" xfId="1" applyNumberFormat="1" applyFont="1" applyFill="1" applyBorder="1" applyAlignment="1">
      <alignment horizontal="right" vertical="center"/>
    </xf>
    <xf numFmtId="177" fontId="8" fillId="0" borderId="28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Border="1" applyAlignment="1">
      <alignment vertical="center"/>
    </xf>
    <xf numFmtId="177" fontId="10" fillId="0" borderId="18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33" xfId="0" applyFont="1" applyFill="1" applyBorder="1"/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/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/>
    <xf numFmtId="0" fontId="8" fillId="0" borderId="44" xfId="0" applyFont="1" applyFill="1" applyBorder="1" applyAlignment="1">
      <alignment horizontal="distributed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38" fontId="8" fillId="0" borderId="44" xfId="1" applyFont="1" applyFill="1" applyBorder="1" applyAlignment="1">
      <alignment vertical="center"/>
    </xf>
    <xf numFmtId="38" fontId="8" fillId="0" borderId="45" xfId="1" applyFont="1" applyFill="1" applyBorder="1" applyAlignment="1">
      <alignment vertical="center"/>
    </xf>
    <xf numFmtId="38" fontId="8" fillId="0" borderId="46" xfId="1" applyFont="1" applyFill="1" applyBorder="1" applyAlignment="1">
      <alignment vertical="center"/>
    </xf>
    <xf numFmtId="0" fontId="8" fillId="0" borderId="46" xfId="0" applyFont="1" applyFill="1" applyBorder="1"/>
    <xf numFmtId="0" fontId="8" fillId="0" borderId="47" xfId="0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right" vertical="center"/>
    </xf>
    <xf numFmtId="177" fontId="8" fillId="0" borderId="46" xfId="0" applyNumberFormat="1" applyFont="1" applyFill="1" applyBorder="1" applyAlignment="1">
      <alignment horizontal="right" vertical="center"/>
    </xf>
    <xf numFmtId="177" fontId="8" fillId="0" borderId="45" xfId="0" applyNumberFormat="1" applyFont="1" applyFill="1" applyBorder="1" applyAlignment="1">
      <alignment horizontal="right" vertical="center"/>
    </xf>
    <xf numFmtId="177" fontId="8" fillId="0" borderId="46" xfId="1" applyNumberFormat="1" applyFont="1" applyFill="1" applyBorder="1" applyAlignment="1">
      <alignment horizontal="right" vertical="center"/>
    </xf>
    <xf numFmtId="177" fontId="8" fillId="0" borderId="45" xfId="1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/>
    </xf>
    <xf numFmtId="0" fontId="9" fillId="0" borderId="31" xfId="0" applyFont="1" applyFill="1" applyBorder="1" applyAlignment="1"/>
    <xf numFmtId="0" fontId="8" fillId="0" borderId="32" xfId="0" applyFont="1" applyFill="1" applyBorder="1" applyAlignment="1">
      <alignment horizontal="distributed" vertical="center"/>
    </xf>
    <xf numFmtId="0" fontId="8" fillId="0" borderId="44" xfId="0" applyFont="1" applyFill="1" applyBorder="1" applyAlignment="1">
      <alignment vertical="center"/>
    </xf>
    <xf numFmtId="177" fontId="8" fillId="0" borderId="44" xfId="1" applyNumberFormat="1" applyFont="1" applyFill="1" applyBorder="1" applyAlignment="1">
      <alignment vertical="center"/>
    </xf>
    <xf numFmtId="177" fontId="8" fillId="0" borderId="44" xfId="0" applyNumberFormat="1" applyFont="1" applyFill="1" applyBorder="1" applyAlignment="1">
      <alignment vertical="center"/>
    </xf>
    <xf numFmtId="177" fontId="8" fillId="0" borderId="46" xfId="0" applyNumberFormat="1" applyFont="1" applyFill="1" applyBorder="1" applyAlignment="1">
      <alignment vertical="center"/>
    </xf>
    <xf numFmtId="177" fontId="8" fillId="0" borderId="45" xfId="0" applyNumberFormat="1" applyFont="1" applyFill="1" applyBorder="1" applyAlignment="1">
      <alignment vertical="center"/>
    </xf>
    <xf numFmtId="177" fontId="8" fillId="0" borderId="45" xfId="1" applyNumberFormat="1" applyFont="1" applyFill="1" applyBorder="1" applyAlignment="1">
      <alignment vertical="center"/>
    </xf>
    <xf numFmtId="177" fontId="8" fillId="0" borderId="46" xfId="1" applyNumberFormat="1" applyFont="1" applyFill="1" applyBorder="1" applyAlignment="1">
      <alignment vertical="center"/>
    </xf>
    <xf numFmtId="0" fontId="9" fillId="0" borderId="32" xfId="0" applyFont="1" applyFill="1" applyBorder="1" applyAlignment="1">
      <alignment horizontal="distributed"/>
    </xf>
    <xf numFmtId="0" fontId="8" fillId="0" borderId="46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177" fontId="9" fillId="0" borderId="32" xfId="0" applyNumberFormat="1" applyFont="1" applyFill="1" applyBorder="1" applyAlignment="1">
      <alignment horizontal="distributed"/>
    </xf>
    <xf numFmtId="177" fontId="8" fillId="0" borderId="32" xfId="0" applyNumberFormat="1" applyFont="1" applyBorder="1" applyAlignment="1">
      <alignment horizontal="distributed"/>
    </xf>
    <xf numFmtId="177" fontId="9" fillId="0" borderId="32" xfId="0" applyNumberFormat="1" applyFont="1" applyBorder="1" applyAlignment="1">
      <alignment horizontal="distributed"/>
    </xf>
    <xf numFmtId="177" fontId="9" fillId="0" borderId="48" xfId="0" applyNumberFormat="1" applyFont="1" applyBorder="1" applyAlignment="1">
      <alignment horizontal="distributed"/>
    </xf>
    <xf numFmtId="177" fontId="9" fillId="0" borderId="49" xfId="0" applyNumberFormat="1" applyFont="1" applyBorder="1" applyAlignment="1">
      <alignment horizontal="distributed"/>
    </xf>
    <xf numFmtId="177" fontId="9" fillId="0" borderId="50" xfId="0" applyNumberFormat="1" applyFont="1" applyBorder="1" applyAlignment="1">
      <alignment horizontal="distributed"/>
    </xf>
    <xf numFmtId="177" fontId="9" fillId="0" borderId="31" xfId="0" applyNumberFormat="1" applyFont="1" applyBorder="1" applyAlignment="1">
      <alignment horizontal="distributed"/>
    </xf>
    <xf numFmtId="0" fontId="8" fillId="0" borderId="32" xfId="0" applyFont="1" applyBorder="1" applyAlignment="1">
      <alignment horizontal="distributed" vertical="center"/>
    </xf>
    <xf numFmtId="0" fontId="8" fillId="2" borderId="37" xfId="0" applyFont="1" applyFill="1" applyBorder="1"/>
    <xf numFmtId="0" fontId="8" fillId="0" borderId="38" xfId="0" applyFont="1" applyBorder="1" applyAlignment="1">
      <alignment horizontal="center" vertical="center"/>
    </xf>
    <xf numFmtId="0" fontId="8" fillId="2" borderId="3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2" borderId="35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2" borderId="39" xfId="0" applyFont="1" applyFill="1" applyBorder="1"/>
    <xf numFmtId="0" fontId="8" fillId="0" borderId="40" xfId="0" applyFont="1" applyBorder="1" applyAlignment="1">
      <alignment horizontal="center" vertical="center"/>
    </xf>
    <xf numFmtId="0" fontId="8" fillId="2" borderId="41" xfId="0" applyFont="1" applyFill="1" applyBorder="1"/>
    <xf numFmtId="0" fontId="8" fillId="0" borderId="42" xfId="0" applyFont="1" applyBorder="1" applyAlignment="1">
      <alignment horizontal="center" vertical="center"/>
    </xf>
    <xf numFmtId="0" fontId="8" fillId="2" borderId="43" xfId="0" applyFont="1" applyFill="1" applyBorder="1"/>
    <xf numFmtId="0" fontId="8" fillId="0" borderId="44" xfId="0" applyFont="1" applyBorder="1" applyAlignment="1">
      <alignment horizontal="distributed" vertical="center"/>
    </xf>
    <xf numFmtId="0" fontId="8" fillId="0" borderId="45" xfId="0" applyFont="1" applyBorder="1" applyAlignment="1">
      <alignment horizontal="center" vertical="center"/>
    </xf>
    <xf numFmtId="177" fontId="8" fillId="0" borderId="46" xfId="0" applyNumberFormat="1" applyFont="1" applyBorder="1" applyAlignment="1">
      <alignment vertical="center"/>
    </xf>
    <xf numFmtId="177" fontId="8" fillId="0" borderId="44" xfId="1" applyNumberFormat="1" applyFont="1" applyBorder="1" applyAlignment="1">
      <alignment vertical="center"/>
    </xf>
    <xf numFmtId="177" fontId="8" fillId="0" borderId="45" xfId="0" applyNumberFormat="1" applyFont="1" applyBorder="1" applyAlignment="1">
      <alignment vertical="center"/>
    </xf>
    <xf numFmtId="177" fontId="8" fillId="0" borderId="44" xfId="0" applyNumberFormat="1" applyFont="1" applyBorder="1" applyAlignment="1">
      <alignment vertical="center"/>
    </xf>
    <xf numFmtId="177" fontId="8" fillId="0" borderId="45" xfId="1" applyNumberFormat="1" applyFont="1" applyBorder="1" applyAlignment="1">
      <alignment vertical="center"/>
    </xf>
    <xf numFmtId="177" fontId="8" fillId="0" borderId="46" xfId="1" applyNumberFormat="1" applyFont="1" applyBorder="1" applyAlignment="1">
      <alignment vertical="center"/>
    </xf>
    <xf numFmtId="38" fontId="8" fillId="0" borderId="45" xfId="1" applyFont="1" applyBorder="1" applyAlignment="1">
      <alignment vertical="center"/>
    </xf>
    <xf numFmtId="0" fontId="8" fillId="2" borderId="46" xfId="0" applyFont="1" applyFill="1" applyBorder="1"/>
    <xf numFmtId="0" fontId="8" fillId="0" borderId="47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distributed" vertical="center" shrinkToFit="1"/>
    </xf>
    <xf numFmtId="177" fontId="8" fillId="0" borderId="18" xfId="0" applyNumberFormat="1" applyFont="1" applyFill="1" applyBorder="1" applyAlignment="1">
      <alignment horizontal="distributed" vertical="top"/>
    </xf>
    <xf numFmtId="177" fontId="9" fillId="0" borderId="31" xfId="0" applyNumberFormat="1" applyFont="1" applyFill="1" applyBorder="1" applyAlignment="1">
      <alignment horizontal="distributed"/>
    </xf>
    <xf numFmtId="0" fontId="8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8" xfId="0" applyFont="1" applyFill="1" applyBorder="1" applyAlignment="1">
      <alignment horizontal="distributed" vertical="center" shrinkToFit="1"/>
    </xf>
    <xf numFmtId="177" fontId="9" fillId="0" borderId="31" xfId="0" applyNumberFormat="1" applyFont="1" applyFill="1" applyBorder="1" applyAlignment="1"/>
    <xf numFmtId="0" fontId="9" fillId="0" borderId="31" xfId="0" applyFont="1" applyBorder="1" applyAlignment="1"/>
    <xf numFmtId="177" fontId="8" fillId="0" borderId="48" xfId="0" applyNumberFormat="1" applyFont="1" applyBorder="1" applyAlignment="1"/>
    <xf numFmtId="177" fontId="10" fillId="0" borderId="6" xfId="0" applyNumberFormat="1" applyFont="1" applyFill="1" applyBorder="1" applyAlignment="1">
      <alignment horizontal="distributed" vertical="center" shrinkToFit="1"/>
    </xf>
    <xf numFmtId="177" fontId="10" fillId="0" borderId="0" xfId="0" applyNumberFormat="1" applyFont="1" applyFill="1" applyBorder="1" applyAlignment="1">
      <alignment horizontal="distributed" vertical="center" shrinkToFit="1"/>
    </xf>
    <xf numFmtId="177" fontId="10" fillId="0" borderId="18" xfId="0" applyNumberFormat="1" applyFont="1" applyFill="1" applyBorder="1" applyAlignment="1">
      <alignment horizontal="distributed" vertical="center" shrinkToFit="1"/>
    </xf>
    <xf numFmtId="0" fontId="8" fillId="0" borderId="2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/>
    </xf>
    <xf numFmtId="0" fontId="9" fillId="0" borderId="31" xfId="0" applyFont="1" applyFill="1" applyBorder="1" applyAlignment="1">
      <alignment horizontal="distributed"/>
    </xf>
    <xf numFmtId="177" fontId="9" fillId="0" borderId="2" xfId="0" applyNumberFormat="1" applyFont="1" applyFill="1" applyBorder="1" applyAlignment="1"/>
    <xf numFmtId="177" fontId="10" fillId="0" borderId="0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18" xfId="0" applyNumberFormat="1" applyFont="1" applyBorder="1" applyAlignment="1">
      <alignment horizontal="distributed" vertical="center"/>
    </xf>
    <xf numFmtId="0" fontId="8" fillId="0" borderId="51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 wrapText="1" shrinkToFit="1"/>
    </xf>
    <xf numFmtId="0" fontId="8" fillId="0" borderId="0" xfId="0" applyFont="1" applyFill="1" applyBorder="1" applyAlignment="1">
      <alignment horizontal="distributed" vertical="center" wrapText="1" shrinkToFit="1"/>
    </xf>
    <xf numFmtId="0" fontId="8" fillId="0" borderId="18" xfId="0" applyFont="1" applyFill="1" applyBorder="1" applyAlignment="1">
      <alignment horizontal="distributed" vertical="center" wrapText="1" shrinkToFit="1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9" fillId="0" borderId="0" xfId="0" applyFont="1" applyBorder="1"/>
    <xf numFmtId="0" fontId="9" fillId="0" borderId="14" xfId="0" applyFont="1" applyBorder="1"/>
    <xf numFmtId="0" fontId="8" fillId="0" borderId="2" xfId="0" applyFont="1" applyFill="1" applyBorder="1" applyAlignment="1">
      <alignment horizontal="distributed" vertical="center"/>
    </xf>
    <xf numFmtId="0" fontId="10" fillId="0" borderId="6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/>
    </xf>
    <xf numFmtId="0" fontId="8" fillId="0" borderId="62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8" fillId="0" borderId="64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2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 indent="2"/>
    </xf>
    <xf numFmtId="177" fontId="8" fillId="0" borderId="31" xfId="0" applyNumberFormat="1" applyFont="1" applyFill="1" applyBorder="1" applyAlignment="1">
      <alignment horizontal="distributed" indent="4"/>
    </xf>
    <xf numFmtId="177" fontId="8" fillId="0" borderId="31" xfId="0" applyNumberFormat="1" applyFont="1" applyFill="1" applyBorder="1" applyAlignment="1">
      <alignment horizontal="distributed" indent="2"/>
    </xf>
    <xf numFmtId="0" fontId="8" fillId="0" borderId="31" xfId="0" applyFont="1" applyFill="1" applyBorder="1" applyAlignment="1">
      <alignment horizontal="distributed"/>
    </xf>
    <xf numFmtId="0" fontId="9" fillId="0" borderId="31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indent="4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distributed" vertical="center" wrapText="1"/>
    </xf>
    <xf numFmtId="177" fontId="8" fillId="0" borderId="18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indent="3"/>
    </xf>
    <xf numFmtId="0" fontId="8" fillId="0" borderId="6" xfId="0" applyNumberFormat="1" applyFont="1" applyFill="1" applyBorder="1" applyAlignment="1">
      <alignment horizontal="distributed" vertical="center" wrapText="1"/>
    </xf>
    <xf numFmtId="0" fontId="8" fillId="0" borderId="0" xfId="0" applyNumberFormat="1" applyFont="1" applyFill="1" applyBorder="1" applyAlignment="1">
      <alignment horizontal="distributed" vertical="center"/>
    </xf>
    <xf numFmtId="0" fontId="8" fillId="0" borderId="18" xfId="0" applyNumberFormat="1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>
      <alignment horizontal="distributed"/>
    </xf>
    <xf numFmtId="177" fontId="9" fillId="0" borderId="2" xfId="0" applyNumberFormat="1" applyFont="1" applyFill="1" applyBorder="1" applyAlignment="1"/>
    <xf numFmtId="177" fontId="10" fillId="0" borderId="6" xfId="0" applyNumberFormat="1" applyFont="1" applyBorder="1" applyAlignment="1">
      <alignment horizontal="distributed" vertical="center" wrapText="1"/>
    </xf>
    <xf numFmtId="177" fontId="10" fillId="0" borderId="0" xfId="0" applyNumberFormat="1" applyFont="1" applyBorder="1" applyAlignment="1">
      <alignment horizontal="distributed" vertical="center"/>
    </xf>
    <xf numFmtId="177" fontId="10" fillId="0" borderId="18" xfId="0" applyNumberFormat="1" applyFont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5"/>
    </xf>
    <xf numFmtId="177" fontId="10" fillId="0" borderId="0" xfId="0" applyNumberFormat="1" applyFont="1" applyBorder="1" applyAlignment="1">
      <alignment horizontal="distributed" vertical="center" wrapText="1"/>
    </xf>
    <xf numFmtId="177" fontId="10" fillId="0" borderId="18" xfId="0" applyNumberFormat="1" applyFont="1" applyBorder="1" applyAlignment="1">
      <alignment horizontal="distributed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Border="1" applyAlignment="1">
      <alignment horizontal="distributed"/>
    </xf>
    <xf numFmtId="177" fontId="8" fillId="0" borderId="2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6" xfId="0" applyNumberFormat="1" applyFont="1" applyBorder="1" applyAlignment="1">
      <alignment horizontal="distributed" vertical="center" wrapText="1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distributed" indent="6"/>
    </xf>
    <xf numFmtId="177" fontId="8" fillId="0" borderId="0" xfId="0" applyNumberFormat="1" applyFont="1" applyBorder="1" applyAlignment="1">
      <alignment horizontal="distributed" vertical="center" wrapText="1"/>
    </xf>
    <xf numFmtId="177" fontId="8" fillId="0" borderId="0" xfId="0" applyNumberFormat="1" applyFont="1" applyBorder="1" applyAlignment="1">
      <alignment horizontal="distributed" vertical="center" wrapText="1" indent="1"/>
    </xf>
    <xf numFmtId="176" fontId="8" fillId="0" borderId="0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shrinkToFit="1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/>
    <xf numFmtId="177" fontId="8" fillId="0" borderId="6" xfId="0" quotePrefix="1" applyNumberFormat="1" applyFont="1" applyBorder="1" applyAlignment="1">
      <alignment vertical="center"/>
    </xf>
    <xf numFmtId="177" fontId="8" fillId="0" borderId="0" xfId="0" quotePrefix="1" applyNumberFormat="1" applyFont="1" applyBorder="1" applyAlignment="1">
      <alignment vertical="center"/>
    </xf>
    <xf numFmtId="177" fontId="8" fillId="0" borderId="14" xfId="0" quotePrefix="1" applyNumberFormat="1" applyFont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horizontal="right"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44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shrinkToFit="1"/>
    </xf>
    <xf numFmtId="177" fontId="8" fillId="0" borderId="21" xfId="1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" xfId="0" applyNumberFormat="1" applyFont="1" applyFill="1" applyBorder="1" applyAlignment="1">
      <alignment vertical="center"/>
    </xf>
    <xf numFmtId="0" fontId="11" fillId="0" borderId="0" xfId="0" applyFont="1" applyFill="1" applyBorder="1"/>
    <xf numFmtId="177" fontId="8" fillId="0" borderId="0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4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showGridLines="0" tabSelected="1" view="pageBreakPreview" zoomScale="75" zoomScaleNormal="75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0.75" style="5" customWidth="1"/>
    <col min="3" max="4" width="1.75" style="5" customWidth="1"/>
    <col min="5" max="5" width="13.125" style="286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9.875" style="5" customWidth="1"/>
    <col min="15" max="15" width="1.75" style="5" customWidth="1"/>
    <col min="16" max="16" width="1.625" style="5" customWidth="1"/>
    <col min="17" max="17" width="15" style="5" customWidth="1"/>
    <col min="18" max="19" width="1.625" style="5" customWidth="1"/>
    <col min="20" max="20" width="15" style="5" customWidth="1"/>
    <col min="21" max="22" width="1.625" style="5" customWidth="1"/>
    <col min="23" max="23" width="15" style="5" customWidth="1"/>
    <col min="24" max="25" width="1.625" style="5" customWidth="1"/>
    <col min="26" max="26" width="1.75" style="5" customWidth="1"/>
    <col min="27" max="27" width="1.625" style="5" customWidth="1"/>
    <col min="28" max="28" width="15" style="5" customWidth="1"/>
    <col min="29" max="29" width="1.625" style="5" customWidth="1"/>
    <col min="30" max="30" width="2.125" style="5" customWidth="1"/>
    <col min="31" max="31" width="15" style="5" customWidth="1"/>
    <col min="32" max="33" width="2.125" style="5" customWidth="1"/>
    <col min="34" max="34" width="15" style="5" customWidth="1"/>
    <col min="35" max="36" width="2" style="5" customWidth="1"/>
    <col min="37" max="37" width="15" style="5" customWidth="1"/>
    <col min="38" max="39" width="2.125" style="5" customWidth="1"/>
    <col min="40" max="40" width="15" style="5" customWidth="1"/>
    <col min="41" max="42" width="2.125" style="5" customWidth="1"/>
    <col min="43" max="43" width="15" style="5" customWidth="1"/>
    <col min="44" max="44" width="2.125" style="5" customWidth="1"/>
    <col min="45" max="45" width="2.25" style="5" customWidth="1"/>
    <col min="46" max="46" width="12.125" style="5" customWidth="1"/>
    <col min="47" max="47" width="2.125" style="5" customWidth="1"/>
    <col min="48" max="16384" width="12.5" style="5"/>
  </cols>
  <sheetData>
    <row r="1" spans="1:47" ht="21.75" customHeight="1" x14ac:dyDescent="0.2">
      <c r="A1" s="5" t="s">
        <v>69</v>
      </c>
      <c r="B1" s="1" t="s">
        <v>68</v>
      </c>
      <c r="C1" s="2"/>
      <c r="D1" s="2"/>
      <c r="Y1" s="2"/>
    </row>
    <row r="2" spans="1:47" ht="17.25" customHeight="1" thickBot="1" x14ac:dyDescent="0.2">
      <c r="X2" s="6"/>
      <c r="Y2" s="6"/>
      <c r="AC2" s="6"/>
      <c r="AU2" s="6" t="s">
        <v>58</v>
      </c>
    </row>
    <row r="3" spans="1:47" ht="17.25" customHeight="1" x14ac:dyDescent="0.15">
      <c r="A3" s="393" t="s">
        <v>123</v>
      </c>
      <c r="B3" s="394"/>
      <c r="C3" s="395"/>
      <c r="D3" s="289"/>
      <c r="E3" s="290"/>
      <c r="F3" s="290"/>
      <c r="G3" s="290"/>
      <c r="H3" s="402" t="s">
        <v>70</v>
      </c>
      <c r="I3" s="402"/>
      <c r="J3" s="402"/>
      <c r="K3" s="402"/>
      <c r="L3" s="290"/>
      <c r="M3" s="290"/>
      <c r="N3" s="290"/>
      <c r="O3" s="291"/>
      <c r="P3" s="290"/>
      <c r="Q3" s="402" t="s">
        <v>71</v>
      </c>
      <c r="R3" s="402"/>
      <c r="S3" s="402"/>
      <c r="T3" s="402"/>
      <c r="U3" s="402"/>
      <c r="V3" s="402"/>
      <c r="W3" s="402"/>
      <c r="X3" s="290"/>
      <c r="Y3" s="129"/>
      <c r="AA3" s="290"/>
      <c r="AB3" s="431" t="s">
        <v>84</v>
      </c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379"/>
      <c r="AS3" s="418" t="s">
        <v>125</v>
      </c>
      <c r="AT3" s="419"/>
      <c r="AU3" s="420"/>
    </row>
    <row r="4" spans="1:47" ht="17.25" customHeight="1" x14ac:dyDescent="0.15">
      <c r="A4" s="396"/>
      <c r="B4" s="397"/>
      <c r="C4" s="398"/>
      <c r="D4" s="12"/>
      <c r="E4" s="414" t="s">
        <v>59</v>
      </c>
      <c r="F4" s="414"/>
      <c r="G4" s="414"/>
      <c r="H4" s="414"/>
      <c r="I4" s="13"/>
      <c r="J4" s="14"/>
      <c r="K4" s="403" t="s">
        <v>72</v>
      </c>
      <c r="L4" s="380"/>
      <c r="M4" s="8"/>
      <c r="N4" s="8"/>
      <c r="O4" s="9"/>
      <c r="P4" s="380"/>
      <c r="Q4" s="409" t="s">
        <v>73</v>
      </c>
      <c r="R4" s="15"/>
      <c r="S4" s="381"/>
      <c r="T4" s="406" t="s">
        <v>165</v>
      </c>
      <c r="U4" s="16"/>
      <c r="V4" s="17"/>
      <c r="W4" s="406" t="s">
        <v>166</v>
      </c>
      <c r="X4" s="19"/>
      <c r="Y4" s="129"/>
      <c r="AA4" s="18"/>
      <c r="AB4" s="403" t="s">
        <v>74</v>
      </c>
      <c r="AC4" s="19"/>
      <c r="AD4" s="7"/>
      <c r="AE4" s="427" t="s">
        <v>167</v>
      </c>
      <c r="AF4" s="46"/>
      <c r="AG4" s="50"/>
      <c r="AH4" s="52"/>
      <c r="AI4" s="387"/>
      <c r="AJ4" s="387"/>
      <c r="AK4" s="430" t="s">
        <v>85</v>
      </c>
      <c r="AL4" s="430"/>
      <c r="AM4" s="430"/>
      <c r="AN4" s="430"/>
      <c r="AO4" s="387"/>
      <c r="AP4" s="387"/>
      <c r="AQ4" s="387"/>
      <c r="AR4" s="9"/>
      <c r="AS4" s="421"/>
      <c r="AT4" s="422"/>
      <c r="AU4" s="423"/>
    </row>
    <row r="5" spans="1:47" ht="17.25" customHeight="1" x14ac:dyDescent="0.15">
      <c r="A5" s="396"/>
      <c r="B5" s="397"/>
      <c r="C5" s="398"/>
      <c r="D5" s="10"/>
      <c r="E5" s="292"/>
      <c r="F5" s="19"/>
      <c r="G5" s="18"/>
      <c r="H5" s="293"/>
      <c r="I5" s="16"/>
      <c r="J5" s="20"/>
      <c r="K5" s="412"/>
      <c r="L5" s="16"/>
      <c r="M5" s="415" t="s">
        <v>75</v>
      </c>
      <c r="N5" s="416"/>
      <c r="O5" s="417"/>
      <c r="P5" s="381"/>
      <c r="Q5" s="410"/>
      <c r="R5" s="19"/>
      <c r="S5" s="381"/>
      <c r="T5" s="407"/>
      <c r="U5" s="16"/>
      <c r="V5" s="17"/>
      <c r="W5" s="407"/>
      <c r="X5" s="19"/>
      <c r="Y5" s="129"/>
      <c r="AA5" s="18"/>
      <c r="AB5" s="404"/>
      <c r="AC5" s="19"/>
      <c r="AD5" s="10"/>
      <c r="AE5" s="428"/>
      <c r="AF5" s="19"/>
      <c r="AG5" s="18"/>
      <c r="AH5" s="381"/>
      <c r="AI5" s="16"/>
      <c r="AJ5" s="17"/>
      <c r="AK5" s="427" t="s">
        <v>131</v>
      </c>
      <c r="AL5" s="53"/>
      <c r="AM5" s="383"/>
      <c r="AN5" s="427" t="s">
        <v>132</v>
      </c>
      <c r="AO5" s="19"/>
      <c r="AP5" s="381"/>
      <c r="AQ5" s="383"/>
      <c r="AR5" s="16"/>
      <c r="AS5" s="421"/>
      <c r="AT5" s="422"/>
      <c r="AU5" s="423"/>
    </row>
    <row r="6" spans="1:47" ht="17.25" customHeight="1" x14ac:dyDescent="0.15">
      <c r="A6" s="396"/>
      <c r="B6" s="397"/>
      <c r="C6" s="398"/>
      <c r="D6" s="10"/>
      <c r="E6" s="294" t="s">
        <v>60</v>
      </c>
      <c r="F6" s="19"/>
      <c r="G6" s="18"/>
      <c r="H6" s="294" t="s">
        <v>61</v>
      </c>
      <c r="I6" s="16"/>
      <c r="J6" s="17"/>
      <c r="K6" s="412"/>
      <c r="L6" s="16"/>
      <c r="M6" s="366"/>
      <c r="N6" s="370" t="s">
        <v>159</v>
      </c>
      <c r="O6" s="367"/>
      <c r="P6" s="381"/>
      <c r="Q6" s="410"/>
      <c r="R6" s="16"/>
      <c r="S6" s="381"/>
      <c r="T6" s="407"/>
      <c r="U6" s="16"/>
      <c r="V6" s="17"/>
      <c r="W6" s="407"/>
      <c r="X6" s="19"/>
      <c r="Y6" s="129"/>
      <c r="AA6" s="18"/>
      <c r="AB6" s="404"/>
      <c r="AC6" s="19"/>
      <c r="AD6" s="10"/>
      <c r="AE6" s="428"/>
      <c r="AF6" s="19"/>
      <c r="AG6" s="18"/>
      <c r="AH6" s="383" t="s">
        <v>158</v>
      </c>
      <c r="AI6" s="16"/>
      <c r="AJ6" s="381"/>
      <c r="AK6" s="428"/>
      <c r="AL6" s="53"/>
      <c r="AM6" s="383"/>
      <c r="AN6" s="428"/>
      <c r="AO6" s="16"/>
      <c r="AP6" s="381"/>
      <c r="AQ6" s="381" t="s">
        <v>74</v>
      </c>
      <c r="AR6" s="16"/>
      <c r="AS6" s="421"/>
      <c r="AT6" s="422"/>
      <c r="AU6" s="423"/>
    </row>
    <row r="7" spans="1:47" ht="17.25" customHeight="1" x14ac:dyDescent="0.15">
      <c r="A7" s="399"/>
      <c r="B7" s="400"/>
      <c r="C7" s="401"/>
      <c r="D7" s="22"/>
      <c r="E7" s="287"/>
      <c r="F7" s="23"/>
      <c r="G7" s="24"/>
      <c r="H7" s="25"/>
      <c r="I7" s="26"/>
      <c r="J7" s="27"/>
      <c r="K7" s="413"/>
      <c r="L7" s="28"/>
      <c r="M7" s="368"/>
      <c r="N7" s="371" t="s">
        <v>160</v>
      </c>
      <c r="O7" s="369"/>
      <c r="P7" s="29"/>
      <c r="Q7" s="411"/>
      <c r="R7" s="28"/>
      <c r="S7" s="29"/>
      <c r="T7" s="408"/>
      <c r="U7" s="28"/>
      <c r="V7" s="29"/>
      <c r="W7" s="408"/>
      <c r="X7" s="59"/>
      <c r="Y7" s="129"/>
      <c r="AA7" s="30"/>
      <c r="AB7" s="405"/>
      <c r="AC7" s="31"/>
      <c r="AD7" s="22"/>
      <c r="AE7" s="429"/>
      <c r="AF7" s="23"/>
      <c r="AG7" s="24"/>
      <c r="AH7" s="54"/>
      <c r="AI7" s="26"/>
      <c r="AJ7" s="29"/>
      <c r="AK7" s="429"/>
      <c r="AL7" s="28"/>
      <c r="AM7" s="29"/>
      <c r="AN7" s="429"/>
      <c r="AO7" s="28"/>
      <c r="AP7" s="29"/>
      <c r="AQ7" s="29"/>
      <c r="AR7" s="28"/>
      <c r="AS7" s="424"/>
      <c r="AT7" s="425"/>
      <c r="AU7" s="426"/>
    </row>
    <row r="8" spans="1:47" ht="17.25" customHeight="1" x14ac:dyDescent="0.15">
      <c r="A8" s="295"/>
      <c r="B8" s="383" t="s">
        <v>53</v>
      </c>
      <c r="C8" s="19"/>
      <c r="D8" s="33"/>
      <c r="E8" s="476">
        <v>603698</v>
      </c>
      <c r="F8" s="35"/>
      <c r="G8" s="36"/>
      <c r="H8" s="476">
        <v>49167</v>
      </c>
      <c r="I8" s="35"/>
      <c r="J8" s="36"/>
      <c r="K8" s="37">
        <v>652865</v>
      </c>
      <c r="L8" s="38"/>
      <c r="M8" s="39"/>
      <c r="N8" s="476">
        <v>507</v>
      </c>
      <c r="O8" s="35"/>
      <c r="P8" s="36"/>
      <c r="Q8" s="476">
        <v>2469219853</v>
      </c>
      <c r="R8" s="35"/>
      <c r="S8" s="36"/>
      <c r="T8" s="37">
        <v>25525</v>
      </c>
      <c r="U8" s="38"/>
      <c r="V8" s="39"/>
      <c r="W8" s="37">
        <v>9949</v>
      </c>
      <c r="X8" s="35"/>
      <c r="Y8" s="381"/>
      <c r="Z8" s="34"/>
      <c r="AA8" s="36"/>
      <c r="AB8" s="37">
        <v>2469255327</v>
      </c>
      <c r="AC8" s="35"/>
      <c r="AD8" s="33"/>
      <c r="AE8" s="40">
        <v>0</v>
      </c>
      <c r="AF8" s="35"/>
      <c r="AG8" s="36"/>
      <c r="AH8" s="37">
        <v>80962788</v>
      </c>
      <c r="AI8" s="35"/>
      <c r="AJ8" s="39"/>
      <c r="AK8" s="37">
        <v>5797066</v>
      </c>
      <c r="AL8" s="35"/>
      <c r="AM8" s="36"/>
      <c r="AN8" s="37">
        <v>4934351</v>
      </c>
      <c r="AO8" s="35"/>
      <c r="AP8" s="36"/>
      <c r="AQ8" s="40">
        <f>SUM(AH8:AN8)</f>
        <v>91694205</v>
      </c>
      <c r="AR8" s="38"/>
      <c r="AS8" s="10"/>
      <c r="AT8" s="383" t="s">
        <v>53</v>
      </c>
      <c r="AU8" s="296"/>
    </row>
    <row r="9" spans="1:47" ht="17.25" customHeight="1" x14ac:dyDescent="0.15">
      <c r="A9" s="295"/>
      <c r="B9" s="383" t="s">
        <v>52</v>
      </c>
      <c r="C9" s="19"/>
      <c r="D9" s="18"/>
      <c r="E9" s="476">
        <v>155086</v>
      </c>
      <c r="F9" s="35"/>
      <c r="G9" s="36"/>
      <c r="H9" s="37">
        <v>15103</v>
      </c>
      <c r="I9" s="35"/>
      <c r="J9" s="36"/>
      <c r="K9" s="37">
        <v>170189</v>
      </c>
      <c r="L9" s="35"/>
      <c r="M9" s="36"/>
      <c r="N9" s="37">
        <v>185</v>
      </c>
      <c r="O9" s="35"/>
      <c r="P9" s="36"/>
      <c r="Q9" s="37">
        <v>556153602</v>
      </c>
      <c r="R9" s="35"/>
      <c r="S9" s="36"/>
      <c r="T9" s="37">
        <v>0</v>
      </c>
      <c r="U9" s="35"/>
      <c r="V9" s="36"/>
      <c r="W9" s="37">
        <v>0</v>
      </c>
      <c r="X9" s="35"/>
      <c r="Y9" s="381"/>
      <c r="Z9" s="34"/>
      <c r="AA9" s="36"/>
      <c r="AB9" s="37">
        <v>556153602</v>
      </c>
      <c r="AC9" s="35"/>
      <c r="AD9" s="18"/>
      <c r="AE9" s="37">
        <v>0</v>
      </c>
      <c r="AF9" s="35"/>
      <c r="AG9" s="36"/>
      <c r="AH9" s="37">
        <v>14781503</v>
      </c>
      <c r="AI9" s="35"/>
      <c r="AJ9" s="36"/>
      <c r="AK9" s="37">
        <v>672233</v>
      </c>
      <c r="AL9" s="35"/>
      <c r="AM9" s="36"/>
      <c r="AN9" s="37">
        <v>526961</v>
      </c>
      <c r="AO9" s="35"/>
      <c r="AP9" s="36"/>
      <c r="AQ9" s="37">
        <f t="shared" ref="AQ9:AQ47" si="0">SUM(AH9:AN9)</f>
        <v>15980697</v>
      </c>
      <c r="AR9" s="35"/>
      <c r="AS9" s="10"/>
      <c r="AT9" s="383" t="s">
        <v>52</v>
      </c>
      <c r="AU9" s="296"/>
    </row>
    <row r="10" spans="1:47" ht="17.25" customHeight="1" x14ac:dyDescent="0.15">
      <c r="A10" s="295"/>
      <c r="B10" s="383" t="s">
        <v>51</v>
      </c>
      <c r="C10" s="19"/>
      <c r="D10" s="18"/>
      <c r="E10" s="476">
        <v>85670</v>
      </c>
      <c r="F10" s="35"/>
      <c r="G10" s="36"/>
      <c r="H10" s="37">
        <v>7500</v>
      </c>
      <c r="I10" s="35"/>
      <c r="J10" s="36"/>
      <c r="K10" s="37">
        <v>93170</v>
      </c>
      <c r="L10" s="35"/>
      <c r="M10" s="36"/>
      <c r="N10" s="37">
        <v>103</v>
      </c>
      <c r="O10" s="35"/>
      <c r="P10" s="36"/>
      <c r="Q10" s="37">
        <v>292691904</v>
      </c>
      <c r="R10" s="35"/>
      <c r="S10" s="36"/>
      <c r="T10" s="37">
        <v>0</v>
      </c>
      <c r="U10" s="35"/>
      <c r="V10" s="36"/>
      <c r="W10" s="37">
        <v>0</v>
      </c>
      <c r="X10" s="35"/>
      <c r="Y10" s="381"/>
      <c r="Z10" s="34"/>
      <c r="AA10" s="36"/>
      <c r="AB10" s="37">
        <v>292691904</v>
      </c>
      <c r="AC10" s="35"/>
      <c r="AD10" s="18"/>
      <c r="AE10" s="37">
        <v>0</v>
      </c>
      <c r="AF10" s="35"/>
      <c r="AG10" s="36"/>
      <c r="AH10" s="37">
        <v>3901841</v>
      </c>
      <c r="AI10" s="35"/>
      <c r="AJ10" s="36"/>
      <c r="AK10" s="37">
        <v>88981</v>
      </c>
      <c r="AL10" s="35"/>
      <c r="AM10" s="36"/>
      <c r="AN10" s="37">
        <v>198798</v>
      </c>
      <c r="AO10" s="35"/>
      <c r="AP10" s="36"/>
      <c r="AQ10" s="37">
        <f t="shared" si="0"/>
        <v>4189620</v>
      </c>
      <c r="AR10" s="35"/>
      <c r="AS10" s="10"/>
      <c r="AT10" s="383" t="s">
        <v>51</v>
      </c>
      <c r="AU10" s="296"/>
    </row>
    <row r="11" spans="1:47" ht="17.25" customHeight="1" x14ac:dyDescent="0.15">
      <c r="A11" s="295"/>
      <c r="B11" s="383" t="s">
        <v>50</v>
      </c>
      <c r="C11" s="19"/>
      <c r="D11" s="18"/>
      <c r="E11" s="476">
        <v>277072</v>
      </c>
      <c r="F11" s="35"/>
      <c r="G11" s="36"/>
      <c r="H11" s="37">
        <v>24279</v>
      </c>
      <c r="I11" s="35"/>
      <c r="J11" s="36"/>
      <c r="K11" s="37">
        <v>301351</v>
      </c>
      <c r="L11" s="35"/>
      <c r="M11" s="36"/>
      <c r="N11" s="37">
        <v>284</v>
      </c>
      <c r="O11" s="35"/>
      <c r="P11" s="36"/>
      <c r="Q11" s="37">
        <v>1014201339</v>
      </c>
      <c r="R11" s="35"/>
      <c r="S11" s="36"/>
      <c r="T11" s="37">
        <v>0</v>
      </c>
      <c r="U11" s="35"/>
      <c r="V11" s="36"/>
      <c r="W11" s="37">
        <v>0</v>
      </c>
      <c r="X11" s="35"/>
      <c r="Y11" s="381"/>
      <c r="Z11" s="34"/>
      <c r="AA11" s="36"/>
      <c r="AB11" s="37">
        <v>1014201339</v>
      </c>
      <c r="AC11" s="35"/>
      <c r="AD11" s="18"/>
      <c r="AE11" s="37">
        <v>0</v>
      </c>
      <c r="AF11" s="35"/>
      <c r="AG11" s="36"/>
      <c r="AH11" s="37">
        <v>26656007</v>
      </c>
      <c r="AI11" s="35"/>
      <c r="AJ11" s="36"/>
      <c r="AK11" s="37">
        <v>756084</v>
      </c>
      <c r="AL11" s="35"/>
      <c r="AM11" s="36"/>
      <c r="AN11" s="37">
        <v>987116</v>
      </c>
      <c r="AO11" s="35"/>
      <c r="AP11" s="36"/>
      <c r="AQ11" s="37">
        <f t="shared" si="0"/>
        <v>28399207</v>
      </c>
      <c r="AR11" s="35"/>
      <c r="AS11" s="10"/>
      <c r="AT11" s="383" t="s">
        <v>50</v>
      </c>
      <c r="AU11" s="296"/>
    </row>
    <row r="12" spans="1:47" ht="17.25" customHeight="1" x14ac:dyDescent="0.15">
      <c r="A12" s="297"/>
      <c r="B12" s="383" t="s">
        <v>76</v>
      </c>
      <c r="C12" s="23"/>
      <c r="D12" s="24"/>
      <c r="E12" s="477">
        <v>34620</v>
      </c>
      <c r="F12" s="41"/>
      <c r="G12" s="42"/>
      <c r="H12" s="43">
        <v>3298</v>
      </c>
      <c r="I12" s="41"/>
      <c r="J12" s="42"/>
      <c r="K12" s="37">
        <v>37918</v>
      </c>
      <c r="L12" s="41"/>
      <c r="M12" s="42"/>
      <c r="N12" s="43">
        <v>47</v>
      </c>
      <c r="O12" s="41"/>
      <c r="P12" s="42"/>
      <c r="Q12" s="43">
        <v>111208286</v>
      </c>
      <c r="R12" s="41"/>
      <c r="S12" s="42"/>
      <c r="T12" s="43">
        <v>0</v>
      </c>
      <c r="U12" s="41"/>
      <c r="V12" s="42"/>
      <c r="W12" s="37">
        <v>0</v>
      </c>
      <c r="X12" s="41"/>
      <c r="Y12" s="381"/>
      <c r="Z12" s="34"/>
      <c r="AA12" s="42"/>
      <c r="AB12" s="37">
        <v>111208286</v>
      </c>
      <c r="AC12" s="41"/>
      <c r="AD12" s="24"/>
      <c r="AE12" s="43">
        <v>0</v>
      </c>
      <c r="AF12" s="41"/>
      <c r="AG12" s="42"/>
      <c r="AH12" s="43">
        <v>1041057</v>
      </c>
      <c r="AI12" s="41"/>
      <c r="AJ12" s="42"/>
      <c r="AK12" s="43">
        <v>108904</v>
      </c>
      <c r="AL12" s="41"/>
      <c r="AM12" s="42"/>
      <c r="AN12" s="43">
        <v>22984</v>
      </c>
      <c r="AO12" s="41"/>
      <c r="AP12" s="42"/>
      <c r="AQ12" s="478">
        <f t="shared" si="0"/>
        <v>1172945</v>
      </c>
      <c r="AR12" s="41"/>
      <c r="AS12" s="21"/>
      <c r="AT12" s="383" t="s">
        <v>76</v>
      </c>
      <c r="AU12" s="298"/>
    </row>
    <row r="13" spans="1:47" ht="17.25" customHeight="1" x14ac:dyDescent="0.15">
      <c r="A13" s="295"/>
      <c r="B13" s="382" t="s">
        <v>77</v>
      </c>
      <c r="C13" s="19"/>
      <c r="D13" s="18"/>
      <c r="E13" s="476">
        <v>26189</v>
      </c>
      <c r="F13" s="35"/>
      <c r="G13" s="36"/>
      <c r="H13" s="37">
        <v>1175</v>
      </c>
      <c r="I13" s="35"/>
      <c r="J13" s="36"/>
      <c r="K13" s="44">
        <v>27364</v>
      </c>
      <c r="L13" s="35"/>
      <c r="M13" s="36"/>
      <c r="N13" s="37">
        <v>44</v>
      </c>
      <c r="O13" s="35"/>
      <c r="P13" s="36"/>
      <c r="Q13" s="37">
        <v>76094157</v>
      </c>
      <c r="R13" s="35"/>
      <c r="S13" s="36"/>
      <c r="T13" s="37">
        <v>6779</v>
      </c>
      <c r="U13" s="35"/>
      <c r="V13" s="36"/>
      <c r="W13" s="40">
        <v>0</v>
      </c>
      <c r="X13" s="35"/>
      <c r="Y13" s="381"/>
      <c r="Z13" s="34"/>
      <c r="AA13" s="36"/>
      <c r="AB13" s="44">
        <v>76100936</v>
      </c>
      <c r="AC13" s="35"/>
      <c r="AD13" s="18"/>
      <c r="AE13" s="37">
        <v>0</v>
      </c>
      <c r="AF13" s="35"/>
      <c r="AG13" s="36"/>
      <c r="AH13" s="37">
        <v>1021551</v>
      </c>
      <c r="AI13" s="35"/>
      <c r="AJ13" s="36"/>
      <c r="AK13" s="37">
        <v>0</v>
      </c>
      <c r="AL13" s="35"/>
      <c r="AM13" s="36"/>
      <c r="AN13" s="37">
        <v>0</v>
      </c>
      <c r="AO13" s="35"/>
      <c r="AP13" s="36"/>
      <c r="AQ13" s="40">
        <f t="shared" si="0"/>
        <v>1021551</v>
      </c>
      <c r="AR13" s="35"/>
      <c r="AS13" s="10"/>
      <c r="AT13" s="382" t="s">
        <v>77</v>
      </c>
      <c r="AU13" s="296"/>
    </row>
    <row r="14" spans="1:47" ht="17.25" customHeight="1" x14ac:dyDescent="0.15">
      <c r="A14" s="295"/>
      <c r="B14" s="383" t="s">
        <v>78</v>
      </c>
      <c r="C14" s="19"/>
      <c r="D14" s="18"/>
      <c r="E14" s="476">
        <v>157723</v>
      </c>
      <c r="F14" s="35"/>
      <c r="G14" s="36"/>
      <c r="H14" s="37">
        <v>13364</v>
      </c>
      <c r="I14" s="35"/>
      <c r="J14" s="36"/>
      <c r="K14" s="37">
        <v>171087</v>
      </c>
      <c r="L14" s="35"/>
      <c r="M14" s="36"/>
      <c r="N14" s="37">
        <v>129</v>
      </c>
      <c r="O14" s="35"/>
      <c r="P14" s="36"/>
      <c r="Q14" s="37">
        <v>579358410</v>
      </c>
      <c r="R14" s="35"/>
      <c r="S14" s="36"/>
      <c r="T14" s="37">
        <v>2617</v>
      </c>
      <c r="U14" s="35"/>
      <c r="V14" s="36"/>
      <c r="W14" s="37">
        <v>0</v>
      </c>
      <c r="X14" s="35"/>
      <c r="Y14" s="381"/>
      <c r="Z14" s="34"/>
      <c r="AA14" s="36"/>
      <c r="AB14" s="37">
        <v>579361027</v>
      </c>
      <c r="AC14" s="35"/>
      <c r="AD14" s="18"/>
      <c r="AE14" s="37">
        <v>0</v>
      </c>
      <c r="AF14" s="35"/>
      <c r="AG14" s="36"/>
      <c r="AH14" s="37">
        <v>15408312</v>
      </c>
      <c r="AI14" s="35"/>
      <c r="AJ14" s="36"/>
      <c r="AK14" s="37">
        <v>1569125</v>
      </c>
      <c r="AL14" s="35"/>
      <c r="AM14" s="36"/>
      <c r="AN14" s="37">
        <v>982210</v>
      </c>
      <c r="AO14" s="35"/>
      <c r="AP14" s="36"/>
      <c r="AQ14" s="37">
        <f t="shared" si="0"/>
        <v>17959647</v>
      </c>
      <c r="AR14" s="35"/>
      <c r="AS14" s="10"/>
      <c r="AT14" s="383" t="s">
        <v>78</v>
      </c>
      <c r="AU14" s="296"/>
    </row>
    <row r="15" spans="1:47" ht="17.25" customHeight="1" x14ac:dyDescent="0.15">
      <c r="A15" s="295"/>
      <c r="B15" s="383" t="s">
        <v>79</v>
      </c>
      <c r="C15" s="19"/>
      <c r="D15" s="18"/>
      <c r="E15" s="476">
        <v>34814</v>
      </c>
      <c r="F15" s="35"/>
      <c r="G15" s="36"/>
      <c r="H15" s="37">
        <v>3181</v>
      </c>
      <c r="I15" s="35"/>
      <c r="J15" s="36"/>
      <c r="K15" s="37">
        <v>37995</v>
      </c>
      <c r="L15" s="35"/>
      <c r="M15" s="36"/>
      <c r="N15" s="37">
        <v>44</v>
      </c>
      <c r="O15" s="35"/>
      <c r="P15" s="36"/>
      <c r="Q15" s="37">
        <v>116742171</v>
      </c>
      <c r="R15" s="35"/>
      <c r="S15" s="36"/>
      <c r="T15" s="37">
        <v>1685</v>
      </c>
      <c r="U15" s="35"/>
      <c r="V15" s="36"/>
      <c r="W15" s="37">
        <v>0</v>
      </c>
      <c r="X15" s="35"/>
      <c r="Y15" s="381"/>
      <c r="Z15" s="34"/>
      <c r="AA15" s="36"/>
      <c r="AB15" s="37">
        <v>116743856</v>
      </c>
      <c r="AC15" s="35"/>
      <c r="AD15" s="18"/>
      <c r="AE15" s="37">
        <v>0</v>
      </c>
      <c r="AF15" s="35"/>
      <c r="AG15" s="36"/>
      <c r="AH15" s="37">
        <v>2622071</v>
      </c>
      <c r="AI15" s="35"/>
      <c r="AJ15" s="36"/>
      <c r="AK15" s="37">
        <v>486256</v>
      </c>
      <c r="AL15" s="35"/>
      <c r="AM15" s="36"/>
      <c r="AN15" s="37">
        <v>62064</v>
      </c>
      <c r="AO15" s="35"/>
      <c r="AP15" s="36"/>
      <c r="AQ15" s="37">
        <f t="shared" si="0"/>
        <v>3170391</v>
      </c>
      <c r="AR15" s="35"/>
      <c r="AS15" s="10"/>
      <c r="AT15" s="383" t="s">
        <v>79</v>
      </c>
      <c r="AU15" s="296"/>
    </row>
    <row r="16" spans="1:47" ht="17.25" customHeight="1" x14ac:dyDescent="0.15">
      <c r="A16" s="295"/>
      <c r="B16" s="383" t="s">
        <v>80</v>
      </c>
      <c r="C16" s="19"/>
      <c r="D16" s="18"/>
      <c r="E16" s="476">
        <v>47408</v>
      </c>
      <c r="F16" s="35"/>
      <c r="G16" s="36"/>
      <c r="H16" s="37">
        <v>5223</v>
      </c>
      <c r="I16" s="35"/>
      <c r="J16" s="36"/>
      <c r="K16" s="37">
        <v>52631</v>
      </c>
      <c r="L16" s="35"/>
      <c r="M16" s="36"/>
      <c r="N16" s="37">
        <v>57</v>
      </c>
      <c r="O16" s="35"/>
      <c r="P16" s="36"/>
      <c r="Q16" s="37">
        <v>153164365</v>
      </c>
      <c r="R16" s="35"/>
      <c r="S16" s="36"/>
      <c r="T16" s="37">
        <v>0</v>
      </c>
      <c r="U16" s="35"/>
      <c r="V16" s="36"/>
      <c r="W16" s="37">
        <v>0</v>
      </c>
      <c r="X16" s="35"/>
      <c r="Y16" s="381"/>
      <c r="Z16" s="34"/>
      <c r="AA16" s="36"/>
      <c r="AB16" s="37">
        <v>153164365</v>
      </c>
      <c r="AC16" s="35"/>
      <c r="AD16" s="18"/>
      <c r="AE16" s="37">
        <v>0</v>
      </c>
      <c r="AF16" s="35"/>
      <c r="AG16" s="36"/>
      <c r="AH16" s="37">
        <v>2505051</v>
      </c>
      <c r="AI16" s="35"/>
      <c r="AJ16" s="36"/>
      <c r="AK16" s="37">
        <v>494722</v>
      </c>
      <c r="AL16" s="35"/>
      <c r="AM16" s="36"/>
      <c r="AN16" s="37">
        <v>35298</v>
      </c>
      <c r="AO16" s="35"/>
      <c r="AP16" s="36"/>
      <c r="AQ16" s="37">
        <f t="shared" si="0"/>
        <v>3035071</v>
      </c>
      <c r="AR16" s="35"/>
      <c r="AS16" s="10"/>
      <c r="AT16" s="383" t="s">
        <v>80</v>
      </c>
      <c r="AU16" s="296"/>
    </row>
    <row r="17" spans="1:47" ht="17.25" customHeight="1" x14ac:dyDescent="0.15">
      <c r="A17" s="295"/>
      <c r="B17" s="45" t="s">
        <v>81</v>
      </c>
      <c r="C17" s="19"/>
      <c r="D17" s="18"/>
      <c r="E17" s="477">
        <v>33226</v>
      </c>
      <c r="F17" s="35"/>
      <c r="G17" s="36"/>
      <c r="H17" s="37">
        <v>3237</v>
      </c>
      <c r="I17" s="35"/>
      <c r="J17" s="36"/>
      <c r="K17" s="43">
        <v>36463</v>
      </c>
      <c r="L17" s="35"/>
      <c r="M17" s="36"/>
      <c r="N17" s="37">
        <v>37</v>
      </c>
      <c r="O17" s="35"/>
      <c r="P17" s="36"/>
      <c r="Q17" s="37">
        <v>107288456</v>
      </c>
      <c r="R17" s="35"/>
      <c r="S17" s="36"/>
      <c r="T17" s="37">
        <v>0</v>
      </c>
      <c r="U17" s="35"/>
      <c r="V17" s="36"/>
      <c r="W17" s="37">
        <v>0</v>
      </c>
      <c r="X17" s="35"/>
      <c r="Y17" s="381"/>
      <c r="Z17" s="34"/>
      <c r="AA17" s="36"/>
      <c r="AB17" s="43">
        <v>107288456</v>
      </c>
      <c r="AC17" s="35"/>
      <c r="AD17" s="18"/>
      <c r="AE17" s="43">
        <v>0</v>
      </c>
      <c r="AF17" s="35"/>
      <c r="AG17" s="36"/>
      <c r="AH17" s="37">
        <v>2166514</v>
      </c>
      <c r="AI17" s="35"/>
      <c r="AJ17" s="36"/>
      <c r="AK17" s="37">
        <v>44450</v>
      </c>
      <c r="AL17" s="35"/>
      <c r="AM17" s="36"/>
      <c r="AN17" s="37">
        <v>0</v>
      </c>
      <c r="AO17" s="35"/>
      <c r="AP17" s="36"/>
      <c r="AQ17" s="478">
        <f t="shared" si="0"/>
        <v>2210964</v>
      </c>
      <c r="AR17" s="35"/>
      <c r="AS17" s="10"/>
      <c r="AT17" s="45" t="s">
        <v>81</v>
      </c>
      <c r="AU17" s="296"/>
    </row>
    <row r="18" spans="1:47" ht="17.25" customHeight="1" x14ac:dyDescent="0.15">
      <c r="A18" s="299"/>
      <c r="B18" s="383" t="s">
        <v>82</v>
      </c>
      <c r="C18" s="46"/>
      <c r="D18" s="47"/>
      <c r="E18" s="476">
        <v>38659</v>
      </c>
      <c r="F18" s="48"/>
      <c r="G18" s="49"/>
      <c r="H18" s="44">
        <v>3875</v>
      </c>
      <c r="I18" s="48"/>
      <c r="J18" s="49"/>
      <c r="K18" s="37">
        <v>42534</v>
      </c>
      <c r="L18" s="48"/>
      <c r="M18" s="49"/>
      <c r="N18" s="44">
        <v>52</v>
      </c>
      <c r="O18" s="48"/>
      <c r="P18" s="49"/>
      <c r="Q18" s="44">
        <v>130056574</v>
      </c>
      <c r="R18" s="48"/>
      <c r="S18" s="49"/>
      <c r="T18" s="44">
        <v>0</v>
      </c>
      <c r="U18" s="48"/>
      <c r="V18" s="49"/>
      <c r="W18" s="40">
        <v>0</v>
      </c>
      <c r="X18" s="48"/>
      <c r="Y18" s="381"/>
      <c r="Z18" s="34"/>
      <c r="AA18" s="49"/>
      <c r="AB18" s="37">
        <v>130056574</v>
      </c>
      <c r="AC18" s="48"/>
      <c r="AD18" s="47"/>
      <c r="AE18" s="37">
        <v>0</v>
      </c>
      <c r="AF18" s="48"/>
      <c r="AG18" s="49"/>
      <c r="AH18" s="44">
        <v>2716126</v>
      </c>
      <c r="AI18" s="48"/>
      <c r="AJ18" s="49"/>
      <c r="AK18" s="44">
        <v>6384</v>
      </c>
      <c r="AL18" s="48"/>
      <c r="AM18" s="49"/>
      <c r="AN18" s="44">
        <v>53501</v>
      </c>
      <c r="AO18" s="48"/>
      <c r="AP18" s="49"/>
      <c r="AQ18" s="40">
        <f t="shared" si="0"/>
        <v>2776011</v>
      </c>
      <c r="AR18" s="48"/>
      <c r="AS18" s="7"/>
      <c r="AT18" s="383" t="s">
        <v>82</v>
      </c>
      <c r="AU18" s="300"/>
    </row>
    <row r="19" spans="1:47" ht="17.25" customHeight="1" x14ac:dyDescent="0.15">
      <c r="A19" s="295"/>
      <c r="B19" s="383" t="s">
        <v>0</v>
      </c>
      <c r="C19" s="19"/>
      <c r="D19" s="18"/>
      <c r="E19" s="476">
        <v>100836</v>
      </c>
      <c r="F19" s="35"/>
      <c r="G19" s="36"/>
      <c r="H19" s="37">
        <v>9571</v>
      </c>
      <c r="I19" s="35"/>
      <c r="J19" s="36"/>
      <c r="K19" s="37">
        <v>110407</v>
      </c>
      <c r="L19" s="35"/>
      <c r="M19" s="36"/>
      <c r="N19" s="37">
        <v>132</v>
      </c>
      <c r="O19" s="35"/>
      <c r="P19" s="36"/>
      <c r="Q19" s="37">
        <v>333105273</v>
      </c>
      <c r="R19" s="35"/>
      <c r="S19" s="36"/>
      <c r="T19" s="37">
        <v>0</v>
      </c>
      <c r="U19" s="35"/>
      <c r="V19" s="36"/>
      <c r="W19" s="37">
        <v>0</v>
      </c>
      <c r="X19" s="35"/>
      <c r="Y19" s="381"/>
      <c r="Z19" s="34"/>
      <c r="AA19" s="36"/>
      <c r="AB19" s="37">
        <v>333105273</v>
      </c>
      <c r="AC19" s="35"/>
      <c r="AD19" s="18"/>
      <c r="AE19" s="37">
        <v>0</v>
      </c>
      <c r="AF19" s="35"/>
      <c r="AG19" s="36"/>
      <c r="AH19" s="37">
        <v>9217190</v>
      </c>
      <c r="AI19" s="35"/>
      <c r="AJ19" s="36"/>
      <c r="AK19" s="37">
        <v>620471</v>
      </c>
      <c r="AL19" s="35"/>
      <c r="AM19" s="36"/>
      <c r="AN19" s="37">
        <v>185231</v>
      </c>
      <c r="AO19" s="35"/>
      <c r="AP19" s="36"/>
      <c r="AQ19" s="37">
        <f t="shared" si="0"/>
        <v>10022892</v>
      </c>
      <c r="AR19" s="35"/>
      <c r="AS19" s="10"/>
      <c r="AT19" s="383" t="s">
        <v>0</v>
      </c>
      <c r="AU19" s="296"/>
    </row>
    <row r="20" spans="1:47" ht="17.25" customHeight="1" x14ac:dyDescent="0.15">
      <c r="A20" s="295"/>
      <c r="B20" s="383" t="s">
        <v>2</v>
      </c>
      <c r="C20" s="19"/>
      <c r="D20" s="18"/>
      <c r="E20" s="476">
        <v>68068</v>
      </c>
      <c r="F20" s="35"/>
      <c r="G20" s="36"/>
      <c r="H20" s="37">
        <v>5947</v>
      </c>
      <c r="I20" s="35"/>
      <c r="J20" s="36"/>
      <c r="K20" s="37">
        <v>74015</v>
      </c>
      <c r="L20" s="35"/>
      <c r="M20" s="36"/>
      <c r="N20" s="37">
        <v>91</v>
      </c>
      <c r="O20" s="35"/>
      <c r="P20" s="36"/>
      <c r="Q20" s="37">
        <v>225138995</v>
      </c>
      <c r="R20" s="35"/>
      <c r="S20" s="36"/>
      <c r="T20" s="37">
        <v>14532</v>
      </c>
      <c r="U20" s="35"/>
      <c r="V20" s="36"/>
      <c r="W20" s="37">
        <v>0</v>
      </c>
      <c r="X20" s="35"/>
      <c r="Y20" s="381"/>
      <c r="Z20" s="34"/>
      <c r="AA20" s="36"/>
      <c r="AB20" s="37">
        <v>225153527</v>
      </c>
      <c r="AC20" s="35"/>
      <c r="AD20" s="18"/>
      <c r="AE20" s="37">
        <v>0</v>
      </c>
      <c r="AF20" s="35"/>
      <c r="AG20" s="36"/>
      <c r="AH20" s="37">
        <v>5905633</v>
      </c>
      <c r="AI20" s="35"/>
      <c r="AJ20" s="36"/>
      <c r="AK20" s="37">
        <v>2450956</v>
      </c>
      <c r="AL20" s="35"/>
      <c r="AM20" s="36"/>
      <c r="AN20" s="37">
        <v>251378</v>
      </c>
      <c r="AO20" s="35"/>
      <c r="AP20" s="36"/>
      <c r="AQ20" s="37">
        <f t="shared" si="0"/>
        <v>8607967</v>
      </c>
      <c r="AR20" s="35"/>
      <c r="AS20" s="10"/>
      <c r="AT20" s="383" t="s">
        <v>2</v>
      </c>
      <c r="AU20" s="296"/>
    </row>
    <row r="21" spans="1:47" ht="17.25" customHeight="1" x14ac:dyDescent="0.15">
      <c r="A21" s="295"/>
      <c r="B21" s="383" t="s">
        <v>3</v>
      </c>
      <c r="C21" s="19"/>
      <c r="D21" s="18"/>
      <c r="E21" s="476">
        <v>22575</v>
      </c>
      <c r="F21" s="35"/>
      <c r="G21" s="36"/>
      <c r="H21" s="37">
        <v>2426</v>
      </c>
      <c r="I21" s="35"/>
      <c r="J21" s="36"/>
      <c r="K21" s="37">
        <v>25001</v>
      </c>
      <c r="L21" s="35"/>
      <c r="M21" s="36"/>
      <c r="N21" s="37">
        <v>35</v>
      </c>
      <c r="O21" s="35"/>
      <c r="P21" s="36"/>
      <c r="Q21" s="37">
        <v>73183748</v>
      </c>
      <c r="R21" s="35"/>
      <c r="S21" s="36"/>
      <c r="T21" s="37">
        <v>0</v>
      </c>
      <c r="U21" s="35"/>
      <c r="V21" s="36"/>
      <c r="W21" s="37">
        <v>0</v>
      </c>
      <c r="X21" s="35"/>
      <c r="Y21" s="381"/>
      <c r="Z21" s="34"/>
      <c r="AA21" s="36"/>
      <c r="AB21" s="37">
        <v>73183748</v>
      </c>
      <c r="AC21" s="35"/>
      <c r="AD21" s="18"/>
      <c r="AE21" s="37">
        <v>0</v>
      </c>
      <c r="AF21" s="35"/>
      <c r="AG21" s="36"/>
      <c r="AH21" s="37">
        <v>1149885</v>
      </c>
      <c r="AI21" s="35"/>
      <c r="AJ21" s="36"/>
      <c r="AK21" s="37">
        <v>109608</v>
      </c>
      <c r="AL21" s="35"/>
      <c r="AM21" s="36"/>
      <c r="AN21" s="37">
        <v>0</v>
      </c>
      <c r="AO21" s="35"/>
      <c r="AP21" s="36"/>
      <c r="AQ21" s="37">
        <f t="shared" si="0"/>
        <v>1259493</v>
      </c>
      <c r="AR21" s="35"/>
      <c r="AS21" s="10"/>
      <c r="AT21" s="383" t="s">
        <v>3</v>
      </c>
      <c r="AU21" s="296"/>
    </row>
    <row r="22" spans="1:47" ht="17.25" customHeight="1" x14ac:dyDescent="0.15">
      <c r="A22" s="297"/>
      <c r="B22" s="45" t="s">
        <v>4</v>
      </c>
      <c r="C22" s="23"/>
      <c r="D22" s="24"/>
      <c r="E22" s="479">
        <v>54346</v>
      </c>
      <c r="F22" s="41"/>
      <c r="G22" s="42"/>
      <c r="H22" s="43">
        <v>2087</v>
      </c>
      <c r="I22" s="41"/>
      <c r="J22" s="42"/>
      <c r="K22" s="37">
        <v>56433</v>
      </c>
      <c r="L22" s="41"/>
      <c r="M22" s="42"/>
      <c r="N22" s="43">
        <v>54</v>
      </c>
      <c r="O22" s="41"/>
      <c r="P22" s="42"/>
      <c r="Q22" s="43">
        <v>176967230</v>
      </c>
      <c r="R22" s="41"/>
      <c r="S22" s="42"/>
      <c r="T22" s="43">
        <v>0</v>
      </c>
      <c r="U22" s="41"/>
      <c r="V22" s="42"/>
      <c r="W22" s="43">
        <v>2057</v>
      </c>
      <c r="X22" s="41"/>
      <c r="Y22" s="381"/>
      <c r="Z22" s="34"/>
      <c r="AA22" s="42"/>
      <c r="AB22" s="37">
        <v>176969287</v>
      </c>
      <c r="AC22" s="41"/>
      <c r="AD22" s="24"/>
      <c r="AE22" s="43">
        <v>0</v>
      </c>
      <c r="AF22" s="41"/>
      <c r="AG22" s="42"/>
      <c r="AH22" s="43">
        <v>3031739</v>
      </c>
      <c r="AI22" s="41"/>
      <c r="AJ22" s="42"/>
      <c r="AK22" s="43">
        <v>660501</v>
      </c>
      <c r="AL22" s="41"/>
      <c r="AM22" s="42"/>
      <c r="AN22" s="43">
        <v>43997</v>
      </c>
      <c r="AO22" s="41"/>
      <c r="AP22" s="42"/>
      <c r="AQ22" s="478">
        <f t="shared" si="0"/>
        <v>3736237</v>
      </c>
      <c r="AR22" s="41"/>
      <c r="AS22" s="21"/>
      <c r="AT22" s="45" t="s">
        <v>4</v>
      </c>
      <c r="AU22" s="298"/>
    </row>
    <row r="23" spans="1:47" s="11" customFormat="1" ht="17.25" customHeight="1" x14ac:dyDescent="0.15">
      <c r="A23" s="295"/>
      <c r="B23" s="383" t="s">
        <v>5</v>
      </c>
      <c r="C23" s="19"/>
      <c r="D23" s="18"/>
      <c r="E23" s="480">
        <v>60015</v>
      </c>
      <c r="F23" s="35"/>
      <c r="G23" s="36"/>
      <c r="H23" s="37">
        <v>6179</v>
      </c>
      <c r="I23" s="35"/>
      <c r="J23" s="36"/>
      <c r="K23" s="44">
        <v>66194</v>
      </c>
      <c r="L23" s="35"/>
      <c r="M23" s="36"/>
      <c r="N23" s="37">
        <v>82</v>
      </c>
      <c r="O23" s="35"/>
      <c r="P23" s="36"/>
      <c r="Q23" s="37">
        <v>197370097</v>
      </c>
      <c r="R23" s="35"/>
      <c r="S23" s="36"/>
      <c r="T23" s="37">
        <v>2000</v>
      </c>
      <c r="U23" s="35"/>
      <c r="V23" s="36"/>
      <c r="W23" s="37">
        <v>0</v>
      </c>
      <c r="X23" s="35"/>
      <c r="Y23" s="381"/>
      <c r="AA23" s="36"/>
      <c r="AB23" s="44">
        <v>197372097</v>
      </c>
      <c r="AC23" s="35"/>
      <c r="AD23" s="18"/>
      <c r="AE23" s="37">
        <v>0</v>
      </c>
      <c r="AF23" s="35"/>
      <c r="AG23" s="36"/>
      <c r="AH23" s="37">
        <v>2967204</v>
      </c>
      <c r="AI23" s="35"/>
      <c r="AJ23" s="36"/>
      <c r="AK23" s="37">
        <v>12976</v>
      </c>
      <c r="AL23" s="35"/>
      <c r="AM23" s="36"/>
      <c r="AN23" s="37">
        <v>48792</v>
      </c>
      <c r="AO23" s="35"/>
      <c r="AP23" s="36"/>
      <c r="AQ23" s="40">
        <f t="shared" si="0"/>
        <v>3028972</v>
      </c>
      <c r="AR23" s="35"/>
      <c r="AS23" s="10"/>
      <c r="AT23" s="383" t="s">
        <v>5</v>
      </c>
      <c r="AU23" s="296"/>
    </row>
    <row r="24" spans="1:47" ht="17.25" customHeight="1" x14ac:dyDescent="0.15">
      <c r="A24" s="295"/>
      <c r="B24" s="383" t="s">
        <v>6</v>
      </c>
      <c r="C24" s="19"/>
      <c r="D24" s="18"/>
      <c r="E24" s="480">
        <v>101052</v>
      </c>
      <c r="F24" s="35"/>
      <c r="G24" s="36"/>
      <c r="H24" s="37">
        <v>9470</v>
      </c>
      <c r="I24" s="35"/>
      <c r="J24" s="36"/>
      <c r="K24" s="37">
        <v>110522</v>
      </c>
      <c r="L24" s="35"/>
      <c r="M24" s="36"/>
      <c r="N24" s="37">
        <v>104</v>
      </c>
      <c r="O24" s="35"/>
      <c r="P24" s="36"/>
      <c r="Q24" s="37">
        <v>357563940</v>
      </c>
      <c r="R24" s="35"/>
      <c r="S24" s="36"/>
      <c r="T24" s="37">
        <v>0</v>
      </c>
      <c r="U24" s="35"/>
      <c r="V24" s="36"/>
      <c r="W24" s="37">
        <v>0</v>
      </c>
      <c r="X24" s="35"/>
      <c r="Y24" s="381"/>
      <c r="AA24" s="36"/>
      <c r="AB24" s="37">
        <v>357563940</v>
      </c>
      <c r="AC24" s="35"/>
      <c r="AD24" s="18"/>
      <c r="AE24" s="37">
        <v>0</v>
      </c>
      <c r="AF24" s="35"/>
      <c r="AG24" s="36"/>
      <c r="AH24" s="37">
        <v>9190930</v>
      </c>
      <c r="AI24" s="35"/>
      <c r="AJ24" s="36"/>
      <c r="AK24" s="37">
        <v>1221515</v>
      </c>
      <c r="AL24" s="35"/>
      <c r="AM24" s="36"/>
      <c r="AN24" s="37">
        <v>291375</v>
      </c>
      <c r="AO24" s="35"/>
      <c r="AP24" s="36"/>
      <c r="AQ24" s="37">
        <f t="shared" si="0"/>
        <v>10703820</v>
      </c>
      <c r="AR24" s="35"/>
      <c r="AS24" s="10"/>
      <c r="AT24" s="383" t="s">
        <v>6</v>
      </c>
      <c r="AU24" s="296"/>
    </row>
    <row r="25" spans="1:47" ht="17.25" customHeight="1" x14ac:dyDescent="0.15">
      <c r="A25" s="295"/>
      <c r="B25" s="383" t="s">
        <v>7</v>
      </c>
      <c r="C25" s="19"/>
      <c r="D25" s="18"/>
      <c r="E25" s="480">
        <v>115060</v>
      </c>
      <c r="F25" s="35"/>
      <c r="G25" s="36"/>
      <c r="H25" s="37">
        <v>9585</v>
      </c>
      <c r="I25" s="35"/>
      <c r="J25" s="36"/>
      <c r="K25" s="37">
        <v>124645</v>
      </c>
      <c r="L25" s="35"/>
      <c r="M25" s="36"/>
      <c r="N25" s="37">
        <v>108</v>
      </c>
      <c r="O25" s="35"/>
      <c r="P25" s="36"/>
      <c r="Q25" s="37">
        <v>406086414</v>
      </c>
      <c r="R25" s="35"/>
      <c r="S25" s="36"/>
      <c r="T25" s="37">
        <v>0</v>
      </c>
      <c r="U25" s="35"/>
      <c r="V25" s="36"/>
      <c r="W25" s="37">
        <v>0</v>
      </c>
      <c r="X25" s="35"/>
      <c r="Y25" s="381"/>
      <c r="AA25" s="36"/>
      <c r="AB25" s="37">
        <v>406086414</v>
      </c>
      <c r="AC25" s="35"/>
      <c r="AD25" s="18"/>
      <c r="AE25" s="37">
        <v>0</v>
      </c>
      <c r="AF25" s="35"/>
      <c r="AG25" s="36"/>
      <c r="AH25" s="37">
        <v>9459563</v>
      </c>
      <c r="AI25" s="35"/>
      <c r="AJ25" s="36"/>
      <c r="AK25" s="37">
        <v>876359</v>
      </c>
      <c r="AL25" s="35"/>
      <c r="AM25" s="36"/>
      <c r="AN25" s="37">
        <v>347042</v>
      </c>
      <c r="AO25" s="35"/>
      <c r="AP25" s="36"/>
      <c r="AQ25" s="37">
        <f t="shared" si="0"/>
        <v>10682964</v>
      </c>
      <c r="AR25" s="35"/>
      <c r="AS25" s="10"/>
      <c r="AT25" s="383" t="s">
        <v>7</v>
      </c>
      <c r="AU25" s="296"/>
    </row>
    <row r="26" spans="1:47" ht="17.25" customHeight="1" x14ac:dyDescent="0.15">
      <c r="A26" s="295"/>
      <c r="B26" s="383" t="s">
        <v>8</v>
      </c>
      <c r="C26" s="19"/>
      <c r="D26" s="18"/>
      <c r="E26" s="480">
        <v>152797</v>
      </c>
      <c r="F26" s="35"/>
      <c r="G26" s="36"/>
      <c r="H26" s="37">
        <v>15138</v>
      </c>
      <c r="I26" s="35"/>
      <c r="J26" s="36"/>
      <c r="K26" s="37">
        <v>167935</v>
      </c>
      <c r="L26" s="35"/>
      <c r="M26" s="36"/>
      <c r="N26" s="37">
        <v>167</v>
      </c>
      <c r="O26" s="35"/>
      <c r="P26" s="36"/>
      <c r="Q26" s="37">
        <v>561486780</v>
      </c>
      <c r="R26" s="35"/>
      <c r="S26" s="36"/>
      <c r="T26" s="37">
        <v>1100</v>
      </c>
      <c r="U26" s="35"/>
      <c r="V26" s="36"/>
      <c r="W26" s="37">
        <v>0</v>
      </c>
      <c r="X26" s="35"/>
      <c r="Y26" s="381"/>
      <c r="AA26" s="36"/>
      <c r="AB26" s="37">
        <v>561487880</v>
      </c>
      <c r="AC26" s="35"/>
      <c r="AD26" s="18"/>
      <c r="AE26" s="37">
        <v>0</v>
      </c>
      <c r="AF26" s="35"/>
      <c r="AG26" s="36"/>
      <c r="AH26" s="37">
        <v>10793225</v>
      </c>
      <c r="AI26" s="35"/>
      <c r="AJ26" s="36"/>
      <c r="AK26" s="37">
        <v>1110886</v>
      </c>
      <c r="AL26" s="35"/>
      <c r="AM26" s="36"/>
      <c r="AN26" s="37">
        <v>318012</v>
      </c>
      <c r="AO26" s="35"/>
      <c r="AP26" s="36"/>
      <c r="AQ26" s="37">
        <f t="shared" si="0"/>
        <v>12222123</v>
      </c>
      <c r="AR26" s="35"/>
      <c r="AS26" s="10"/>
      <c r="AT26" s="383" t="s">
        <v>8</v>
      </c>
      <c r="AU26" s="296"/>
    </row>
    <row r="27" spans="1:47" ht="17.25" customHeight="1" x14ac:dyDescent="0.15">
      <c r="A27" s="297"/>
      <c r="B27" s="45" t="s">
        <v>9</v>
      </c>
      <c r="C27" s="23"/>
      <c r="D27" s="24"/>
      <c r="E27" s="479">
        <v>36882</v>
      </c>
      <c r="F27" s="41"/>
      <c r="G27" s="42"/>
      <c r="H27" s="43">
        <v>2571</v>
      </c>
      <c r="I27" s="41"/>
      <c r="J27" s="42"/>
      <c r="K27" s="43">
        <v>39453</v>
      </c>
      <c r="L27" s="41"/>
      <c r="M27" s="42"/>
      <c r="N27" s="43">
        <v>38</v>
      </c>
      <c r="O27" s="41"/>
      <c r="P27" s="42"/>
      <c r="Q27" s="43">
        <v>129452906</v>
      </c>
      <c r="R27" s="41"/>
      <c r="S27" s="42"/>
      <c r="T27" s="43">
        <v>0</v>
      </c>
      <c r="U27" s="41"/>
      <c r="V27" s="42"/>
      <c r="W27" s="43">
        <v>0</v>
      </c>
      <c r="X27" s="41"/>
      <c r="Y27" s="381"/>
      <c r="AA27" s="42"/>
      <c r="AB27" s="43">
        <v>129452906</v>
      </c>
      <c r="AC27" s="41"/>
      <c r="AD27" s="24"/>
      <c r="AE27" s="43">
        <v>0</v>
      </c>
      <c r="AF27" s="41"/>
      <c r="AG27" s="42"/>
      <c r="AH27" s="43">
        <v>3245189</v>
      </c>
      <c r="AI27" s="41"/>
      <c r="AJ27" s="42"/>
      <c r="AK27" s="43">
        <v>129755</v>
      </c>
      <c r="AL27" s="41"/>
      <c r="AM27" s="42"/>
      <c r="AN27" s="43">
        <v>82121</v>
      </c>
      <c r="AO27" s="41"/>
      <c r="AP27" s="42"/>
      <c r="AQ27" s="478">
        <f t="shared" si="0"/>
        <v>3457065</v>
      </c>
      <c r="AR27" s="41"/>
      <c r="AS27" s="21"/>
      <c r="AT27" s="45" t="s">
        <v>9</v>
      </c>
      <c r="AU27" s="298"/>
    </row>
    <row r="28" spans="1:47" s="11" customFormat="1" ht="17.25" customHeight="1" x14ac:dyDescent="0.15">
      <c r="A28" s="295"/>
      <c r="B28" s="383" t="s">
        <v>10</v>
      </c>
      <c r="C28" s="19"/>
      <c r="D28" s="18"/>
      <c r="E28" s="480">
        <v>67606</v>
      </c>
      <c r="F28" s="35"/>
      <c r="G28" s="36"/>
      <c r="H28" s="37">
        <v>5638</v>
      </c>
      <c r="I28" s="35"/>
      <c r="J28" s="36"/>
      <c r="K28" s="37">
        <v>73244</v>
      </c>
      <c r="L28" s="35"/>
      <c r="M28" s="36"/>
      <c r="N28" s="37">
        <v>62</v>
      </c>
      <c r="O28" s="35"/>
      <c r="P28" s="36"/>
      <c r="Q28" s="37">
        <v>263126246</v>
      </c>
      <c r="R28" s="35"/>
      <c r="S28" s="36"/>
      <c r="T28" s="37">
        <v>0</v>
      </c>
      <c r="U28" s="35"/>
      <c r="V28" s="36"/>
      <c r="W28" s="37">
        <v>0</v>
      </c>
      <c r="X28" s="35"/>
      <c r="Y28" s="381"/>
      <c r="AA28" s="36"/>
      <c r="AB28" s="37">
        <v>263126246</v>
      </c>
      <c r="AC28" s="35"/>
      <c r="AD28" s="18"/>
      <c r="AE28" s="37">
        <v>0</v>
      </c>
      <c r="AF28" s="35"/>
      <c r="AG28" s="36"/>
      <c r="AH28" s="37">
        <v>5920342</v>
      </c>
      <c r="AI28" s="35"/>
      <c r="AJ28" s="36"/>
      <c r="AK28" s="37">
        <v>14122</v>
      </c>
      <c r="AL28" s="35"/>
      <c r="AM28" s="36"/>
      <c r="AN28" s="37">
        <v>244377</v>
      </c>
      <c r="AO28" s="35"/>
      <c r="AP28" s="36"/>
      <c r="AQ28" s="40">
        <f t="shared" si="0"/>
        <v>6178841</v>
      </c>
      <c r="AR28" s="35"/>
      <c r="AS28" s="10"/>
      <c r="AT28" s="383" t="s">
        <v>10</v>
      </c>
      <c r="AU28" s="296"/>
    </row>
    <row r="29" spans="1:47" ht="17.25" customHeight="1" x14ac:dyDescent="0.15">
      <c r="A29" s="295"/>
      <c r="B29" s="383" t="s">
        <v>11</v>
      </c>
      <c r="C29" s="19"/>
      <c r="D29" s="18"/>
      <c r="E29" s="480">
        <v>64893</v>
      </c>
      <c r="F29" s="35"/>
      <c r="G29" s="36"/>
      <c r="H29" s="37">
        <v>6138</v>
      </c>
      <c r="I29" s="35"/>
      <c r="J29" s="36"/>
      <c r="K29" s="37">
        <v>71031</v>
      </c>
      <c r="L29" s="35"/>
      <c r="M29" s="36"/>
      <c r="N29" s="37">
        <v>68</v>
      </c>
      <c r="O29" s="35"/>
      <c r="P29" s="36"/>
      <c r="Q29" s="37">
        <v>219756139</v>
      </c>
      <c r="R29" s="35"/>
      <c r="S29" s="36"/>
      <c r="T29" s="37">
        <v>7227</v>
      </c>
      <c r="U29" s="35"/>
      <c r="V29" s="36"/>
      <c r="W29" s="37">
        <v>0</v>
      </c>
      <c r="X29" s="35"/>
      <c r="Y29" s="381"/>
      <c r="AA29" s="36"/>
      <c r="AB29" s="37">
        <v>219763366</v>
      </c>
      <c r="AC29" s="35"/>
      <c r="AD29" s="18"/>
      <c r="AE29" s="37">
        <v>0</v>
      </c>
      <c r="AF29" s="35"/>
      <c r="AG29" s="36"/>
      <c r="AH29" s="37">
        <v>4082934</v>
      </c>
      <c r="AI29" s="35"/>
      <c r="AJ29" s="36"/>
      <c r="AK29" s="37">
        <v>69910</v>
      </c>
      <c r="AL29" s="35"/>
      <c r="AM29" s="36"/>
      <c r="AN29" s="37">
        <v>37187</v>
      </c>
      <c r="AO29" s="35"/>
      <c r="AP29" s="36"/>
      <c r="AQ29" s="37">
        <f t="shared" si="0"/>
        <v>4190031</v>
      </c>
      <c r="AR29" s="35"/>
      <c r="AS29" s="10"/>
      <c r="AT29" s="383" t="s">
        <v>11</v>
      </c>
      <c r="AU29" s="296"/>
    </row>
    <row r="30" spans="1:47" ht="17.25" customHeight="1" x14ac:dyDescent="0.15">
      <c r="A30" s="295"/>
      <c r="B30" s="383" t="s">
        <v>12</v>
      </c>
      <c r="C30" s="19"/>
      <c r="D30" s="18"/>
      <c r="E30" s="480">
        <v>68471</v>
      </c>
      <c r="F30" s="35"/>
      <c r="G30" s="36"/>
      <c r="H30" s="37">
        <v>5864</v>
      </c>
      <c r="I30" s="35"/>
      <c r="J30" s="36"/>
      <c r="K30" s="37">
        <v>74335</v>
      </c>
      <c r="L30" s="35"/>
      <c r="M30" s="36"/>
      <c r="N30" s="37">
        <v>43</v>
      </c>
      <c r="O30" s="35"/>
      <c r="P30" s="36"/>
      <c r="Q30" s="37">
        <v>266578711</v>
      </c>
      <c r="R30" s="35"/>
      <c r="S30" s="36"/>
      <c r="T30" s="37">
        <v>0</v>
      </c>
      <c r="U30" s="35"/>
      <c r="V30" s="36"/>
      <c r="W30" s="37">
        <v>0</v>
      </c>
      <c r="X30" s="35"/>
      <c r="Y30" s="381"/>
      <c r="AA30" s="36"/>
      <c r="AB30" s="37">
        <v>266578711</v>
      </c>
      <c r="AC30" s="35"/>
      <c r="AD30" s="18"/>
      <c r="AE30" s="37">
        <v>0</v>
      </c>
      <c r="AF30" s="35"/>
      <c r="AG30" s="36"/>
      <c r="AH30" s="37">
        <v>8848501</v>
      </c>
      <c r="AI30" s="35"/>
      <c r="AJ30" s="36"/>
      <c r="AK30" s="37">
        <v>1549630</v>
      </c>
      <c r="AL30" s="35"/>
      <c r="AM30" s="36"/>
      <c r="AN30" s="37">
        <v>274981</v>
      </c>
      <c r="AO30" s="35"/>
      <c r="AP30" s="36"/>
      <c r="AQ30" s="37">
        <f t="shared" si="0"/>
        <v>10673112</v>
      </c>
      <c r="AR30" s="35"/>
      <c r="AS30" s="10"/>
      <c r="AT30" s="383" t="s">
        <v>12</v>
      </c>
      <c r="AU30" s="296"/>
    </row>
    <row r="31" spans="1:47" ht="17.25" customHeight="1" x14ac:dyDescent="0.15">
      <c r="A31" s="295"/>
      <c r="B31" s="383" t="s">
        <v>13</v>
      </c>
      <c r="C31" s="19"/>
      <c r="D31" s="18"/>
      <c r="E31" s="480">
        <v>34661</v>
      </c>
      <c r="F31" s="35"/>
      <c r="G31" s="36"/>
      <c r="H31" s="37">
        <v>3204</v>
      </c>
      <c r="I31" s="35"/>
      <c r="J31" s="36"/>
      <c r="K31" s="37">
        <v>37865</v>
      </c>
      <c r="L31" s="35"/>
      <c r="M31" s="36"/>
      <c r="N31" s="37">
        <v>30</v>
      </c>
      <c r="O31" s="35"/>
      <c r="P31" s="36"/>
      <c r="Q31" s="37">
        <v>134986149</v>
      </c>
      <c r="R31" s="35"/>
      <c r="S31" s="36"/>
      <c r="T31" s="37">
        <v>0</v>
      </c>
      <c r="U31" s="35"/>
      <c r="V31" s="36"/>
      <c r="W31" s="37">
        <v>0</v>
      </c>
      <c r="X31" s="35"/>
      <c r="Y31" s="381"/>
      <c r="AA31" s="36"/>
      <c r="AB31" s="37">
        <v>134986149</v>
      </c>
      <c r="AC31" s="35"/>
      <c r="AD31" s="18"/>
      <c r="AE31" s="37">
        <v>0</v>
      </c>
      <c r="AF31" s="35"/>
      <c r="AG31" s="36"/>
      <c r="AH31" s="37">
        <v>4037382</v>
      </c>
      <c r="AI31" s="35"/>
      <c r="AJ31" s="36"/>
      <c r="AK31" s="37">
        <v>464158</v>
      </c>
      <c r="AL31" s="35"/>
      <c r="AM31" s="36"/>
      <c r="AN31" s="37">
        <v>223347</v>
      </c>
      <c r="AO31" s="35"/>
      <c r="AP31" s="36"/>
      <c r="AQ31" s="37">
        <f t="shared" si="0"/>
        <v>4724887</v>
      </c>
      <c r="AR31" s="35"/>
      <c r="AS31" s="10"/>
      <c r="AT31" s="383" t="s">
        <v>13</v>
      </c>
      <c r="AU31" s="296"/>
    </row>
    <row r="32" spans="1:47" ht="17.25" customHeight="1" x14ac:dyDescent="0.15">
      <c r="A32" s="297"/>
      <c r="B32" s="45" t="s">
        <v>14</v>
      </c>
      <c r="C32" s="23"/>
      <c r="D32" s="24"/>
      <c r="E32" s="479">
        <v>43577</v>
      </c>
      <c r="F32" s="41"/>
      <c r="G32" s="42"/>
      <c r="H32" s="43">
        <v>2738</v>
      </c>
      <c r="I32" s="41"/>
      <c r="J32" s="42"/>
      <c r="K32" s="43">
        <v>46315</v>
      </c>
      <c r="L32" s="41"/>
      <c r="M32" s="42"/>
      <c r="N32" s="43">
        <v>22</v>
      </c>
      <c r="O32" s="41"/>
      <c r="P32" s="42"/>
      <c r="Q32" s="43">
        <v>171348190</v>
      </c>
      <c r="R32" s="41"/>
      <c r="S32" s="42"/>
      <c r="T32" s="43">
        <v>0</v>
      </c>
      <c r="U32" s="41"/>
      <c r="V32" s="42"/>
      <c r="W32" s="43">
        <v>0</v>
      </c>
      <c r="X32" s="41"/>
      <c r="Y32" s="381"/>
      <c r="AA32" s="42"/>
      <c r="AB32" s="43">
        <v>171348190</v>
      </c>
      <c r="AC32" s="41"/>
      <c r="AD32" s="24"/>
      <c r="AE32" s="43">
        <v>0</v>
      </c>
      <c r="AF32" s="41"/>
      <c r="AG32" s="42"/>
      <c r="AH32" s="43">
        <v>4084492</v>
      </c>
      <c r="AI32" s="41"/>
      <c r="AJ32" s="42"/>
      <c r="AK32" s="43">
        <v>934008</v>
      </c>
      <c r="AL32" s="41"/>
      <c r="AM32" s="42"/>
      <c r="AN32" s="43">
        <v>101960</v>
      </c>
      <c r="AO32" s="41"/>
      <c r="AP32" s="42"/>
      <c r="AQ32" s="43">
        <f t="shared" si="0"/>
        <v>5120460</v>
      </c>
      <c r="AR32" s="41"/>
      <c r="AS32" s="21"/>
      <c r="AT32" s="45" t="s">
        <v>14</v>
      </c>
      <c r="AU32" s="298"/>
    </row>
    <row r="33" spans="1:47" s="11" customFormat="1" ht="17.25" customHeight="1" x14ac:dyDescent="0.15">
      <c r="A33" s="295"/>
      <c r="B33" s="383" t="s">
        <v>15</v>
      </c>
      <c r="C33" s="19"/>
      <c r="D33" s="18"/>
      <c r="E33" s="480">
        <v>72451</v>
      </c>
      <c r="F33" s="35"/>
      <c r="G33" s="36"/>
      <c r="H33" s="37">
        <v>7063</v>
      </c>
      <c r="I33" s="35"/>
      <c r="J33" s="36"/>
      <c r="K33" s="37">
        <v>79514</v>
      </c>
      <c r="L33" s="35"/>
      <c r="M33" s="36"/>
      <c r="N33" s="37">
        <v>71</v>
      </c>
      <c r="O33" s="35"/>
      <c r="P33" s="36"/>
      <c r="Q33" s="37">
        <v>263770770</v>
      </c>
      <c r="R33" s="35"/>
      <c r="S33" s="36"/>
      <c r="T33" s="37">
        <v>1001</v>
      </c>
      <c r="U33" s="35"/>
      <c r="V33" s="36"/>
      <c r="W33" s="37">
        <v>0</v>
      </c>
      <c r="X33" s="35"/>
      <c r="Y33" s="381"/>
      <c r="AA33" s="36"/>
      <c r="AB33" s="37">
        <v>263771771</v>
      </c>
      <c r="AC33" s="35"/>
      <c r="AD33" s="18"/>
      <c r="AE33" s="37">
        <v>0</v>
      </c>
      <c r="AF33" s="35"/>
      <c r="AG33" s="36"/>
      <c r="AH33" s="37">
        <v>6581120</v>
      </c>
      <c r="AI33" s="35"/>
      <c r="AJ33" s="36"/>
      <c r="AK33" s="37">
        <v>1378253</v>
      </c>
      <c r="AL33" s="35"/>
      <c r="AM33" s="36"/>
      <c r="AN33" s="37">
        <v>298811</v>
      </c>
      <c r="AO33" s="35"/>
      <c r="AP33" s="36"/>
      <c r="AQ33" s="37">
        <f t="shared" si="0"/>
        <v>8258184</v>
      </c>
      <c r="AR33" s="35"/>
      <c r="AS33" s="10"/>
      <c r="AT33" s="383" t="s">
        <v>15</v>
      </c>
      <c r="AU33" s="296"/>
    </row>
    <row r="34" spans="1:47" ht="17.25" customHeight="1" x14ac:dyDescent="0.15">
      <c r="A34" s="295"/>
      <c r="B34" s="383" t="s">
        <v>16</v>
      </c>
      <c r="C34" s="19"/>
      <c r="D34" s="18"/>
      <c r="E34" s="480">
        <v>32654</v>
      </c>
      <c r="F34" s="35"/>
      <c r="G34" s="36"/>
      <c r="H34" s="37">
        <v>3168</v>
      </c>
      <c r="I34" s="35"/>
      <c r="J34" s="36"/>
      <c r="K34" s="37">
        <v>35822</v>
      </c>
      <c r="L34" s="35"/>
      <c r="M34" s="36"/>
      <c r="N34" s="37">
        <v>31</v>
      </c>
      <c r="O34" s="35"/>
      <c r="P34" s="36"/>
      <c r="Q34" s="37">
        <v>114286420</v>
      </c>
      <c r="R34" s="35"/>
      <c r="S34" s="36"/>
      <c r="T34" s="37">
        <v>0</v>
      </c>
      <c r="U34" s="35"/>
      <c r="V34" s="36"/>
      <c r="W34" s="37">
        <v>0</v>
      </c>
      <c r="X34" s="35"/>
      <c r="Y34" s="381"/>
      <c r="AA34" s="36"/>
      <c r="AB34" s="37">
        <v>114286420</v>
      </c>
      <c r="AC34" s="35"/>
      <c r="AD34" s="18"/>
      <c r="AE34" s="37">
        <v>0</v>
      </c>
      <c r="AF34" s="35"/>
      <c r="AG34" s="36"/>
      <c r="AH34" s="37">
        <v>1933884</v>
      </c>
      <c r="AI34" s="35"/>
      <c r="AJ34" s="36"/>
      <c r="AK34" s="37">
        <v>261110</v>
      </c>
      <c r="AL34" s="35"/>
      <c r="AM34" s="36"/>
      <c r="AN34" s="37">
        <v>8352</v>
      </c>
      <c r="AO34" s="35"/>
      <c r="AP34" s="36"/>
      <c r="AQ34" s="37">
        <f t="shared" si="0"/>
        <v>2203346</v>
      </c>
      <c r="AR34" s="35"/>
      <c r="AS34" s="10"/>
      <c r="AT34" s="383" t="s">
        <v>16</v>
      </c>
      <c r="AU34" s="296"/>
    </row>
    <row r="35" spans="1:47" ht="17.25" customHeight="1" x14ac:dyDescent="0.15">
      <c r="A35" s="295"/>
      <c r="B35" s="383" t="s">
        <v>17</v>
      </c>
      <c r="C35" s="19"/>
      <c r="D35" s="18"/>
      <c r="E35" s="480">
        <v>66466</v>
      </c>
      <c r="F35" s="35"/>
      <c r="G35" s="36"/>
      <c r="H35" s="37">
        <v>6419</v>
      </c>
      <c r="I35" s="35"/>
      <c r="J35" s="36"/>
      <c r="K35" s="37">
        <v>72885</v>
      </c>
      <c r="L35" s="35"/>
      <c r="M35" s="36"/>
      <c r="N35" s="37">
        <v>73</v>
      </c>
      <c r="O35" s="35"/>
      <c r="P35" s="36"/>
      <c r="Q35" s="37">
        <v>228450194</v>
      </c>
      <c r="R35" s="35"/>
      <c r="S35" s="36"/>
      <c r="T35" s="37">
        <v>3457</v>
      </c>
      <c r="U35" s="35"/>
      <c r="V35" s="36"/>
      <c r="W35" s="37">
        <v>0</v>
      </c>
      <c r="X35" s="35"/>
      <c r="Y35" s="381"/>
      <c r="AA35" s="36"/>
      <c r="AB35" s="37">
        <v>228453651</v>
      </c>
      <c r="AC35" s="35"/>
      <c r="AD35" s="18"/>
      <c r="AE35" s="37">
        <v>0</v>
      </c>
      <c r="AF35" s="35"/>
      <c r="AG35" s="36"/>
      <c r="AH35" s="37">
        <v>3506843</v>
      </c>
      <c r="AI35" s="35"/>
      <c r="AJ35" s="36"/>
      <c r="AK35" s="37">
        <v>70853</v>
      </c>
      <c r="AL35" s="35"/>
      <c r="AM35" s="36"/>
      <c r="AN35" s="37">
        <v>46585</v>
      </c>
      <c r="AO35" s="35"/>
      <c r="AP35" s="36"/>
      <c r="AQ35" s="37">
        <f t="shared" si="0"/>
        <v>3624281</v>
      </c>
      <c r="AR35" s="35"/>
      <c r="AS35" s="10"/>
      <c r="AT35" s="383" t="s">
        <v>17</v>
      </c>
      <c r="AU35" s="296"/>
    </row>
    <row r="36" spans="1:47" ht="17.25" customHeight="1" x14ac:dyDescent="0.15">
      <c r="A36" s="295"/>
      <c r="B36" s="383" t="s">
        <v>18</v>
      </c>
      <c r="C36" s="19"/>
      <c r="D36" s="18"/>
      <c r="E36" s="480">
        <v>30451</v>
      </c>
      <c r="F36" s="35"/>
      <c r="G36" s="36"/>
      <c r="H36" s="37">
        <v>1113</v>
      </c>
      <c r="I36" s="35"/>
      <c r="J36" s="36"/>
      <c r="K36" s="37">
        <v>31564</v>
      </c>
      <c r="L36" s="35"/>
      <c r="M36" s="36"/>
      <c r="N36" s="37">
        <v>43</v>
      </c>
      <c r="O36" s="35"/>
      <c r="P36" s="36"/>
      <c r="Q36" s="37">
        <v>98740587</v>
      </c>
      <c r="R36" s="35"/>
      <c r="S36" s="36"/>
      <c r="T36" s="37">
        <v>0</v>
      </c>
      <c r="U36" s="35"/>
      <c r="V36" s="36"/>
      <c r="W36" s="37">
        <v>9688</v>
      </c>
      <c r="X36" s="35"/>
      <c r="Y36" s="381"/>
      <c r="AA36" s="36"/>
      <c r="AB36" s="37">
        <v>98750275</v>
      </c>
      <c r="AC36" s="35"/>
      <c r="AD36" s="18"/>
      <c r="AE36" s="37">
        <v>0</v>
      </c>
      <c r="AF36" s="35"/>
      <c r="AG36" s="36"/>
      <c r="AH36" s="37">
        <v>1386423</v>
      </c>
      <c r="AI36" s="35"/>
      <c r="AJ36" s="36"/>
      <c r="AK36" s="37">
        <v>231370</v>
      </c>
      <c r="AL36" s="35"/>
      <c r="AM36" s="36"/>
      <c r="AN36" s="37">
        <v>19340</v>
      </c>
      <c r="AO36" s="35"/>
      <c r="AP36" s="36"/>
      <c r="AQ36" s="37">
        <f t="shared" si="0"/>
        <v>1637133</v>
      </c>
      <c r="AR36" s="35"/>
      <c r="AS36" s="10"/>
      <c r="AT36" s="383" t="s">
        <v>18</v>
      </c>
      <c r="AU36" s="296"/>
    </row>
    <row r="37" spans="1:47" ht="17.25" customHeight="1" x14ac:dyDescent="0.15">
      <c r="A37" s="297"/>
      <c r="B37" s="45" t="s">
        <v>19</v>
      </c>
      <c r="C37" s="23"/>
      <c r="D37" s="24"/>
      <c r="E37" s="479">
        <v>43671</v>
      </c>
      <c r="F37" s="41"/>
      <c r="G37" s="42"/>
      <c r="H37" s="43">
        <v>3950</v>
      </c>
      <c r="I37" s="41"/>
      <c r="J37" s="42"/>
      <c r="K37" s="43">
        <v>47621</v>
      </c>
      <c r="L37" s="41"/>
      <c r="M37" s="42"/>
      <c r="N37" s="43">
        <v>47</v>
      </c>
      <c r="O37" s="41"/>
      <c r="P37" s="42"/>
      <c r="Q37" s="43">
        <v>153742062</v>
      </c>
      <c r="R37" s="41"/>
      <c r="S37" s="42"/>
      <c r="T37" s="43">
        <v>0</v>
      </c>
      <c r="U37" s="41"/>
      <c r="V37" s="42"/>
      <c r="W37" s="43">
        <v>0</v>
      </c>
      <c r="X37" s="41"/>
      <c r="Y37" s="381"/>
      <c r="AA37" s="42"/>
      <c r="AB37" s="43">
        <v>153742062</v>
      </c>
      <c r="AC37" s="41"/>
      <c r="AD37" s="24"/>
      <c r="AE37" s="43">
        <v>0</v>
      </c>
      <c r="AF37" s="41"/>
      <c r="AG37" s="42"/>
      <c r="AH37" s="43">
        <v>3498919</v>
      </c>
      <c r="AI37" s="41"/>
      <c r="AJ37" s="42"/>
      <c r="AK37" s="43">
        <v>369266</v>
      </c>
      <c r="AL37" s="41"/>
      <c r="AM37" s="42"/>
      <c r="AN37" s="43">
        <v>13691</v>
      </c>
      <c r="AO37" s="41"/>
      <c r="AP37" s="42"/>
      <c r="AQ37" s="43">
        <f t="shared" si="0"/>
        <v>3881876</v>
      </c>
      <c r="AR37" s="41"/>
      <c r="AS37" s="21"/>
      <c r="AT37" s="45" t="s">
        <v>19</v>
      </c>
      <c r="AU37" s="298"/>
    </row>
    <row r="38" spans="1:47" ht="17.25" customHeight="1" x14ac:dyDescent="0.15">
      <c r="A38" s="295"/>
      <c r="B38" s="383" t="s">
        <v>1</v>
      </c>
      <c r="C38" s="19"/>
      <c r="D38" s="18"/>
      <c r="E38" s="480">
        <v>50600</v>
      </c>
      <c r="F38" s="35"/>
      <c r="G38" s="36"/>
      <c r="H38" s="37">
        <v>4509</v>
      </c>
      <c r="I38" s="35"/>
      <c r="J38" s="36"/>
      <c r="K38" s="37">
        <v>55109</v>
      </c>
      <c r="L38" s="35"/>
      <c r="M38" s="36"/>
      <c r="N38" s="37">
        <v>49</v>
      </c>
      <c r="O38" s="35"/>
      <c r="P38" s="36"/>
      <c r="Q38" s="37">
        <v>182067682</v>
      </c>
      <c r="R38" s="35"/>
      <c r="S38" s="36"/>
      <c r="T38" s="37">
        <v>0</v>
      </c>
      <c r="U38" s="35"/>
      <c r="V38" s="36"/>
      <c r="W38" s="37">
        <v>0</v>
      </c>
      <c r="X38" s="35"/>
      <c r="Y38" s="381"/>
      <c r="AA38" s="36"/>
      <c r="AB38" s="37">
        <v>182067682</v>
      </c>
      <c r="AC38" s="35"/>
      <c r="AD38" s="18"/>
      <c r="AE38" s="37">
        <v>0</v>
      </c>
      <c r="AF38" s="35"/>
      <c r="AG38" s="36"/>
      <c r="AH38" s="37">
        <v>5020407</v>
      </c>
      <c r="AI38" s="35"/>
      <c r="AJ38" s="36"/>
      <c r="AK38" s="37">
        <v>493763</v>
      </c>
      <c r="AL38" s="35"/>
      <c r="AM38" s="36"/>
      <c r="AN38" s="37">
        <v>89776</v>
      </c>
      <c r="AO38" s="35"/>
      <c r="AP38" s="36"/>
      <c r="AQ38" s="37">
        <f t="shared" si="0"/>
        <v>5603946</v>
      </c>
      <c r="AR38" s="35"/>
      <c r="AS38" s="10"/>
      <c r="AT38" s="383" t="s">
        <v>1</v>
      </c>
      <c r="AU38" s="296"/>
    </row>
    <row r="39" spans="1:47" ht="17.25" customHeight="1" x14ac:dyDescent="0.15">
      <c r="A39" s="295"/>
      <c r="B39" s="383" t="s">
        <v>20</v>
      </c>
      <c r="C39" s="19"/>
      <c r="D39" s="18"/>
      <c r="E39" s="480">
        <v>62667</v>
      </c>
      <c r="F39" s="35"/>
      <c r="G39" s="36"/>
      <c r="H39" s="37">
        <v>6711</v>
      </c>
      <c r="I39" s="35"/>
      <c r="J39" s="36"/>
      <c r="K39" s="37">
        <v>69378</v>
      </c>
      <c r="L39" s="35"/>
      <c r="M39" s="36"/>
      <c r="N39" s="37">
        <v>63</v>
      </c>
      <c r="O39" s="35"/>
      <c r="P39" s="36"/>
      <c r="Q39" s="37">
        <v>225266228</v>
      </c>
      <c r="R39" s="35"/>
      <c r="S39" s="36"/>
      <c r="T39" s="37">
        <v>0</v>
      </c>
      <c r="U39" s="35"/>
      <c r="V39" s="36"/>
      <c r="W39" s="37">
        <v>0</v>
      </c>
      <c r="X39" s="35"/>
      <c r="Y39" s="381"/>
      <c r="AA39" s="36"/>
      <c r="AB39" s="37">
        <v>225266228</v>
      </c>
      <c r="AC39" s="35"/>
      <c r="AD39" s="18"/>
      <c r="AE39" s="37">
        <v>0</v>
      </c>
      <c r="AF39" s="35"/>
      <c r="AG39" s="36"/>
      <c r="AH39" s="37">
        <v>8446355</v>
      </c>
      <c r="AI39" s="35"/>
      <c r="AJ39" s="36"/>
      <c r="AK39" s="37">
        <v>113280</v>
      </c>
      <c r="AL39" s="35"/>
      <c r="AM39" s="36"/>
      <c r="AN39" s="37">
        <v>119726</v>
      </c>
      <c r="AO39" s="35"/>
      <c r="AP39" s="36"/>
      <c r="AQ39" s="37">
        <f t="shared" si="0"/>
        <v>8679361</v>
      </c>
      <c r="AR39" s="35"/>
      <c r="AS39" s="10"/>
      <c r="AT39" s="383" t="s">
        <v>20</v>
      </c>
      <c r="AU39" s="296"/>
    </row>
    <row r="40" spans="1:47" ht="17.25" customHeight="1" x14ac:dyDescent="0.15">
      <c r="A40" s="295"/>
      <c r="B40" s="383" t="s">
        <v>21</v>
      </c>
      <c r="C40" s="19"/>
      <c r="D40" s="18"/>
      <c r="E40" s="480">
        <v>27234</v>
      </c>
      <c r="F40" s="35"/>
      <c r="G40" s="36"/>
      <c r="H40" s="37">
        <v>2345</v>
      </c>
      <c r="I40" s="35"/>
      <c r="J40" s="36"/>
      <c r="K40" s="37">
        <v>29579</v>
      </c>
      <c r="L40" s="35"/>
      <c r="M40" s="36"/>
      <c r="N40" s="37">
        <v>27</v>
      </c>
      <c r="O40" s="35"/>
      <c r="P40" s="36"/>
      <c r="Q40" s="37">
        <v>95135136</v>
      </c>
      <c r="R40" s="35"/>
      <c r="S40" s="36"/>
      <c r="T40" s="37">
        <v>0</v>
      </c>
      <c r="U40" s="35"/>
      <c r="V40" s="36"/>
      <c r="W40" s="37">
        <v>0</v>
      </c>
      <c r="X40" s="35"/>
      <c r="Y40" s="381"/>
      <c r="AA40" s="36"/>
      <c r="AB40" s="37">
        <v>95135136</v>
      </c>
      <c r="AC40" s="35"/>
      <c r="AD40" s="18"/>
      <c r="AE40" s="37">
        <v>0</v>
      </c>
      <c r="AF40" s="35"/>
      <c r="AG40" s="36"/>
      <c r="AH40" s="37">
        <v>1780347</v>
      </c>
      <c r="AI40" s="35"/>
      <c r="AJ40" s="36"/>
      <c r="AK40" s="37">
        <v>0</v>
      </c>
      <c r="AL40" s="35"/>
      <c r="AM40" s="36"/>
      <c r="AN40" s="37">
        <v>43947</v>
      </c>
      <c r="AO40" s="35"/>
      <c r="AP40" s="36"/>
      <c r="AQ40" s="37">
        <f t="shared" si="0"/>
        <v>1824294</v>
      </c>
      <c r="AR40" s="35"/>
      <c r="AS40" s="10"/>
      <c r="AT40" s="383" t="s">
        <v>21</v>
      </c>
      <c r="AU40" s="296"/>
    </row>
    <row r="41" spans="1:47" ht="17.25" customHeight="1" x14ac:dyDescent="0.15">
      <c r="A41" s="295"/>
      <c r="B41" s="383" t="s">
        <v>22</v>
      </c>
      <c r="C41" s="19"/>
      <c r="D41" s="18"/>
      <c r="E41" s="480">
        <v>43390</v>
      </c>
      <c r="F41" s="35"/>
      <c r="G41" s="36"/>
      <c r="H41" s="37">
        <v>4056</v>
      </c>
      <c r="I41" s="35"/>
      <c r="J41" s="36"/>
      <c r="K41" s="37">
        <v>47446</v>
      </c>
      <c r="L41" s="35"/>
      <c r="M41" s="36"/>
      <c r="N41" s="37">
        <v>48</v>
      </c>
      <c r="O41" s="35"/>
      <c r="P41" s="36"/>
      <c r="Q41" s="37">
        <v>145321251</v>
      </c>
      <c r="R41" s="35"/>
      <c r="S41" s="36"/>
      <c r="T41" s="37">
        <v>0</v>
      </c>
      <c r="U41" s="35"/>
      <c r="V41" s="36"/>
      <c r="W41" s="37">
        <v>0</v>
      </c>
      <c r="X41" s="35"/>
      <c r="Y41" s="381"/>
      <c r="AA41" s="36"/>
      <c r="AB41" s="37">
        <v>145321251</v>
      </c>
      <c r="AC41" s="35"/>
      <c r="AD41" s="18"/>
      <c r="AE41" s="37">
        <v>0</v>
      </c>
      <c r="AF41" s="35"/>
      <c r="AG41" s="36"/>
      <c r="AH41" s="37">
        <v>2872349</v>
      </c>
      <c r="AI41" s="35"/>
      <c r="AJ41" s="36"/>
      <c r="AK41" s="37">
        <v>225936</v>
      </c>
      <c r="AL41" s="35"/>
      <c r="AM41" s="36"/>
      <c r="AN41" s="37">
        <v>54298</v>
      </c>
      <c r="AO41" s="35"/>
      <c r="AP41" s="36"/>
      <c r="AQ41" s="37">
        <f t="shared" si="0"/>
        <v>3152583</v>
      </c>
      <c r="AR41" s="35"/>
      <c r="AS41" s="10"/>
      <c r="AT41" s="383" t="s">
        <v>22</v>
      </c>
      <c r="AU41" s="296"/>
    </row>
    <row r="42" spans="1:47" ht="17.25" customHeight="1" x14ac:dyDescent="0.15">
      <c r="A42" s="297"/>
      <c r="B42" s="45" t="s">
        <v>23</v>
      </c>
      <c r="C42" s="23"/>
      <c r="D42" s="24"/>
      <c r="E42" s="479">
        <v>21250</v>
      </c>
      <c r="F42" s="41"/>
      <c r="G42" s="42"/>
      <c r="H42" s="43">
        <v>2040</v>
      </c>
      <c r="I42" s="41"/>
      <c r="J42" s="42"/>
      <c r="K42" s="43">
        <v>23290</v>
      </c>
      <c r="L42" s="41"/>
      <c r="M42" s="42"/>
      <c r="N42" s="43">
        <v>35</v>
      </c>
      <c r="O42" s="41"/>
      <c r="P42" s="42"/>
      <c r="Q42" s="43">
        <v>67010138</v>
      </c>
      <c r="R42" s="41"/>
      <c r="S42" s="42"/>
      <c r="T42" s="43">
        <v>0</v>
      </c>
      <c r="U42" s="41"/>
      <c r="V42" s="42"/>
      <c r="W42" s="43">
        <v>0</v>
      </c>
      <c r="X42" s="41"/>
      <c r="Y42" s="381"/>
      <c r="AA42" s="42"/>
      <c r="AB42" s="43">
        <v>67010138</v>
      </c>
      <c r="AC42" s="41"/>
      <c r="AD42" s="24"/>
      <c r="AE42" s="43">
        <v>0</v>
      </c>
      <c r="AF42" s="41"/>
      <c r="AG42" s="42"/>
      <c r="AH42" s="43">
        <v>809502</v>
      </c>
      <c r="AI42" s="41"/>
      <c r="AJ42" s="42"/>
      <c r="AK42" s="43">
        <v>104460</v>
      </c>
      <c r="AL42" s="41"/>
      <c r="AM42" s="42"/>
      <c r="AN42" s="43">
        <v>0</v>
      </c>
      <c r="AO42" s="41"/>
      <c r="AP42" s="42"/>
      <c r="AQ42" s="43">
        <f t="shared" si="0"/>
        <v>913962</v>
      </c>
      <c r="AR42" s="41"/>
      <c r="AS42" s="21"/>
      <c r="AT42" s="45" t="s">
        <v>23</v>
      </c>
      <c r="AU42" s="298"/>
    </row>
    <row r="43" spans="1:47" ht="17.25" customHeight="1" x14ac:dyDescent="0.15">
      <c r="A43" s="295"/>
      <c r="B43" s="383" t="s">
        <v>121</v>
      </c>
      <c r="C43" s="19"/>
      <c r="D43" s="18"/>
      <c r="E43" s="480">
        <v>31040</v>
      </c>
      <c r="F43" s="35"/>
      <c r="G43" s="36"/>
      <c r="H43" s="37">
        <v>2534</v>
      </c>
      <c r="I43" s="35"/>
      <c r="J43" s="36"/>
      <c r="K43" s="37">
        <v>33574</v>
      </c>
      <c r="L43" s="35"/>
      <c r="M43" s="36"/>
      <c r="N43" s="37">
        <v>36</v>
      </c>
      <c r="O43" s="35"/>
      <c r="P43" s="36"/>
      <c r="Q43" s="37">
        <v>107141913</v>
      </c>
      <c r="R43" s="35"/>
      <c r="S43" s="36"/>
      <c r="T43" s="37">
        <v>0</v>
      </c>
      <c r="U43" s="35"/>
      <c r="V43" s="36"/>
      <c r="W43" s="37">
        <v>0</v>
      </c>
      <c r="X43" s="35"/>
      <c r="Y43" s="381"/>
      <c r="AA43" s="36"/>
      <c r="AB43" s="37">
        <v>107141913</v>
      </c>
      <c r="AC43" s="35"/>
      <c r="AD43" s="18"/>
      <c r="AE43" s="37">
        <v>0</v>
      </c>
      <c r="AF43" s="35"/>
      <c r="AG43" s="36"/>
      <c r="AH43" s="37">
        <v>1701858</v>
      </c>
      <c r="AI43" s="35"/>
      <c r="AJ43" s="36"/>
      <c r="AK43" s="37">
        <v>124857</v>
      </c>
      <c r="AL43" s="35"/>
      <c r="AM43" s="36"/>
      <c r="AN43" s="37">
        <v>88932</v>
      </c>
      <c r="AO43" s="35"/>
      <c r="AP43" s="36"/>
      <c r="AQ43" s="37">
        <f t="shared" si="0"/>
        <v>1915647</v>
      </c>
      <c r="AR43" s="35"/>
      <c r="AS43" s="10"/>
      <c r="AT43" s="383" t="s">
        <v>121</v>
      </c>
      <c r="AU43" s="296"/>
    </row>
    <row r="44" spans="1:47" ht="17.25" customHeight="1" x14ac:dyDescent="0.15">
      <c r="A44" s="295"/>
      <c r="B44" s="383" t="s">
        <v>24</v>
      </c>
      <c r="C44" s="19"/>
      <c r="D44" s="18"/>
      <c r="E44" s="480">
        <v>23837</v>
      </c>
      <c r="F44" s="35"/>
      <c r="G44" s="36"/>
      <c r="H44" s="37">
        <v>2125</v>
      </c>
      <c r="I44" s="35"/>
      <c r="J44" s="36"/>
      <c r="K44" s="37">
        <v>25962</v>
      </c>
      <c r="L44" s="35"/>
      <c r="M44" s="36"/>
      <c r="N44" s="37">
        <v>30</v>
      </c>
      <c r="O44" s="35"/>
      <c r="P44" s="36"/>
      <c r="Q44" s="37">
        <v>77227946</v>
      </c>
      <c r="R44" s="35"/>
      <c r="S44" s="36"/>
      <c r="T44" s="37">
        <v>750</v>
      </c>
      <c r="U44" s="35"/>
      <c r="V44" s="36"/>
      <c r="W44" s="37">
        <v>0</v>
      </c>
      <c r="X44" s="35"/>
      <c r="Y44" s="381"/>
      <c r="AA44" s="36"/>
      <c r="AB44" s="37">
        <v>77228696</v>
      </c>
      <c r="AC44" s="35"/>
      <c r="AD44" s="18"/>
      <c r="AE44" s="37">
        <v>0</v>
      </c>
      <c r="AF44" s="35"/>
      <c r="AG44" s="36"/>
      <c r="AH44" s="37">
        <v>1499399</v>
      </c>
      <c r="AI44" s="35"/>
      <c r="AJ44" s="36"/>
      <c r="AK44" s="37">
        <v>0</v>
      </c>
      <c r="AL44" s="35"/>
      <c r="AM44" s="36"/>
      <c r="AN44" s="37">
        <v>30689</v>
      </c>
      <c r="AO44" s="35"/>
      <c r="AP44" s="36"/>
      <c r="AQ44" s="37">
        <f t="shared" si="0"/>
        <v>1530088</v>
      </c>
      <c r="AR44" s="35"/>
      <c r="AS44" s="10"/>
      <c r="AT44" s="383" t="s">
        <v>24</v>
      </c>
      <c r="AU44" s="296"/>
    </row>
    <row r="45" spans="1:47" ht="17.25" customHeight="1" x14ac:dyDescent="0.15">
      <c r="A45" s="295"/>
      <c r="B45" s="383" t="s">
        <v>25</v>
      </c>
      <c r="C45" s="19"/>
      <c r="D45" s="18"/>
      <c r="E45" s="480">
        <v>31702</v>
      </c>
      <c r="F45" s="35"/>
      <c r="G45" s="36"/>
      <c r="H45" s="37">
        <v>3567</v>
      </c>
      <c r="I45" s="35"/>
      <c r="J45" s="36"/>
      <c r="K45" s="37">
        <v>35269</v>
      </c>
      <c r="L45" s="35"/>
      <c r="M45" s="36"/>
      <c r="N45" s="37">
        <v>46</v>
      </c>
      <c r="O45" s="35"/>
      <c r="P45" s="36"/>
      <c r="Q45" s="37">
        <v>114615889</v>
      </c>
      <c r="R45" s="35"/>
      <c r="S45" s="36"/>
      <c r="T45" s="37">
        <v>0</v>
      </c>
      <c r="U45" s="35"/>
      <c r="V45" s="36"/>
      <c r="W45" s="37">
        <v>0</v>
      </c>
      <c r="X45" s="35"/>
      <c r="Y45" s="381"/>
      <c r="AA45" s="36"/>
      <c r="AB45" s="37">
        <v>114615889</v>
      </c>
      <c r="AC45" s="35"/>
      <c r="AD45" s="18"/>
      <c r="AE45" s="37">
        <v>0</v>
      </c>
      <c r="AF45" s="35"/>
      <c r="AG45" s="36"/>
      <c r="AH45" s="37">
        <v>2353997</v>
      </c>
      <c r="AI45" s="35"/>
      <c r="AJ45" s="36"/>
      <c r="AK45" s="37">
        <v>140728</v>
      </c>
      <c r="AL45" s="35"/>
      <c r="AM45" s="36"/>
      <c r="AN45" s="37">
        <v>89455</v>
      </c>
      <c r="AO45" s="35"/>
      <c r="AP45" s="36"/>
      <c r="AQ45" s="37">
        <f t="shared" si="0"/>
        <v>2584180</v>
      </c>
      <c r="AR45" s="35"/>
      <c r="AS45" s="10"/>
      <c r="AT45" s="383" t="s">
        <v>25</v>
      </c>
      <c r="AU45" s="296"/>
    </row>
    <row r="46" spans="1:47" ht="17.25" customHeight="1" x14ac:dyDescent="0.15">
      <c r="A46" s="295"/>
      <c r="B46" s="383" t="s">
        <v>55</v>
      </c>
      <c r="C46" s="19"/>
      <c r="D46" s="18"/>
      <c r="E46" s="480">
        <v>49766</v>
      </c>
      <c r="F46" s="35"/>
      <c r="G46" s="36"/>
      <c r="H46" s="37">
        <v>5074</v>
      </c>
      <c r="I46" s="35"/>
      <c r="J46" s="36"/>
      <c r="K46" s="37">
        <v>54840</v>
      </c>
      <c r="L46" s="35"/>
      <c r="M46" s="36"/>
      <c r="N46" s="37">
        <v>49</v>
      </c>
      <c r="O46" s="35"/>
      <c r="P46" s="36"/>
      <c r="Q46" s="37">
        <v>183774346</v>
      </c>
      <c r="R46" s="35"/>
      <c r="S46" s="36"/>
      <c r="T46" s="37">
        <v>0</v>
      </c>
      <c r="U46" s="35"/>
      <c r="V46" s="36"/>
      <c r="W46" s="37">
        <v>0</v>
      </c>
      <c r="X46" s="35"/>
      <c r="Y46" s="381"/>
      <c r="AA46" s="36"/>
      <c r="AB46" s="37">
        <v>183774346</v>
      </c>
      <c r="AC46" s="35"/>
      <c r="AD46" s="18"/>
      <c r="AE46" s="37">
        <v>0</v>
      </c>
      <c r="AF46" s="35"/>
      <c r="AG46" s="36"/>
      <c r="AH46" s="37">
        <v>4530794</v>
      </c>
      <c r="AI46" s="35"/>
      <c r="AJ46" s="36"/>
      <c r="AK46" s="37">
        <v>208496</v>
      </c>
      <c r="AL46" s="35"/>
      <c r="AM46" s="36"/>
      <c r="AN46" s="37">
        <v>157896</v>
      </c>
      <c r="AO46" s="35"/>
      <c r="AP46" s="36"/>
      <c r="AQ46" s="37">
        <f t="shared" si="0"/>
        <v>4897186</v>
      </c>
      <c r="AR46" s="35"/>
      <c r="AS46" s="10"/>
      <c r="AT46" s="383" t="s">
        <v>55</v>
      </c>
      <c r="AU46" s="296"/>
    </row>
    <row r="47" spans="1:47" ht="17.25" customHeight="1" thickBot="1" x14ac:dyDescent="0.2">
      <c r="A47" s="295"/>
      <c r="B47" s="383" t="s">
        <v>126</v>
      </c>
      <c r="C47" s="19"/>
      <c r="D47" s="18"/>
      <c r="E47" s="481">
        <v>22849</v>
      </c>
      <c r="F47" s="35"/>
      <c r="G47" s="36"/>
      <c r="H47" s="37">
        <v>2258</v>
      </c>
      <c r="I47" s="35"/>
      <c r="J47" s="36"/>
      <c r="K47" s="37">
        <v>25107</v>
      </c>
      <c r="L47" s="35"/>
      <c r="M47" s="36"/>
      <c r="N47" s="37">
        <v>30</v>
      </c>
      <c r="O47" s="35"/>
      <c r="P47" s="36"/>
      <c r="Q47" s="37">
        <v>84034365</v>
      </c>
      <c r="R47" s="35"/>
      <c r="S47" s="36"/>
      <c r="T47" s="37">
        <v>0</v>
      </c>
      <c r="U47" s="35"/>
      <c r="V47" s="36"/>
      <c r="W47" s="37">
        <v>0</v>
      </c>
      <c r="X47" s="35"/>
      <c r="Y47" s="381"/>
      <c r="AA47" s="36"/>
      <c r="AB47" s="37">
        <v>84034365</v>
      </c>
      <c r="AC47" s="35"/>
      <c r="AD47" s="18"/>
      <c r="AE47" s="37">
        <v>0</v>
      </c>
      <c r="AF47" s="35"/>
      <c r="AG47" s="36"/>
      <c r="AH47" s="37">
        <v>2250500</v>
      </c>
      <c r="AI47" s="35"/>
      <c r="AJ47" s="36"/>
      <c r="AK47" s="37">
        <v>0</v>
      </c>
      <c r="AL47" s="35"/>
      <c r="AM47" s="36"/>
      <c r="AN47" s="37">
        <v>53437</v>
      </c>
      <c r="AO47" s="35"/>
      <c r="AP47" s="36"/>
      <c r="AQ47" s="37">
        <f t="shared" si="0"/>
        <v>2303937</v>
      </c>
      <c r="AR47" s="35"/>
      <c r="AS47" s="10"/>
      <c r="AT47" s="383" t="s">
        <v>127</v>
      </c>
      <c r="AU47" s="296"/>
    </row>
    <row r="48" spans="1:47" ht="22.5" customHeight="1" thickTop="1" x14ac:dyDescent="0.15">
      <c r="A48" s="301"/>
      <c r="B48" s="245" t="s">
        <v>26</v>
      </c>
      <c r="C48" s="246"/>
      <c r="D48" s="266"/>
      <c r="E48" s="267">
        <f>SUM(E8:E47)</f>
        <v>3095032</v>
      </c>
      <c r="F48" s="254"/>
      <c r="G48" s="268"/>
      <c r="H48" s="267">
        <f>SUM(H8:H47)</f>
        <v>272890</v>
      </c>
      <c r="I48" s="254"/>
      <c r="J48" s="268"/>
      <c r="K48" s="267">
        <f>SUM(K8:K47)</f>
        <v>3367922</v>
      </c>
      <c r="L48" s="254"/>
      <c r="M48" s="268"/>
      <c r="N48" s="267">
        <f>SUM(N8:N47)</f>
        <v>3203</v>
      </c>
      <c r="O48" s="254"/>
      <c r="P48" s="268"/>
      <c r="Q48" s="267">
        <f>SUM(Q8:Q47)</f>
        <v>11262914862</v>
      </c>
      <c r="R48" s="254"/>
      <c r="S48" s="268"/>
      <c r="T48" s="267">
        <f>SUM(T8:T47)</f>
        <v>66673</v>
      </c>
      <c r="U48" s="254"/>
      <c r="V48" s="268"/>
      <c r="W48" s="267">
        <f>SUM(W8:W47)</f>
        <v>21694</v>
      </c>
      <c r="X48" s="254"/>
      <c r="Y48" s="381"/>
      <c r="AA48" s="268"/>
      <c r="AB48" s="267">
        <f>SUM(AB8:AB47)</f>
        <v>11263003229</v>
      </c>
      <c r="AC48" s="254"/>
      <c r="AD48" s="266"/>
      <c r="AE48" s="267">
        <f>SUM(AE8:AE47)</f>
        <v>0</v>
      </c>
      <c r="AF48" s="254"/>
      <c r="AG48" s="268"/>
      <c r="AH48" s="267">
        <f>SUM(AH8:AH47)</f>
        <v>283889727</v>
      </c>
      <c r="AI48" s="254"/>
      <c r="AJ48" s="268"/>
      <c r="AK48" s="267">
        <f>SUM(AK8:AK47)</f>
        <v>23971432</v>
      </c>
      <c r="AL48" s="254"/>
      <c r="AM48" s="268"/>
      <c r="AN48" s="267">
        <f>SUM(AN8:AN47)</f>
        <v>11368018</v>
      </c>
      <c r="AO48" s="254"/>
      <c r="AP48" s="268"/>
      <c r="AQ48" s="267">
        <f>SUM(AQ8:AQ47)</f>
        <v>319229177</v>
      </c>
      <c r="AR48" s="254"/>
      <c r="AS48" s="244"/>
      <c r="AT48" s="245" t="s">
        <v>26</v>
      </c>
      <c r="AU48" s="302"/>
    </row>
    <row r="49" spans="1:47" ht="21.95" customHeight="1" x14ac:dyDescent="0.15">
      <c r="A49" s="299"/>
      <c r="B49" s="382" t="s">
        <v>27</v>
      </c>
      <c r="C49" s="46"/>
      <c r="D49" s="47"/>
      <c r="E49" s="44">
        <v>19194</v>
      </c>
      <c r="F49" s="48"/>
      <c r="G49" s="49"/>
      <c r="H49" s="44">
        <v>1985</v>
      </c>
      <c r="I49" s="48"/>
      <c r="J49" s="49"/>
      <c r="K49" s="44">
        <v>21179</v>
      </c>
      <c r="L49" s="48"/>
      <c r="M49" s="49"/>
      <c r="N49" s="44">
        <v>22</v>
      </c>
      <c r="O49" s="48"/>
      <c r="P49" s="49"/>
      <c r="Q49" s="44">
        <v>67864087</v>
      </c>
      <c r="R49" s="48"/>
      <c r="S49" s="49"/>
      <c r="T49" s="44">
        <v>0</v>
      </c>
      <c r="U49" s="48"/>
      <c r="V49" s="49"/>
      <c r="W49" s="44">
        <v>0</v>
      </c>
      <c r="X49" s="48"/>
      <c r="Y49" s="381"/>
      <c r="AA49" s="49"/>
      <c r="AB49" s="44">
        <v>67864087</v>
      </c>
      <c r="AC49" s="48"/>
      <c r="AD49" s="47"/>
      <c r="AE49" s="44">
        <v>0</v>
      </c>
      <c r="AF49" s="48"/>
      <c r="AG49" s="49"/>
      <c r="AH49" s="44">
        <v>1499602</v>
      </c>
      <c r="AI49" s="48"/>
      <c r="AJ49" s="49"/>
      <c r="AK49" s="44">
        <v>0</v>
      </c>
      <c r="AL49" s="48"/>
      <c r="AM49" s="49"/>
      <c r="AN49" s="44">
        <v>15555</v>
      </c>
      <c r="AO49" s="48"/>
      <c r="AP49" s="49"/>
      <c r="AQ49" s="44">
        <f t="shared" ref="AQ49:AQ71" si="1">SUM(AH49:AN49)</f>
        <v>1515157</v>
      </c>
      <c r="AR49" s="48"/>
      <c r="AS49" s="7"/>
      <c r="AT49" s="382" t="s">
        <v>27</v>
      </c>
      <c r="AU49" s="300"/>
    </row>
    <row r="50" spans="1:47" s="11" customFormat="1" ht="21.95" customHeight="1" x14ac:dyDescent="0.15">
      <c r="A50" s="295"/>
      <c r="B50" s="383" t="s">
        <v>28</v>
      </c>
      <c r="C50" s="19"/>
      <c r="D50" s="18"/>
      <c r="E50" s="37">
        <v>16406</v>
      </c>
      <c r="F50" s="35"/>
      <c r="G50" s="36"/>
      <c r="H50" s="37">
        <v>1617</v>
      </c>
      <c r="I50" s="35"/>
      <c r="J50" s="36"/>
      <c r="K50" s="37">
        <v>18023</v>
      </c>
      <c r="L50" s="35"/>
      <c r="M50" s="36"/>
      <c r="N50" s="37">
        <v>14</v>
      </c>
      <c r="O50" s="35"/>
      <c r="P50" s="36"/>
      <c r="Q50" s="37">
        <v>59382414</v>
      </c>
      <c r="R50" s="35"/>
      <c r="S50" s="36"/>
      <c r="T50" s="37">
        <v>0</v>
      </c>
      <c r="U50" s="35"/>
      <c r="V50" s="36"/>
      <c r="W50" s="37">
        <v>0</v>
      </c>
      <c r="X50" s="35"/>
      <c r="Y50" s="381"/>
      <c r="AA50" s="36"/>
      <c r="AB50" s="37">
        <v>59382414</v>
      </c>
      <c r="AC50" s="35"/>
      <c r="AD50" s="18"/>
      <c r="AE50" s="37">
        <v>0</v>
      </c>
      <c r="AF50" s="35"/>
      <c r="AG50" s="36"/>
      <c r="AH50" s="37">
        <v>4444564</v>
      </c>
      <c r="AI50" s="35"/>
      <c r="AJ50" s="36"/>
      <c r="AK50" s="37">
        <v>171994</v>
      </c>
      <c r="AL50" s="35"/>
      <c r="AM50" s="36"/>
      <c r="AN50" s="37">
        <v>0</v>
      </c>
      <c r="AO50" s="35"/>
      <c r="AP50" s="36"/>
      <c r="AQ50" s="37">
        <f t="shared" si="1"/>
        <v>4616558</v>
      </c>
      <c r="AR50" s="35"/>
      <c r="AS50" s="10"/>
      <c r="AT50" s="383" t="s">
        <v>28</v>
      </c>
      <c r="AU50" s="296"/>
    </row>
    <row r="51" spans="1:47" ht="21.95" customHeight="1" x14ac:dyDescent="0.15">
      <c r="A51" s="295"/>
      <c r="B51" s="383" t="s">
        <v>29</v>
      </c>
      <c r="C51" s="19"/>
      <c r="D51" s="18"/>
      <c r="E51" s="37">
        <v>14035</v>
      </c>
      <c r="F51" s="35"/>
      <c r="G51" s="36"/>
      <c r="H51" s="37">
        <v>1156</v>
      </c>
      <c r="I51" s="35"/>
      <c r="J51" s="36"/>
      <c r="K51" s="37">
        <v>15191</v>
      </c>
      <c r="L51" s="35"/>
      <c r="M51" s="36"/>
      <c r="N51" s="37">
        <v>19</v>
      </c>
      <c r="O51" s="35"/>
      <c r="P51" s="36"/>
      <c r="Q51" s="37">
        <v>43018005</v>
      </c>
      <c r="R51" s="35"/>
      <c r="S51" s="36"/>
      <c r="T51" s="37">
        <v>0</v>
      </c>
      <c r="U51" s="35"/>
      <c r="V51" s="36"/>
      <c r="W51" s="37">
        <v>0</v>
      </c>
      <c r="X51" s="35"/>
      <c r="Y51" s="381"/>
      <c r="AA51" s="36"/>
      <c r="AB51" s="37">
        <v>43018005</v>
      </c>
      <c r="AC51" s="35"/>
      <c r="AD51" s="18"/>
      <c r="AE51" s="37">
        <v>0</v>
      </c>
      <c r="AF51" s="35"/>
      <c r="AG51" s="36"/>
      <c r="AH51" s="37">
        <v>453181</v>
      </c>
      <c r="AI51" s="35"/>
      <c r="AJ51" s="36"/>
      <c r="AK51" s="37">
        <v>12820</v>
      </c>
      <c r="AL51" s="35"/>
      <c r="AM51" s="36"/>
      <c r="AN51" s="37">
        <v>0</v>
      </c>
      <c r="AO51" s="35"/>
      <c r="AP51" s="36"/>
      <c r="AQ51" s="37">
        <f t="shared" si="1"/>
        <v>466001</v>
      </c>
      <c r="AR51" s="35"/>
      <c r="AS51" s="10"/>
      <c r="AT51" s="383" t="s">
        <v>29</v>
      </c>
      <c r="AU51" s="296"/>
    </row>
    <row r="52" spans="1:47" ht="21.95" customHeight="1" x14ac:dyDescent="0.15">
      <c r="A52" s="295"/>
      <c r="B52" s="383" t="s">
        <v>56</v>
      </c>
      <c r="C52" s="19"/>
      <c r="D52" s="18"/>
      <c r="E52" s="37">
        <v>4944</v>
      </c>
      <c r="F52" s="35"/>
      <c r="G52" s="36"/>
      <c r="H52" s="37">
        <v>396</v>
      </c>
      <c r="I52" s="35"/>
      <c r="J52" s="36"/>
      <c r="K52" s="37">
        <v>5340</v>
      </c>
      <c r="L52" s="35"/>
      <c r="M52" s="36"/>
      <c r="N52" s="37">
        <v>1</v>
      </c>
      <c r="O52" s="35"/>
      <c r="P52" s="36"/>
      <c r="Q52" s="37">
        <v>15078274</v>
      </c>
      <c r="R52" s="35"/>
      <c r="S52" s="36"/>
      <c r="T52" s="37">
        <v>0</v>
      </c>
      <c r="U52" s="35"/>
      <c r="V52" s="36"/>
      <c r="W52" s="37">
        <v>0</v>
      </c>
      <c r="X52" s="35"/>
      <c r="Y52" s="381"/>
      <c r="AA52" s="36"/>
      <c r="AB52" s="37">
        <v>15078274</v>
      </c>
      <c r="AC52" s="35"/>
      <c r="AD52" s="18"/>
      <c r="AE52" s="37">
        <v>0</v>
      </c>
      <c r="AF52" s="35"/>
      <c r="AG52" s="36"/>
      <c r="AH52" s="37">
        <v>143705</v>
      </c>
      <c r="AI52" s="35"/>
      <c r="AJ52" s="36"/>
      <c r="AK52" s="37">
        <v>24478</v>
      </c>
      <c r="AL52" s="35"/>
      <c r="AM52" s="36"/>
      <c r="AN52" s="37">
        <v>0</v>
      </c>
      <c r="AO52" s="35"/>
      <c r="AP52" s="36"/>
      <c r="AQ52" s="37">
        <f t="shared" si="1"/>
        <v>168183</v>
      </c>
      <c r="AR52" s="35"/>
      <c r="AS52" s="10"/>
      <c r="AT52" s="383" t="s">
        <v>56</v>
      </c>
      <c r="AU52" s="296"/>
    </row>
    <row r="53" spans="1:47" ht="21.95" customHeight="1" x14ac:dyDescent="0.15">
      <c r="A53" s="297"/>
      <c r="B53" s="45" t="s">
        <v>30</v>
      </c>
      <c r="C53" s="23"/>
      <c r="D53" s="24"/>
      <c r="E53" s="43">
        <v>7949</v>
      </c>
      <c r="F53" s="41"/>
      <c r="G53" s="42"/>
      <c r="H53" s="43">
        <v>1040</v>
      </c>
      <c r="I53" s="41"/>
      <c r="J53" s="42"/>
      <c r="K53" s="37">
        <v>8989</v>
      </c>
      <c r="L53" s="41"/>
      <c r="M53" s="42"/>
      <c r="N53" s="43">
        <v>13</v>
      </c>
      <c r="O53" s="41"/>
      <c r="P53" s="42"/>
      <c r="Q53" s="43">
        <v>28582659</v>
      </c>
      <c r="R53" s="41"/>
      <c r="S53" s="42"/>
      <c r="T53" s="43">
        <v>0</v>
      </c>
      <c r="U53" s="41"/>
      <c r="V53" s="42"/>
      <c r="W53" s="43">
        <v>0</v>
      </c>
      <c r="X53" s="41"/>
      <c r="Y53" s="381"/>
      <c r="AA53" s="42"/>
      <c r="AB53" s="37">
        <v>28582659</v>
      </c>
      <c r="AC53" s="41"/>
      <c r="AD53" s="24"/>
      <c r="AE53" s="43">
        <v>0</v>
      </c>
      <c r="AF53" s="41"/>
      <c r="AG53" s="42"/>
      <c r="AH53" s="43">
        <v>361388</v>
      </c>
      <c r="AI53" s="41"/>
      <c r="AJ53" s="42"/>
      <c r="AK53" s="43">
        <v>24553</v>
      </c>
      <c r="AL53" s="41"/>
      <c r="AM53" s="42"/>
      <c r="AN53" s="43">
        <v>0</v>
      </c>
      <c r="AO53" s="41"/>
      <c r="AP53" s="42"/>
      <c r="AQ53" s="37">
        <f t="shared" si="1"/>
        <v>385941</v>
      </c>
      <c r="AR53" s="41"/>
      <c r="AS53" s="21"/>
      <c r="AT53" s="45" t="s">
        <v>30</v>
      </c>
      <c r="AU53" s="298"/>
    </row>
    <row r="54" spans="1:47" ht="21.95" customHeight="1" x14ac:dyDescent="0.15">
      <c r="A54" s="295"/>
      <c r="B54" s="383" t="s">
        <v>31</v>
      </c>
      <c r="C54" s="19"/>
      <c r="D54" s="18"/>
      <c r="E54" s="37">
        <v>7729</v>
      </c>
      <c r="F54" s="35"/>
      <c r="G54" s="36"/>
      <c r="H54" s="37">
        <v>682</v>
      </c>
      <c r="I54" s="35"/>
      <c r="J54" s="36"/>
      <c r="K54" s="44">
        <v>8411</v>
      </c>
      <c r="L54" s="35"/>
      <c r="M54" s="36"/>
      <c r="N54" s="37">
        <v>13</v>
      </c>
      <c r="O54" s="35"/>
      <c r="P54" s="36"/>
      <c r="Q54" s="37">
        <v>23607218</v>
      </c>
      <c r="R54" s="35"/>
      <c r="S54" s="36"/>
      <c r="T54" s="37">
        <v>0</v>
      </c>
      <c r="U54" s="35"/>
      <c r="V54" s="36"/>
      <c r="W54" s="37">
        <v>0</v>
      </c>
      <c r="X54" s="35"/>
      <c r="Y54" s="381"/>
      <c r="AA54" s="36"/>
      <c r="AB54" s="44">
        <v>23607218</v>
      </c>
      <c r="AC54" s="35"/>
      <c r="AD54" s="18"/>
      <c r="AE54" s="37">
        <v>0</v>
      </c>
      <c r="AF54" s="35"/>
      <c r="AG54" s="36"/>
      <c r="AH54" s="37">
        <v>384604</v>
      </c>
      <c r="AI54" s="35"/>
      <c r="AJ54" s="36"/>
      <c r="AK54" s="37">
        <v>0</v>
      </c>
      <c r="AL54" s="35"/>
      <c r="AM54" s="36"/>
      <c r="AN54" s="37">
        <v>0</v>
      </c>
      <c r="AO54" s="35"/>
      <c r="AP54" s="36"/>
      <c r="AQ54" s="44">
        <f t="shared" si="1"/>
        <v>384604</v>
      </c>
      <c r="AR54" s="35"/>
      <c r="AS54" s="10"/>
      <c r="AT54" s="383" t="s">
        <v>31</v>
      </c>
      <c r="AU54" s="296"/>
    </row>
    <row r="55" spans="1:47" s="11" customFormat="1" ht="21.95" customHeight="1" x14ac:dyDescent="0.15">
      <c r="A55" s="295"/>
      <c r="B55" s="383" t="s">
        <v>32</v>
      </c>
      <c r="C55" s="19"/>
      <c r="D55" s="18"/>
      <c r="E55" s="37">
        <v>12939</v>
      </c>
      <c r="F55" s="35"/>
      <c r="G55" s="36"/>
      <c r="H55" s="37">
        <v>965</v>
      </c>
      <c r="I55" s="35"/>
      <c r="J55" s="36"/>
      <c r="K55" s="37">
        <v>13904</v>
      </c>
      <c r="L55" s="35"/>
      <c r="M55" s="36"/>
      <c r="N55" s="37">
        <v>19</v>
      </c>
      <c r="O55" s="35"/>
      <c r="P55" s="36"/>
      <c r="Q55" s="37">
        <v>38530158</v>
      </c>
      <c r="R55" s="35"/>
      <c r="S55" s="36"/>
      <c r="T55" s="37">
        <v>0</v>
      </c>
      <c r="U55" s="35"/>
      <c r="V55" s="36"/>
      <c r="W55" s="37">
        <v>0</v>
      </c>
      <c r="X55" s="35"/>
      <c r="Y55" s="381"/>
      <c r="AA55" s="36"/>
      <c r="AB55" s="37">
        <v>38530158</v>
      </c>
      <c r="AC55" s="35"/>
      <c r="AD55" s="18"/>
      <c r="AE55" s="37">
        <v>0</v>
      </c>
      <c r="AF55" s="35"/>
      <c r="AG55" s="36"/>
      <c r="AH55" s="37">
        <v>361040</v>
      </c>
      <c r="AI55" s="35"/>
      <c r="AJ55" s="36"/>
      <c r="AK55" s="37">
        <v>0</v>
      </c>
      <c r="AL55" s="35"/>
      <c r="AM55" s="36"/>
      <c r="AN55" s="37">
        <v>0</v>
      </c>
      <c r="AO55" s="35"/>
      <c r="AP55" s="36"/>
      <c r="AQ55" s="37">
        <f t="shared" si="1"/>
        <v>361040</v>
      </c>
      <c r="AR55" s="35"/>
      <c r="AS55" s="10"/>
      <c r="AT55" s="383" t="s">
        <v>32</v>
      </c>
      <c r="AU55" s="296"/>
    </row>
    <row r="56" spans="1:47" ht="21.95" customHeight="1" x14ac:dyDescent="0.15">
      <c r="A56" s="295"/>
      <c r="B56" s="383" t="s">
        <v>33</v>
      </c>
      <c r="C56" s="19"/>
      <c r="D56" s="18"/>
      <c r="E56" s="37">
        <v>8577</v>
      </c>
      <c r="F56" s="35"/>
      <c r="G56" s="36"/>
      <c r="H56" s="37">
        <v>689</v>
      </c>
      <c r="I56" s="35"/>
      <c r="J56" s="36"/>
      <c r="K56" s="37">
        <v>9266</v>
      </c>
      <c r="L56" s="35"/>
      <c r="M56" s="36"/>
      <c r="N56" s="37">
        <v>8</v>
      </c>
      <c r="O56" s="35"/>
      <c r="P56" s="36"/>
      <c r="Q56" s="37">
        <v>26213434</v>
      </c>
      <c r="R56" s="35"/>
      <c r="S56" s="36"/>
      <c r="T56" s="37">
        <v>0</v>
      </c>
      <c r="U56" s="35"/>
      <c r="V56" s="36"/>
      <c r="W56" s="37">
        <v>0</v>
      </c>
      <c r="X56" s="35"/>
      <c r="Y56" s="381"/>
      <c r="AA56" s="36"/>
      <c r="AB56" s="37">
        <v>26213434</v>
      </c>
      <c r="AC56" s="35"/>
      <c r="AD56" s="18"/>
      <c r="AE56" s="37">
        <v>0</v>
      </c>
      <c r="AF56" s="35"/>
      <c r="AG56" s="36"/>
      <c r="AH56" s="37">
        <v>250766</v>
      </c>
      <c r="AI56" s="35"/>
      <c r="AJ56" s="36"/>
      <c r="AK56" s="37">
        <v>72388</v>
      </c>
      <c r="AL56" s="35"/>
      <c r="AM56" s="36"/>
      <c r="AN56" s="37">
        <v>0</v>
      </c>
      <c r="AO56" s="35"/>
      <c r="AP56" s="36"/>
      <c r="AQ56" s="37">
        <f t="shared" si="1"/>
        <v>323154</v>
      </c>
      <c r="AR56" s="35"/>
      <c r="AS56" s="10"/>
      <c r="AT56" s="383" t="s">
        <v>33</v>
      </c>
      <c r="AU56" s="296"/>
    </row>
    <row r="57" spans="1:47" ht="21.95" customHeight="1" x14ac:dyDescent="0.15">
      <c r="A57" s="295"/>
      <c r="B57" s="383" t="s">
        <v>34</v>
      </c>
      <c r="C57" s="19"/>
      <c r="D57" s="18"/>
      <c r="E57" s="37">
        <v>8344</v>
      </c>
      <c r="F57" s="35"/>
      <c r="G57" s="36"/>
      <c r="H57" s="37">
        <v>671</v>
      </c>
      <c r="I57" s="35"/>
      <c r="J57" s="36"/>
      <c r="K57" s="37">
        <v>9015</v>
      </c>
      <c r="L57" s="35"/>
      <c r="M57" s="36"/>
      <c r="N57" s="37">
        <v>10</v>
      </c>
      <c r="O57" s="35"/>
      <c r="P57" s="36"/>
      <c r="Q57" s="37">
        <v>25290073</v>
      </c>
      <c r="R57" s="35"/>
      <c r="S57" s="36"/>
      <c r="T57" s="37">
        <v>0</v>
      </c>
      <c r="U57" s="35"/>
      <c r="V57" s="36"/>
      <c r="W57" s="37">
        <v>0</v>
      </c>
      <c r="X57" s="35"/>
      <c r="Y57" s="381"/>
      <c r="AA57" s="36"/>
      <c r="AB57" s="37">
        <v>25290073</v>
      </c>
      <c r="AC57" s="35"/>
      <c r="AD57" s="18"/>
      <c r="AE57" s="37">
        <v>0</v>
      </c>
      <c r="AF57" s="35"/>
      <c r="AG57" s="36"/>
      <c r="AH57" s="37">
        <v>258833</v>
      </c>
      <c r="AI57" s="35"/>
      <c r="AJ57" s="36"/>
      <c r="AK57" s="37">
        <v>0</v>
      </c>
      <c r="AL57" s="35"/>
      <c r="AM57" s="36"/>
      <c r="AN57" s="37">
        <v>0</v>
      </c>
      <c r="AO57" s="35"/>
      <c r="AP57" s="36"/>
      <c r="AQ57" s="37">
        <f t="shared" si="1"/>
        <v>258833</v>
      </c>
      <c r="AR57" s="35"/>
      <c r="AS57" s="10"/>
      <c r="AT57" s="383" t="s">
        <v>34</v>
      </c>
      <c r="AU57" s="296"/>
    </row>
    <row r="58" spans="1:47" ht="21.95" customHeight="1" x14ac:dyDescent="0.15">
      <c r="A58" s="297"/>
      <c r="B58" s="45" t="s">
        <v>35</v>
      </c>
      <c r="C58" s="23"/>
      <c r="D58" s="24"/>
      <c r="E58" s="43">
        <v>5887</v>
      </c>
      <c r="F58" s="41"/>
      <c r="G58" s="42"/>
      <c r="H58" s="43">
        <v>450</v>
      </c>
      <c r="I58" s="41"/>
      <c r="J58" s="42"/>
      <c r="K58" s="43">
        <v>6337</v>
      </c>
      <c r="L58" s="41"/>
      <c r="M58" s="42"/>
      <c r="N58" s="43">
        <v>6</v>
      </c>
      <c r="O58" s="41"/>
      <c r="P58" s="42"/>
      <c r="Q58" s="43">
        <v>17810619</v>
      </c>
      <c r="R58" s="41"/>
      <c r="S58" s="42"/>
      <c r="T58" s="43">
        <v>469</v>
      </c>
      <c r="U58" s="41"/>
      <c r="V58" s="42"/>
      <c r="W58" s="43">
        <v>0</v>
      </c>
      <c r="X58" s="41"/>
      <c r="Y58" s="381"/>
      <c r="AA58" s="42"/>
      <c r="AB58" s="43">
        <v>17811088</v>
      </c>
      <c r="AC58" s="41"/>
      <c r="AD58" s="24"/>
      <c r="AE58" s="43">
        <v>0</v>
      </c>
      <c r="AF58" s="41"/>
      <c r="AG58" s="42"/>
      <c r="AH58" s="43">
        <v>185061</v>
      </c>
      <c r="AI58" s="41"/>
      <c r="AJ58" s="42"/>
      <c r="AK58" s="43">
        <v>0</v>
      </c>
      <c r="AL58" s="41"/>
      <c r="AM58" s="42"/>
      <c r="AN58" s="43">
        <v>10891</v>
      </c>
      <c r="AO58" s="41"/>
      <c r="AP58" s="42"/>
      <c r="AQ58" s="43">
        <f t="shared" si="1"/>
        <v>195952</v>
      </c>
      <c r="AR58" s="41"/>
      <c r="AS58" s="21"/>
      <c r="AT58" s="45" t="s">
        <v>35</v>
      </c>
      <c r="AU58" s="298"/>
    </row>
    <row r="59" spans="1:47" ht="21.95" customHeight="1" x14ac:dyDescent="0.15">
      <c r="A59" s="295"/>
      <c r="B59" s="383" t="s">
        <v>57</v>
      </c>
      <c r="C59" s="19"/>
      <c r="D59" s="18"/>
      <c r="E59" s="37">
        <v>4639</v>
      </c>
      <c r="F59" s="35"/>
      <c r="G59" s="36"/>
      <c r="H59" s="37">
        <v>306</v>
      </c>
      <c r="I59" s="35"/>
      <c r="J59" s="36"/>
      <c r="K59" s="37">
        <v>4945</v>
      </c>
      <c r="L59" s="35"/>
      <c r="M59" s="36"/>
      <c r="N59" s="37">
        <v>8</v>
      </c>
      <c r="O59" s="35"/>
      <c r="P59" s="36"/>
      <c r="Q59" s="37">
        <v>13207908</v>
      </c>
      <c r="R59" s="35"/>
      <c r="S59" s="36"/>
      <c r="T59" s="37">
        <v>0</v>
      </c>
      <c r="U59" s="35"/>
      <c r="V59" s="36"/>
      <c r="W59" s="37">
        <v>0</v>
      </c>
      <c r="X59" s="35"/>
      <c r="Y59" s="381"/>
      <c r="AA59" s="36"/>
      <c r="AB59" s="37">
        <v>13207908</v>
      </c>
      <c r="AC59" s="35"/>
      <c r="AD59" s="18"/>
      <c r="AE59" s="37">
        <v>0</v>
      </c>
      <c r="AF59" s="35"/>
      <c r="AG59" s="36"/>
      <c r="AH59" s="37">
        <v>148379</v>
      </c>
      <c r="AI59" s="35"/>
      <c r="AJ59" s="36"/>
      <c r="AK59" s="37">
        <v>0</v>
      </c>
      <c r="AL59" s="35"/>
      <c r="AM59" s="36"/>
      <c r="AN59" s="37">
        <v>0</v>
      </c>
      <c r="AO59" s="35"/>
      <c r="AP59" s="36"/>
      <c r="AQ59" s="37">
        <f t="shared" si="1"/>
        <v>148379</v>
      </c>
      <c r="AR59" s="35"/>
      <c r="AS59" s="10"/>
      <c r="AT59" s="383" t="s">
        <v>57</v>
      </c>
      <c r="AU59" s="296"/>
    </row>
    <row r="60" spans="1:47" ht="21.95" customHeight="1" x14ac:dyDescent="0.15">
      <c r="A60" s="295"/>
      <c r="B60" s="383" t="s">
        <v>36</v>
      </c>
      <c r="C60" s="19"/>
      <c r="D60" s="18"/>
      <c r="E60" s="37">
        <v>3398</v>
      </c>
      <c r="F60" s="35"/>
      <c r="G60" s="36"/>
      <c r="H60" s="37">
        <v>263</v>
      </c>
      <c r="I60" s="35"/>
      <c r="J60" s="36"/>
      <c r="K60" s="37">
        <v>3661</v>
      </c>
      <c r="L60" s="35"/>
      <c r="M60" s="36"/>
      <c r="N60" s="37">
        <v>5</v>
      </c>
      <c r="O60" s="35"/>
      <c r="P60" s="36"/>
      <c r="Q60" s="37">
        <v>10264899</v>
      </c>
      <c r="R60" s="35"/>
      <c r="S60" s="36"/>
      <c r="T60" s="37">
        <v>0</v>
      </c>
      <c r="U60" s="35"/>
      <c r="V60" s="36"/>
      <c r="W60" s="37">
        <v>0</v>
      </c>
      <c r="X60" s="35"/>
      <c r="Y60" s="381"/>
      <c r="AA60" s="36"/>
      <c r="AB60" s="37">
        <v>10264899</v>
      </c>
      <c r="AC60" s="35"/>
      <c r="AD60" s="18"/>
      <c r="AE60" s="37">
        <v>0</v>
      </c>
      <c r="AF60" s="35"/>
      <c r="AG60" s="36"/>
      <c r="AH60" s="37">
        <v>64609</v>
      </c>
      <c r="AI60" s="35"/>
      <c r="AJ60" s="36"/>
      <c r="AK60" s="37">
        <v>0</v>
      </c>
      <c r="AL60" s="35"/>
      <c r="AM60" s="36"/>
      <c r="AN60" s="37">
        <v>0</v>
      </c>
      <c r="AO60" s="35"/>
      <c r="AP60" s="36"/>
      <c r="AQ60" s="37">
        <f t="shared" si="1"/>
        <v>64609</v>
      </c>
      <c r="AR60" s="35"/>
      <c r="AS60" s="10"/>
      <c r="AT60" s="383" t="s">
        <v>36</v>
      </c>
      <c r="AU60" s="296"/>
    </row>
    <row r="61" spans="1:47" ht="21.95" customHeight="1" x14ac:dyDescent="0.15">
      <c r="A61" s="295"/>
      <c r="B61" s="383" t="s">
        <v>37</v>
      </c>
      <c r="C61" s="19"/>
      <c r="D61" s="18"/>
      <c r="E61" s="37">
        <v>3864</v>
      </c>
      <c r="F61" s="35"/>
      <c r="G61" s="36"/>
      <c r="H61" s="37">
        <v>345</v>
      </c>
      <c r="I61" s="35"/>
      <c r="J61" s="36"/>
      <c r="K61" s="37">
        <v>4209</v>
      </c>
      <c r="L61" s="35"/>
      <c r="M61" s="36"/>
      <c r="N61" s="37">
        <v>5</v>
      </c>
      <c r="O61" s="35"/>
      <c r="P61" s="36"/>
      <c r="Q61" s="37">
        <v>10976126</v>
      </c>
      <c r="R61" s="35"/>
      <c r="S61" s="36"/>
      <c r="T61" s="37">
        <v>0</v>
      </c>
      <c r="U61" s="35"/>
      <c r="V61" s="36"/>
      <c r="W61" s="37">
        <v>0</v>
      </c>
      <c r="X61" s="35"/>
      <c r="Y61" s="381"/>
      <c r="AA61" s="36"/>
      <c r="AB61" s="37">
        <v>10976126</v>
      </c>
      <c r="AC61" s="35"/>
      <c r="AD61" s="18"/>
      <c r="AE61" s="37">
        <v>0</v>
      </c>
      <c r="AF61" s="35"/>
      <c r="AG61" s="36"/>
      <c r="AH61" s="37">
        <v>171909</v>
      </c>
      <c r="AI61" s="35"/>
      <c r="AJ61" s="36"/>
      <c r="AK61" s="37">
        <v>0</v>
      </c>
      <c r="AL61" s="35"/>
      <c r="AM61" s="36"/>
      <c r="AN61" s="37">
        <v>0</v>
      </c>
      <c r="AO61" s="35"/>
      <c r="AP61" s="36"/>
      <c r="AQ61" s="37">
        <f t="shared" si="1"/>
        <v>171909</v>
      </c>
      <c r="AR61" s="35"/>
      <c r="AS61" s="10"/>
      <c r="AT61" s="383" t="s">
        <v>37</v>
      </c>
      <c r="AU61" s="296"/>
    </row>
    <row r="62" spans="1:47" ht="21.95" customHeight="1" x14ac:dyDescent="0.15">
      <c r="A62" s="295"/>
      <c r="B62" s="383" t="s">
        <v>38</v>
      </c>
      <c r="C62" s="19"/>
      <c r="D62" s="18"/>
      <c r="E62" s="37">
        <v>2791</v>
      </c>
      <c r="F62" s="35"/>
      <c r="G62" s="36"/>
      <c r="H62" s="37">
        <v>263</v>
      </c>
      <c r="I62" s="35"/>
      <c r="J62" s="36"/>
      <c r="K62" s="37">
        <v>3054</v>
      </c>
      <c r="L62" s="35"/>
      <c r="M62" s="36"/>
      <c r="N62" s="37">
        <v>5</v>
      </c>
      <c r="O62" s="35"/>
      <c r="P62" s="36"/>
      <c r="Q62" s="37">
        <v>8599599</v>
      </c>
      <c r="R62" s="35"/>
      <c r="S62" s="36"/>
      <c r="T62" s="37">
        <v>0</v>
      </c>
      <c r="U62" s="35"/>
      <c r="V62" s="36"/>
      <c r="W62" s="37">
        <v>0</v>
      </c>
      <c r="X62" s="35"/>
      <c r="Y62" s="381"/>
      <c r="AA62" s="36"/>
      <c r="AB62" s="37">
        <v>8599599</v>
      </c>
      <c r="AC62" s="35"/>
      <c r="AD62" s="18"/>
      <c r="AE62" s="37">
        <v>0</v>
      </c>
      <c r="AF62" s="35"/>
      <c r="AG62" s="36"/>
      <c r="AH62" s="37">
        <v>75307</v>
      </c>
      <c r="AI62" s="35"/>
      <c r="AJ62" s="36"/>
      <c r="AK62" s="37">
        <v>0</v>
      </c>
      <c r="AL62" s="35"/>
      <c r="AM62" s="36"/>
      <c r="AN62" s="37">
        <v>0</v>
      </c>
      <c r="AO62" s="35"/>
      <c r="AP62" s="36"/>
      <c r="AQ62" s="37">
        <f t="shared" si="1"/>
        <v>75307</v>
      </c>
      <c r="AR62" s="35"/>
      <c r="AS62" s="10"/>
      <c r="AT62" s="383" t="s">
        <v>38</v>
      </c>
      <c r="AU62" s="296"/>
    </row>
    <row r="63" spans="1:47" ht="21.95" customHeight="1" x14ac:dyDescent="0.15">
      <c r="A63" s="297"/>
      <c r="B63" s="45" t="s">
        <v>39</v>
      </c>
      <c r="C63" s="23"/>
      <c r="D63" s="24"/>
      <c r="E63" s="43">
        <v>4590</v>
      </c>
      <c r="F63" s="41"/>
      <c r="G63" s="42"/>
      <c r="H63" s="43">
        <v>346</v>
      </c>
      <c r="I63" s="41"/>
      <c r="J63" s="42"/>
      <c r="K63" s="37">
        <v>4936</v>
      </c>
      <c r="L63" s="41"/>
      <c r="M63" s="42"/>
      <c r="N63" s="43">
        <v>5</v>
      </c>
      <c r="O63" s="41"/>
      <c r="P63" s="42"/>
      <c r="Q63" s="43">
        <v>12519535</v>
      </c>
      <c r="R63" s="41"/>
      <c r="S63" s="42"/>
      <c r="T63" s="43">
        <v>389</v>
      </c>
      <c r="U63" s="41"/>
      <c r="V63" s="42"/>
      <c r="W63" s="43">
        <v>0</v>
      </c>
      <c r="X63" s="41"/>
      <c r="Y63" s="381"/>
      <c r="AA63" s="42"/>
      <c r="AB63" s="37">
        <v>12519924</v>
      </c>
      <c r="AC63" s="41"/>
      <c r="AD63" s="24"/>
      <c r="AE63" s="43">
        <v>0</v>
      </c>
      <c r="AF63" s="41"/>
      <c r="AG63" s="42"/>
      <c r="AH63" s="43">
        <v>50954</v>
      </c>
      <c r="AI63" s="41"/>
      <c r="AJ63" s="42"/>
      <c r="AK63" s="43">
        <v>200</v>
      </c>
      <c r="AL63" s="41"/>
      <c r="AM63" s="42"/>
      <c r="AN63" s="43">
        <v>0</v>
      </c>
      <c r="AO63" s="41"/>
      <c r="AP63" s="42"/>
      <c r="AQ63" s="37">
        <f t="shared" si="1"/>
        <v>51154</v>
      </c>
      <c r="AR63" s="41"/>
      <c r="AS63" s="21"/>
      <c r="AT63" s="45" t="s">
        <v>39</v>
      </c>
      <c r="AU63" s="298"/>
    </row>
    <row r="64" spans="1:47" ht="21.95" customHeight="1" x14ac:dyDescent="0.15">
      <c r="A64" s="295"/>
      <c r="B64" s="383" t="s">
        <v>40</v>
      </c>
      <c r="C64" s="19"/>
      <c r="D64" s="18"/>
      <c r="E64" s="37">
        <v>1096</v>
      </c>
      <c r="F64" s="35"/>
      <c r="G64" s="36"/>
      <c r="H64" s="37">
        <v>83</v>
      </c>
      <c r="I64" s="35"/>
      <c r="J64" s="36"/>
      <c r="K64" s="44">
        <v>1179</v>
      </c>
      <c r="L64" s="35"/>
      <c r="M64" s="36"/>
      <c r="N64" s="37">
        <v>5</v>
      </c>
      <c r="O64" s="35"/>
      <c r="P64" s="36"/>
      <c r="Q64" s="37">
        <v>2818603</v>
      </c>
      <c r="R64" s="35"/>
      <c r="S64" s="36"/>
      <c r="T64" s="37">
        <v>427</v>
      </c>
      <c r="U64" s="35"/>
      <c r="V64" s="36"/>
      <c r="W64" s="37">
        <v>0</v>
      </c>
      <c r="X64" s="35"/>
      <c r="Y64" s="381"/>
      <c r="AA64" s="36"/>
      <c r="AB64" s="44">
        <v>2819030</v>
      </c>
      <c r="AC64" s="35"/>
      <c r="AD64" s="18"/>
      <c r="AE64" s="37">
        <v>0</v>
      </c>
      <c r="AF64" s="35"/>
      <c r="AG64" s="36"/>
      <c r="AH64" s="37">
        <v>29827</v>
      </c>
      <c r="AI64" s="35"/>
      <c r="AJ64" s="36"/>
      <c r="AK64" s="37">
        <v>4369</v>
      </c>
      <c r="AL64" s="35"/>
      <c r="AM64" s="36"/>
      <c r="AN64" s="37">
        <v>0</v>
      </c>
      <c r="AO64" s="35"/>
      <c r="AP64" s="36"/>
      <c r="AQ64" s="44">
        <f t="shared" si="1"/>
        <v>34196</v>
      </c>
      <c r="AR64" s="35"/>
      <c r="AS64" s="10"/>
      <c r="AT64" s="383" t="s">
        <v>40</v>
      </c>
      <c r="AU64" s="296"/>
    </row>
    <row r="65" spans="1:47" ht="21.95" customHeight="1" x14ac:dyDescent="0.15">
      <c r="A65" s="295"/>
      <c r="B65" s="383" t="s">
        <v>41</v>
      </c>
      <c r="C65" s="19"/>
      <c r="D65" s="18"/>
      <c r="E65" s="37">
        <v>4452</v>
      </c>
      <c r="F65" s="35"/>
      <c r="G65" s="36"/>
      <c r="H65" s="37">
        <v>480</v>
      </c>
      <c r="I65" s="35"/>
      <c r="J65" s="36"/>
      <c r="K65" s="37">
        <v>4932</v>
      </c>
      <c r="L65" s="35"/>
      <c r="M65" s="36"/>
      <c r="N65" s="37">
        <v>4</v>
      </c>
      <c r="O65" s="35"/>
      <c r="P65" s="36"/>
      <c r="Q65" s="37">
        <v>13475684</v>
      </c>
      <c r="R65" s="35"/>
      <c r="S65" s="36"/>
      <c r="T65" s="37">
        <v>0</v>
      </c>
      <c r="U65" s="35"/>
      <c r="V65" s="36"/>
      <c r="W65" s="37">
        <v>0</v>
      </c>
      <c r="X65" s="35"/>
      <c r="Y65" s="381"/>
      <c r="AA65" s="36"/>
      <c r="AB65" s="37">
        <v>13475684</v>
      </c>
      <c r="AC65" s="35"/>
      <c r="AD65" s="18"/>
      <c r="AE65" s="37">
        <v>0</v>
      </c>
      <c r="AF65" s="35"/>
      <c r="AG65" s="36"/>
      <c r="AH65" s="37">
        <v>182022</v>
      </c>
      <c r="AI65" s="35"/>
      <c r="AJ65" s="36"/>
      <c r="AK65" s="37">
        <v>0</v>
      </c>
      <c r="AL65" s="35"/>
      <c r="AM65" s="36"/>
      <c r="AN65" s="37">
        <v>0</v>
      </c>
      <c r="AO65" s="35"/>
      <c r="AP65" s="36"/>
      <c r="AQ65" s="37">
        <f t="shared" si="1"/>
        <v>182022</v>
      </c>
      <c r="AR65" s="35"/>
      <c r="AS65" s="10"/>
      <c r="AT65" s="383" t="s">
        <v>41</v>
      </c>
      <c r="AU65" s="296"/>
    </row>
    <row r="66" spans="1:47" ht="21.95" customHeight="1" x14ac:dyDescent="0.15">
      <c r="A66" s="295"/>
      <c r="B66" s="383" t="s">
        <v>42</v>
      </c>
      <c r="C66" s="19"/>
      <c r="D66" s="18"/>
      <c r="E66" s="37">
        <v>5745</v>
      </c>
      <c r="F66" s="35"/>
      <c r="G66" s="36"/>
      <c r="H66" s="37">
        <v>280</v>
      </c>
      <c r="I66" s="35"/>
      <c r="J66" s="36"/>
      <c r="K66" s="37">
        <v>6025</v>
      </c>
      <c r="L66" s="35"/>
      <c r="M66" s="36"/>
      <c r="N66" s="37">
        <v>7</v>
      </c>
      <c r="O66" s="35"/>
      <c r="P66" s="36"/>
      <c r="Q66" s="37">
        <v>15670500</v>
      </c>
      <c r="R66" s="35"/>
      <c r="S66" s="36"/>
      <c r="T66" s="37">
        <v>40</v>
      </c>
      <c r="U66" s="35"/>
      <c r="V66" s="36"/>
      <c r="W66" s="37">
        <v>0</v>
      </c>
      <c r="X66" s="35"/>
      <c r="Y66" s="381"/>
      <c r="AA66" s="36"/>
      <c r="AB66" s="37">
        <v>15670540</v>
      </c>
      <c r="AC66" s="35"/>
      <c r="AD66" s="18"/>
      <c r="AE66" s="37">
        <v>0</v>
      </c>
      <c r="AF66" s="35"/>
      <c r="AG66" s="36"/>
      <c r="AH66" s="37">
        <v>73287</v>
      </c>
      <c r="AI66" s="35"/>
      <c r="AJ66" s="36"/>
      <c r="AK66" s="37">
        <v>0</v>
      </c>
      <c r="AL66" s="35"/>
      <c r="AM66" s="36"/>
      <c r="AN66" s="37">
        <v>0</v>
      </c>
      <c r="AO66" s="35"/>
      <c r="AP66" s="36"/>
      <c r="AQ66" s="37">
        <f t="shared" si="1"/>
        <v>73287</v>
      </c>
      <c r="AR66" s="35"/>
      <c r="AS66" s="10"/>
      <c r="AT66" s="383" t="s">
        <v>42</v>
      </c>
      <c r="AU66" s="296"/>
    </row>
    <row r="67" spans="1:47" ht="21.95" customHeight="1" x14ac:dyDescent="0.15">
      <c r="A67" s="295"/>
      <c r="B67" s="383" t="s">
        <v>43</v>
      </c>
      <c r="C67" s="19"/>
      <c r="D67" s="18"/>
      <c r="E67" s="37">
        <v>13119</v>
      </c>
      <c r="F67" s="35"/>
      <c r="G67" s="36"/>
      <c r="H67" s="37">
        <v>1342</v>
      </c>
      <c r="I67" s="35"/>
      <c r="J67" s="36"/>
      <c r="K67" s="37">
        <v>14461</v>
      </c>
      <c r="L67" s="35"/>
      <c r="M67" s="36"/>
      <c r="N67" s="37">
        <v>21</v>
      </c>
      <c r="O67" s="35"/>
      <c r="P67" s="36"/>
      <c r="Q67" s="37">
        <v>39431849</v>
      </c>
      <c r="R67" s="35"/>
      <c r="S67" s="36"/>
      <c r="T67" s="37">
        <v>0</v>
      </c>
      <c r="U67" s="35"/>
      <c r="V67" s="36"/>
      <c r="W67" s="37">
        <v>0</v>
      </c>
      <c r="X67" s="35"/>
      <c r="Y67" s="381"/>
      <c r="AA67" s="36"/>
      <c r="AB67" s="37">
        <v>39431849</v>
      </c>
      <c r="AC67" s="35"/>
      <c r="AD67" s="18"/>
      <c r="AE67" s="37">
        <v>0</v>
      </c>
      <c r="AF67" s="35"/>
      <c r="AG67" s="36"/>
      <c r="AH67" s="37">
        <v>665519</v>
      </c>
      <c r="AI67" s="35"/>
      <c r="AJ67" s="36"/>
      <c r="AK67" s="37">
        <v>0</v>
      </c>
      <c r="AL67" s="35"/>
      <c r="AM67" s="36"/>
      <c r="AN67" s="37">
        <v>0</v>
      </c>
      <c r="AO67" s="35"/>
      <c r="AP67" s="36"/>
      <c r="AQ67" s="37">
        <f t="shared" si="1"/>
        <v>665519</v>
      </c>
      <c r="AR67" s="35"/>
      <c r="AS67" s="10"/>
      <c r="AT67" s="383" t="s">
        <v>43</v>
      </c>
      <c r="AU67" s="296"/>
    </row>
    <row r="68" spans="1:47" ht="21.95" customHeight="1" x14ac:dyDescent="0.15">
      <c r="A68" s="297"/>
      <c r="B68" s="45" t="s">
        <v>44</v>
      </c>
      <c r="C68" s="23"/>
      <c r="D68" s="24"/>
      <c r="E68" s="43">
        <v>14081</v>
      </c>
      <c r="F68" s="41"/>
      <c r="G68" s="42"/>
      <c r="H68" s="43">
        <v>1178</v>
      </c>
      <c r="I68" s="41"/>
      <c r="J68" s="42"/>
      <c r="K68" s="43">
        <v>15259</v>
      </c>
      <c r="L68" s="41"/>
      <c r="M68" s="42"/>
      <c r="N68" s="43">
        <v>21</v>
      </c>
      <c r="O68" s="41"/>
      <c r="P68" s="42"/>
      <c r="Q68" s="43">
        <v>41465873</v>
      </c>
      <c r="R68" s="41"/>
      <c r="S68" s="42"/>
      <c r="T68" s="43">
        <v>500</v>
      </c>
      <c r="U68" s="41"/>
      <c r="V68" s="42"/>
      <c r="W68" s="43">
        <v>0</v>
      </c>
      <c r="X68" s="41"/>
      <c r="Y68" s="381"/>
      <c r="AA68" s="42"/>
      <c r="AB68" s="43">
        <v>41466373</v>
      </c>
      <c r="AC68" s="41"/>
      <c r="AD68" s="24"/>
      <c r="AE68" s="43">
        <v>0</v>
      </c>
      <c r="AF68" s="41"/>
      <c r="AG68" s="42"/>
      <c r="AH68" s="43">
        <v>840048</v>
      </c>
      <c r="AI68" s="41"/>
      <c r="AJ68" s="42"/>
      <c r="AK68" s="43">
        <v>34</v>
      </c>
      <c r="AL68" s="41"/>
      <c r="AM68" s="42"/>
      <c r="AN68" s="43">
        <v>0</v>
      </c>
      <c r="AO68" s="41"/>
      <c r="AP68" s="42"/>
      <c r="AQ68" s="43">
        <f t="shared" si="1"/>
        <v>840082</v>
      </c>
      <c r="AR68" s="41"/>
      <c r="AS68" s="21"/>
      <c r="AT68" s="45" t="s">
        <v>44</v>
      </c>
      <c r="AU68" s="298"/>
    </row>
    <row r="69" spans="1:47" ht="21.95" customHeight="1" x14ac:dyDescent="0.15">
      <c r="A69" s="295"/>
      <c r="B69" s="383" t="s">
        <v>45</v>
      </c>
      <c r="C69" s="19"/>
      <c r="D69" s="18"/>
      <c r="E69" s="37">
        <v>14561</v>
      </c>
      <c r="F69" s="35"/>
      <c r="G69" s="36"/>
      <c r="H69" s="37">
        <v>1492</v>
      </c>
      <c r="I69" s="35"/>
      <c r="J69" s="36"/>
      <c r="K69" s="37">
        <v>16053</v>
      </c>
      <c r="L69" s="35"/>
      <c r="M69" s="36"/>
      <c r="N69" s="37">
        <v>13</v>
      </c>
      <c r="O69" s="35"/>
      <c r="P69" s="36"/>
      <c r="Q69" s="37">
        <v>47656935</v>
      </c>
      <c r="R69" s="35"/>
      <c r="S69" s="36"/>
      <c r="T69" s="37">
        <v>0</v>
      </c>
      <c r="U69" s="35"/>
      <c r="V69" s="36"/>
      <c r="W69" s="37">
        <v>0</v>
      </c>
      <c r="X69" s="35"/>
      <c r="Y69" s="381"/>
      <c r="AA69" s="36"/>
      <c r="AB69" s="37">
        <v>47656935</v>
      </c>
      <c r="AC69" s="35"/>
      <c r="AD69" s="18"/>
      <c r="AE69" s="37">
        <v>0</v>
      </c>
      <c r="AF69" s="35"/>
      <c r="AG69" s="36"/>
      <c r="AH69" s="37">
        <v>1005741</v>
      </c>
      <c r="AI69" s="35"/>
      <c r="AJ69" s="36"/>
      <c r="AK69" s="37">
        <v>3200</v>
      </c>
      <c r="AL69" s="35"/>
      <c r="AM69" s="36"/>
      <c r="AN69" s="37">
        <v>0</v>
      </c>
      <c r="AO69" s="35"/>
      <c r="AP69" s="36"/>
      <c r="AQ69" s="37">
        <f t="shared" si="1"/>
        <v>1008941</v>
      </c>
      <c r="AR69" s="35"/>
      <c r="AS69" s="10"/>
      <c r="AT69" s="383" t="s">
        <v>45</v>
      </c>
      <c r="AU69" s="296"/>
    </row>
    <row r="70" spans="1:47" ht="21.95" customHeight="1" x14ac:dyDescent="0.15">
      <c r="A70" s="295"/>
      <c r="B70" s="383" t="s">
        <v>46</v>
      </c>
      <c r="C70" s="19"/>
      <c r="D70" s="18"/>
      <c r="E70" s="37">
        <v>18850</v>
      </c>
      <c r="F70" s="35"/>
      <c r="G70" s="36"/>
      <c r="H70" s="37">
        <v>1811</v>
      </c>
      <c r="I70" s="35"/>
      <c r="J70" s="36"/>
      <c r="K70" s="37">
        <v>20661</v>
      </c>
      <c r="L70" s="35"/>
      <c r="M70" s="36"/>
      <c r="N70" s="37">
        <v>31</v>
      </c>
      <c r="O70" s="35"/>
      <c r="P70" s="36"/>
      <c r="Q70" s="37">
        <v>62151076</v>
      </c>
      <c r="R70" s="35"/>
      <c r="S70" s="36"/>
      <c r="T70" s="37">
        <v>0</v>
      </c>
      <c r="U70" s="35"/>
      <c r="V70" s="36"/>
      <c r="W70" s="37">
        <v>0</v>
      </c>
      <c r="X70" s="35"/>
      <c r="Y70" s="381"/>
      <c r="AA70" s="36"/>
      <c r="AB70" s="37">
        <v>62151076</v>
      </c>
      <c r="AC70" s="35"/>
      <c r="AD70" s="18"/>
      <c r="AE70" s="37">
        <v>0</v>
      </c>
      <c r="AF70" s="35"/>
      <c r="AG70" s="36"/>
      <c r="AH70" s="37">
        <v>1406732</v>
      </c>
      <c r="AI70" s="35"/>
      <c r="AJ70" s="36"/>
      <c r="AK70" s="37">
        <v>148318</v>
      </c>
      <c r="AL70" s="35"/>
      <c r="AM70" s="36"/>
      <c r="AN70" s="37">
        <v>15215</v>
      </c>
      <c r="AO70" s="35"/>
      <c r="AP70" s="36"/>
      <c r="AQ70" s="37">
        <f t="shared" si="1"/>
        <v>1570265</v>
      </c>
      <c r="AR70" s="35"/>
      <c r="AS70" s="10"/>
      <c r="AT70" s="383" t="s">
        <v>46</v>
      </c>
      <c r="AU70" s="296"/>
    </row>
    <row r="71" spans="1:47" ht="21.95" customHeight="1" thickBot="1" x14ac:dyDescent="0.2">
      <c r="A71" s="295"/>
      <c r="B71" s="383" t="s">
        <v>47</v>
      </c>
      <c r="C71" s="19"/>
      <c r="D71" s="18"/>
      <c r="E71" s="37">
        <v>12181</v>
      </c>
      <c r="F71" s="35"/>
      <c r="G71" s="36"/>
      <c r="H71" s="37">
        <v>1408</v>
      </c>
      <c r="I71" s="35"/>
      <c r="J71" s="36"/>
      <c r="K71" s="37">
        <v>13589</v>
      </c>
      <c r="L71" s="35"/>
      <c r="M71" s="36"/>
      <c r="N71" s="37">
        <v>8</v>
      </c>
      <c r="O71" s="35"/>
      <c r="P71" s="36"/>
      <c r="Q71" s="37">
        <v>39485544</v>
      </c>
      <c r="R71" s="35"/>
      <c r="S71" s="36"/>
      <c r="T71" s="37">
        <v>0</v>
      </c>
      <c r="U71" s="35"/>
      <c r="V71" s="36"/>
      <c r="W71" s="37">
        <v>0</v>
      </c>
      <c r="X71" s="35"/>
      <c r="Y71" s="381"/>
      <c r="AA71" s="36"/>
      <c r="AB71" s="37">
        <v>39485544</v>
      </c>
      <c r="AC71" s="35"/>
      <c r="AD71" s="18"/>
      <c r="AE71" s="37">
        <v>0</v>
      </c>
      <c r="AF71" s="35"/>
      <c r="AG71" s="36"/>
      <c r="AH71" s="37">
        <v>725465</v>
      </c>
      <c r="AI71" s="35"/>
      <c r="AJ71" s="36"/>
      <c r="AK71" s="37">
        <v>17246</v>
      </c>
      <c r="AL71" s="35"/>
      <c r="AM71" s="36"/>
      <c r="AN71" s="37">
        <v>28905</v>
      </c>
      <c r="AO71" s="35"/>
      <c r="AP71" s="36"/>
      <c r="AQ71" s="37">
        <f t="shared" si="1"/>
        <v>771616</v>
      </c>
      <c r="AR71" s="35"/>
      <c r="AS71" s="10"/>
      <c r="AT71" s="383" t="s">
        <v>47</v>
      </c>
      <c r="AU71" s="296"/>
    </row>
    <row r="72" spans="1:47" ht="21.95" customHeight="1" thickTop="1" thickBot="1" x14ac:dyDescent="0.2">
      <c r="A72" s="303"/>
      <c r="B72" s="256" t="s">
        <v>48</v>
      </c>
      <c r="C72" s="257"/>
      <c r="D72" s="269"/>
      <c r="E72" s="270">
        <f>SUM(E49:E71)</f>
        <v>209371</v>
      </c>
      <c r="F72" s="265"/>
      <c r="G72" s="271"/>
      <c r="H72" s="270">
        <f>SUM(H49:H71)</f>
        <v>19248</v>
      </c>
      <c r="I72" s="265"/>
      <c r="J72" s="271"/>
      <c r="K72" s="270">
        <f>SUM(K49:K71)</f>
        <v>228619</v>
      </c>
      <c r="L72" s="265"/>
      <c r="M72" s="271"/>
      <c r="N72" s="270">
        <f>SUM(N49:N71)</f>
        <v>263</v>
      </c>
      <c r="O72" s="265"/>
      <c r="P72" s="271"/>
      <c r="Q72" s="270">
        <f>SUM(Q49:Q71)</f>
        <v>663101072</v>
      </c>
      <c r="R72" s="265"/>
      <c r="S72" s="271"/>
      <c r="T72" s="270">
        <f>SUM(T49:T71)</f>
        <v>1825</v>
      </c>
      <c r="U72" s="265"/>
      <c r="V72" s="271"/>
      <c r="W72" s="270">
        <f>SUM(W49:W71)</f>
        <v>0</v>
      </c>
      <c r="X72" s="265"/>
      <c r="Y72" s="381"/>
      <c r="AA72" s="271"/>
      <c r="AB72" s="270">
        <f>SUM(AB49:AB71)</f>
        <v>663102897</v>
      </c>
      <c r="AC72" s="265"/>
      <c r="AD72" s="269"/>
      <c r="AE72" s="270">
        <f>SUM(AE49:AE71)</f>
        <v>0</v>
      </c>
      <c r="AF72" s="265"/>
      <c r="AG72" s="271"/>
      <c r="AH72" s="270">
        <f>SUM(AH49:AH71)</f>
        <v>13782543</v>
      </c>
      <c r="AI72" s="265"/>
      <c r="AJ72" s="271"/>
      <c r="AK72" s="270">
        <f>SUM(AK49:AK71)</f>
        <v>479600</v>
      </c>
      <c r="AL72" s="265"/>
      <c r="AM72" s="271"/>
      <c r="AN72" s="270">
        <f>SUM(AN49:AN71)</f>
        <v>70566</v>
      </c>
      <c r="AO72" s="265"/>
      <c r="AP72" s="271"/>
      <c r="AQ72" s="270">
        <f>SUM(AQ49:AQ71)</f>
        <v>14332709</v>
      </c>
      <c r="AR72" s="265"/>
      <c r="AS72" s="255"/>
      <c r="AT72" s="256" t="s">
        <v>48</v>
      </c>
      <c r="AU72" s="304"/>
    </row>
    <row r="73" spans="1:47" ht="21.95" customHeight="1" thickTop="1" thickBot="1" x14ac:dyDescent="0.2">
      <c r="A73" s="305"/>
      <c r="B73" s="306" t="s">
        <v>49</v>
      </c>
      <c r="C73" s="307"/>
      <c r="D73" s="308"/>
      <c r="E73" s="309">
        <f>E48+E72</f>
        <v>3304403</v>
      </c>
      <c r="F73" s="310"/>
      <c r="G73" s="311"/>
      <c r="H73" s="309">
        <f>H48+H72</f>
        <v>292138</v>
      </c>
      <c r="I73" s="310"/>
      <c r="J73" s="311"/>
      <c r="K73" s="309">
        <f>K48+K72</f>
        <v>3596541</v>
      </c>
      <c r="L73" s="310"/>
      <c r="M73" s="311"/>
      <c r="N73" s="309">
        <f>N48+N72</f>
        <v>3466</v>
      </c>
      <c r="O73" s="310"/>
      <c r="P73" s="311"/>
      <c r="Q73" s="309">
        <f>Q48+Q72</f>
        <v>11926015934</v>
      </c>
      <c r="R73" s="310"/>
      <c r="S73" s="311"/>
      <c r="T73" s="309">
        <f>T48+T72</f>
        <v>68498</v>
      </c>
      <c r="U73" s="310"/>
      <c r="V73" s="311"/>
      <c r="W73" s="309">
        <f>W48+W72</f>
        <v>21694</v>
      </c>
      <c r="X73" s="310"/>
      <c r="Y73" s="381"/>
      <c r="AA73" s="311"/>
      <c r="AB73" s="309">
        <f>AB48+AB72</f>
        <v>11926106126</v>
      </c>
      <c r="AC73" s="310"/>
      <c r="AD73" s="308"/>
      <c r="AE73" s="309">
        <f>SUM(AE48,AE72)</f>
        <v>0</v>
      </c>
      <c r="AF73" s="310"/>
      <c r="AG73" s="311"/>
      <c r="AH73" s="309">
        <f>AH48+AH72</f>
        <v>297672270</v>
      </c>
      <c r="AI73" s="310"/>
      <c r="AJ73" s="311"/>
      <c r="AK73" s="309">
        <f>AK48+AK72</f>
        <v>24451032</v>
      </c>
      <c r="AL73" s="310"/>
      <c r="AM73" s="311"/>
      <c r="AN73" s="309">
        <f>AN48+AN72</f>
        <v>11438584</v>
      </c>
      <c r="AO73" s="310"/>
      <c r="AP73" s="311"/>
      <c r="AQ73" s="309">
        <f>SUM(AQ48,AQ72)</f>
        <v>333561886</v>
      </c>
      <c r="AR73" s="310"/>
      <c r="AS73" s="312"/>
      <c r="AT73" s="306" t="s">
        <v>49</v>
      </c>
      <c r="AU73" s="313"/>
    </row>
    <row r="74" spans="1:47" ht="17.25" customHeight="1" x14ac:dyDescent="0.15">
      <c r="B74" s="11" t="s">
        <v>83</v>
      </c>
      <c r="C74" s="11"/>
      <c r="D74" s="11"/>
      <c r="E74" s="129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ht="16.5" customHeight="1" x14ac:dyDescent="0.15">
      <c r="B75" s="11"/>
      <c r="C75" s="11"/>
      <c r="D75" s="11"/>
      <c r="E75" s="129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s="482" customFormat="1" ht="16.5" customHeight="1" x14ac:dyDescent="0.15">
      <c r="B76" s="483"/>
      <c r="C76" s="483"/>
      <c r="D76" s="483"/>
      <c r="E76" s="484"/>
      <c r="F76" s="483"/>
      <c r="G76" s="483"/>
      <c r="H76" s="484"/>
      <c r="I76" s="483"/>
      <c r="J76" s="483"/>
      <c r="K76" s="484"/>
      <c r="L76" s="483"/>
      <c r="M76" s="483"/>
      <c r="N76" s="484"/>
      <c r="O76" s="483"/>
      <c r="P76" s="483"/>
      <c r="Q76" s="484"/>
      <c r="R76" s="483"/>
      <c r="S76" s="483"/>
      <c r="T76" s="484"/>
      <c r="U76" s="483"/>
      <c r="V76" s="483"/>
      <c r="W76" s="484"/>
      <c r="X76" s="483"/>
      <c r="AA76" s="483"/>
      <c r="AB76" s="484"/>
      <c r="AC76" s="483"/>
      <c r="AD76" s="483"/>
      <c r="AE76" s="484"/>
      <c r="AF76" s="483"/>
      <c r="AG76" s="483"/>
      <c r="AH76" s="484"/>
      <c r="AI76" s="483"/>
      <c r="AJ76" s="483"/>
      <c r="AK76" s="484"/>
      <c r="AL76" s="483"/>
      <c r="AM76" s="483"/>
      <c r="AN76" s="484"/>
      <c r="AO76" s="483"/>
      <c r="AP76" s="483"/>
      <c r="AQ76" s="484"/>
      <c r="AR76" s="483"/>
      <c r="AS76" s="483"/>
      <c r="AT76" s="484"/>
      <c r="AU76" s="483"/>
    </row>
    <row r="77" spans="1:47" ht="16.5" customHeight="1" x14ac:dyDescent="0.15">
      <c r="B77" s="11"/>
      <c r="C77" s="11"/>
      <c r="D77" s="11"/>
      <c r="E77" s="484"/>
      <c r="F77" s="11"/>
      <c r="G77" s="11"/>
      <c r="H77" s="484"/>
      <c r="I77" s="11"/>
      <c r="J77" s="11"/>
      <c r="K77" s="484"/>
      <c r="L77" s="11"/>
      <c r="M77" s="11"/>
      <c r="N77" s="484"/>
      <c r="O77" s="11"/>
      <c r="P77" s="11"/>
      <c r="Q77" s="484"/>
      <c r="R77" s="11"/>
      <c r="S77" s="11"/>
      <c r="T77" s="484"/>
      <c r="U77" s="11"/>
      <c r="V77" s="11"/>
      <c r="W77" s="484"/>
      <c r="X77" s="11"/>
      <c r="AA77" s="11"/>
      <c r="AB77" s="484"/>
      <c r="AC77" s="11"/>
      <c r="AD77" s="11"/>
      <c r="AE77" s="484"/>
      <c r="AF77" s="11"/>
      <c r="AG77" s="11"/>
      <c r="AH77" s="484"/>
      <c r="AI77" s="11"/>
      <c r="AJ77" s="11"/>
      <c r="AK77" s="484"/>
      <c r="AL77" s="11"/>
      <c r="AM77" s="11"/>
      <c r="AN77" s="484"/>
      <c r="AO77" s="11"/>
      <c r="AP77" s="11"/>
      <c r="AQ77" s="484"/>
      <c r="AR77" s="11"/>
    </row>
    <row r="78" spans="1:47" ht="16.5" customHeight="1" x14ac:dyDescent="0.15">
      <c r="B78" s="11"/>
      <c r="C78" s="11"/>
      <c r="D78" s="11"/>
      <c r="E78" s="484"/>
      <c r="F78" s="11"/>
      <c r="G78" s="11"/>
      <c r="H78" s="484"/>
      <c r="I78" s="11"/>
      <c r="J78" s="11"/>
      <c r="K78" s="484"/>
      <c r="L78" s="11"/>
      <c r="M78" s="11"/>
      <c r="N78" s="484"/>
      <c r="O78" s="11"/>
      <c r="P78" s="11"/>
      <c r="Q78" s="484"/>
      <c r="R78" s="11"/>
      <c r="S78" s="11"/>
      <c r="T78" s="484"/>
      <c r="U78" s="11"/>
      <c r="V78" s="11"/>
      <c r="W78" s="484"/>
      <c r="X78" s="11"/>
      <c r="AA78" s="11"/>
      <c r="AB78" s="484"/>
      <c r="AC78" s="11"/>
      <c r="AD78" s="11"/>
      <c r="AE78" s="484"/>
      <c r="AF78" s="11"/>
      <c r="AG78" s="11"/>
      <c r="AH78" s="484"/>
      <c r="AI78" s="11"/>
      <c r="AJ78" s="11"/>
      <c r="AK78" s="484"/>
      <c r="AL78" s="11"/>
      <c r="AM78" s="11"/>
      <c r="AN78" s="484"/>
      <c r="AO78" s="11"/>
      <c r="AP78" s="11"/>
      <c r="AQ78" s="484"/>
      <c r="AR78" s="11"/>
    </row>
    <row r="79" spans="1:47" ht="16.5" customHeight="1" x14ac:dyDescent="0.15">
      <c r="B79" s="11"/>
      <c r="C79" s="11"/>
      <c r="D79" s="11"/>
      <c r="E79" s="129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484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484"/>
      <c r="AR79" s="11"/>
    </row>
    <row r="80" spans="1:47" ht="16.5" customHeight="1" x14ac:dyDescent="0.15">
      <c r="B80" s="11"/>
      <c r="C80" s="11"/>
      <c r="D80" s="11"/>
      <c r="E80" s="129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484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484"/>
      <c r="AR80" s="11"/>
    </row>
    <row r="81" spans="2:44" ht="16.5" customHeight="1" x14ac:dyDescent="0.15">
      <c r="B81" s="11"/>
      <c r="C81" s="11"/>
      <c r="D81" s="11"/>
      <c r="E81" s="129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484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484"/>
      <c r="AR81" s="11"/>
    </row>
    <row r="82" spans="2:44" ht="16.5" customHeight="1" x14ac:dyDescent="0.15">
      <c r="B82" s="11"/>
      <c r="C82" s="11"/>
      <c r="D82" s="11"/>
      <c r="E82" s="129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6">
    <mergeCell ref="AS3:AU7"/>
    <mergeCell ref="AE4:AE7"/>
    <mergeCell ref="AK4:AN4"/>
    <mergeCell ref="AK5:AK7"/>
    <mergeCell ref="AN5:AN7"/>
    <mergeCell ref="AB3:AQ3"/>
    <mergeCell ref="A3:C7"/>
    <mergeCell ref="H3:K3"/>
    <mergeCell ref="AB4:AB7"/>
    <mergeCell ref="W4:W7"/>
    <mergeCell ref="T4:T7"/>
    <mergeCell ref="Q4:Q7"/>
    <mergeCell ref="K4:K7"/>
    <mergeCell ref="E4:H4"/>
    <mergeCell ref="M5:O5"/>
    <mergeCell ref="Q3:W3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scale="58" firstPageNumber="4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2" man="1"/>
  </rowBreaks>
  <colBreaks count="1" manualBreakCount="1">
    <brk id="25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H82"/>
  <sheetViews>
    <sheetView showGridLines="0" view="pageBreakPreview" zoomScale="75" zoomScaleNormal="90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4" width="1.75" style="5" customWidth="1"/>
    <col min="5" max="5" width="10.75" style="5" customWidth="1"/>
    <col min="6" max="7" width="1.75" style="5" customWidth="1"/>
    <col min="8" max="8" width="10.75" style="5" customWidth="1"/>
    <col min="9" max="10" width="1.75" style="5" customWidth="1"/>
    <col min="11" max="11" width="10.75" style="5" customWidth="1"/>
    <col min="12" max="13" width="1.75" style="5" customWidth="1"/>
    <col min="14" max="14" width="10.75" style="5" customWidth="1"/>
    <col min="15" max="16" width="1.75" style="5" customWidth="1"/>
    <col min="17" max="17" width="10.75" style="5" customWidth="1"/>
    <col min="18" max="19" width="1.75" style="5" customWidth="1"/>
    <col min="20" max="20" width="10.75" style="5" customWidth="1"/>
    <col min="21" max="22" width="1.75" style="5" customWidth="1"/>
    <col min="23" max="23" width="10.75" style="5" customWidth="1"/>
    <col min="24" max="25" width="1.75" style="5" customWidth="1"/>
    <col min="26" max="26" width="14.875" style="5" customWidth="1"/>
    <col min="27" max="29" width="1.75" style="5" customWidth="1"/>
    <col min="30" max="30" width="2.125" style="5" customWidth="1"/>
    <col min="31" max="31" width="14.25" style="61" customWidth="1"/>
    <col min="32" max="33" width="1.75" style="61" customWidth="1"/>
    <col min="34" max="34" width="14.25" style="61" customWidth="1"/>
    <col min="35" max="36" width="1.75" style="61" customWidth="1"/>
    <col min="37" max="37" width="16.75" style="61" customWidth="1"/>
    <col min="38" max="39" width="1.75" style="61" customWidth="1"/>
    <col min="40" max="40" width="14.25" style="61" customWidth="1"/>
    <col min="41" max="42" width="1.75" style="61" customWidth="1"/>
    <col min="43" max="43" width="14.25" style="61" customWidth="1"/>
    <col min="44" max="45" width="1.75" style="61" customWidth="1"/>
    <col min="46" max="46" width="14.25" style="61" customWidth="1"/>
    <col min="47" max="47" width="1.75" style="61" customWidth="1"/>
    <col min="48" max="48" width="1.75" style="5" customWidth="1"/>
    <col min="49" max="49" width="13.125" style="5" customWidth="1"/>
    <col min="50" max="50" width="1.75" style="5" customWidth="1"/>
    <col min="51" max="59" width="12.5" style="485"/>
    <col min="60" max="16384" width="12.5" style="5"/>
  </cols>
  <sheetData>
    <row r="2" spans="1:60" ht="16.5" customHeight="1" thickBot="1" x14ac:dyDescent="0.2">
      <c r="AA2" s="6" t="s">
        <v>58</v>
      </c>
      <c r="AB2" s="6"/>
      <c r="AX2" s="6" t="s">
        <v>58</v>
      </c>
    </row>
    <row r="3" spans="1:60" ht="16.5" customHeight="1" x14ac:dyDescent="0.15">
      <c r="A3" s="393" t="s">
        <v>123</v>
      </c>
      <c r="B3" s="394"/>
      <c r="C3" s="395"/>
      <c r="D3" s="289"/>
      <c r="E3" s="431" t="s">
        <v>84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321"/>
      <c r="AB3" s="383"/>
      <c r="AD3" s="289"/>
      <c r="AE3" s="436" t="s">
        <v>89</v>
      </c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364"/>
      <c r="AV3" s="418" t="s">
        <v>125</v>
      </c>
      <c r="AW3" s="419"/>
      <c r="AX3" s="420"/>
    </row>
    <row r="4" spans="1:60" ht="16.5" customHeight="1" x14ac:dyDescent="0.15">
      <c r="A4" s="396"/>
      <c r="B4" s="397"/>
      <c r="C4" s="398"/>
      <c r="D4" s="12"/>
      <c r="E4" s="430" t="s">
        <v>86</v>
      </c>
      <c r="F4" s="432"/>
      <c r="G4" s="432"/>
      <c r="H4" s="432"/>
      <c r="I4" s="432"/>
      <c r="J4" s="432"/>
      <c r="K4" s="432"/>
      <c r="L4" s="55"/>
      <c r="M4" s="56"/>
      <c r="N4" s="427" t="s">
        <v>178</v>
      </c>
      <c r="O4" s="57"/>
      <c r="P4" s="58"/>
      <c r="Q4" s="427" t="s">
        <v>177</v>
      </c>
      <c r="R4" s="57"/>
      <c r="S4" s="58"/>
      <c r="T4" s="427" t="s">
        <v>179</v>
      </c>
      <c r="U4" s="57"/>
      <c r="V4" s="58"/>
      <c r="W4" s="427" t="s">
        <v>151</v>
      </c>
      <c r="X4" s="57"/>
      <c r="Y4" s="58"/>
      <c r="Z4" s="58"/>
      <c r="AA4" s="46"/>
      <c r="AB4" s="381"/>
      <c r="AD4" s="10"/>
      <c r="AE4" s="433" t="s">
        <v>90</v>
      </c>
      <c r="AF4" s="385"/>
      <c r="AG4" s="62"/>
      <c r="AH4" s="433" t="s">
        <v>91</v>
      </c>
      <c r="AI4" s="63"/>
      <c r="AJ4" s="385"/>
      <c r="AK4" s="433" t="s">
        <v>92</v>
      </c>
      <c r="AL4" s="64"/>
      <c r="AM4" s="65"/>
      <c r="AN4" s="66"/>
      <c r="AO4" s="67"/>
      <c r="AP4" s="64"/>
      <c r="AQ4" s="433" t="s">
        <v>93</v>
      </c>
      <c r="AR4" s="64"/>
      <c r="AS4" s="65"/>
      <c r="AT4" s="433" t="s">
        <v>62</v>
      </c>
      <c r="AU4" s="67"/>
      <c r="AV4" s="421"/>
      <c r="AW4" s="422"/>
      <c r="AX4" s="423"/>
    </row>
    <row r="5" spans="1:60" ht="16.5" customHeight="1" x14ac:dyDescent="0.15">
      <c r="A5" s="396"/>
      <c r="B5" s="397"/>
      <c r="C5" s="398"/>
      <c r="D5" s="10"/>
      <c r="E5" s="383"/>
      <c r="F5" s="19"/>
      <c r="G5" s="18"/>
      <c r="H5" s="427" t="s">
        <v>176</v>
      </c>
      <c r="I5" s="16"/>
      <c r="J5" s="17"/>
      <c r="K5" s="383"/>
      <c r="L5" s="53"/>
      <c r="M5" s="383"/>
      <c r="N5" s="428"/>
      <c r="O5" s="19"/>
      <c r="P5" s="381"/>
      <c r="Q5" s="428"/>
      <c r="R5" s="19"/>
      <c r="S5" s="381"/>
      <c r="T5" s="428"/>
      <c r="U5" s="19"/>
      <c r="V5" s="381"/>
      <c r="W5" s="428"/>
      <c r="X5" s="19"/>
      <c r="Y5" s="381"/>
      <c r="Z5" s="404" t="s">
        <v>87</v>
      </c>
      <c r="AA5" s="16"/>
      <c r="AB5" s="381"/>
      <c r="AD5" s="10"/>
      <c r="AE5" s="434"/>
      <c r="AF5" s="385"/>
      <c r="AG5" s="70"/>
      <c r="AH5" s="434"/>
      <c r="AI5" s="71"/>
      <c r="AJ5" s="385"/>
      <c r="AK5" s="434"/>
      <c r="AL5" s="64"/>
      <c r="AM5" s="72"/>
      <c r="AN5" s="73" t="s">
        <v>95</v>
      </c>
      <c r="AO5" s="74"/>
      <c r="AP5" s="64"/>
      <c r="AQ5" s="434"/>
      <c r="AR5" s="64"/>
      <c r="AS5" s="72"/>
      <c r="AT5" s="434"/>
      <c r="AU5" s="74"/>
      <c r="AV5" s="421"/>
      <c r="AW5" s="422"/>
      <c r="AX5" s="423"/>
    </row>
    <row r="6" spans="1:60" ht="16.5" customHeight="1" x14ac:dyDescent="0.15">
      <c r="A6" s="396"/>
      <c r="B6" s="397"/>
      <c r="C6" s="398"/>
      <c r="D6" s="10"/>
      <c r="E6" s="383" t="s">
        <v>158</v>
      </c>
      <c r="F6" s="19"/>
      <c r="G6" s="18"/>
      <c r="H6" s="428"/>
      <c r="I6" s="16"/>
      <c r="J6" s="381"/>
      <c r="K6" s="381" t="s">
        <v>88</v>
      </c>
      <c r="L6" s="53"/>
      <c r="M6" s="383"/>
      <c r="N6" s="428"/>
      <c r="O6" s="16"/>
      <c r="P6" s="381"/>
      <c r="Q6" s="428"/>
      <c r="R6" s="19"/>
      <c r="S6" s="381"/>
      <c r="T6" s="428"/>
      <c r="U6" s="19"/>
      <c r="V6" s="381"/>
      <c r="W6" s="428"/>
      <c r="X6" s="19"/>
      <c r="Y6" s="381"/>
      <c r="Z6" s="404"/>
      <c r="AA6" s="16"/>
      <c r="AB6" s="381"/>
      <c r="AD6" s="10"/>
      <c r="AE6" s="434"/>
      <c r="AF6" s="385"/>
      <c r="AG6" s="70"/>
      <c r="AH6" s="434"/>
      <c r="AI6" s="71"/>
      <c r="AJ6" s="385"/>
      <c r="AK6" s="434"/>
      <c r="AL6" s="64"/>
      <c r="AM6" s="72"/>
      <c r="AN6" s="73" t="s">
        <v>96</v>
      </c>
      <c r="AO6" s="74"/>
      <c r="AP6" s="64"/>
      <c r="AQ6" s="434"/>
      <c r="AR6" s="64"/>
      <c r="AS6" s="72"/>
      <c r="AT6" s="434"/>
      <c r="AU6" s="74"/>
      <c r="AV6" s="421"/>
      <c r="AW6" s="422"/>
      <c r="AX6" s="423"/>
    </row>
    <row r="7" spans="1:60" ht="16.5" customHeight="1" x14ac:dyDescent="0.15">
      <c r="A7" s="399"/>
      <c r="B7" s="400"/>
      <c r="C7" s="401"/>
      <c r="D7" s="22"/>
      <c r="E7" s="384"/>
      <c r="F7" s="23"/>
      <c r="G7" s="24"/>
      <c r="H7" s="429"/>
      <c r="I7" s="26"/>
      <c r="J7" s="29"/>
      <c r="K7" s="29"/>
      <c r="L7" s="28"/>
      <c r="M7" s="29"/>
      <c r="N7" s="429"/>
      <c r="O7" s="28"/>
      <c r="P7" s="29"/>
      <c r="Q7" s="429"/>
      <c r="R7" s="59"/>
      <c r="S7" s="29"/>
      <c r="T7" s="429"/>
      <c r="U7" s="59"/>
      <c r="V7" s="29"/>
      <c r="W7" s="429"/>
      <c r="X7" s="59"/>
      <c r="Y7" s="29"/>
      <c r="Z7" s="365"/>
      <c r="AA7" s="28"/>
      <c r="AB7" s="60"/>
      <c r="AD7" s="22"/>
      <c r="AE7" s="435"/>
      <c r="AF7" s="386"/>
      <c r="AG7" s="78"/>
      <c r="AH7" s="435"/>
      <c r="AI7" s="79"/>
      <c r="AJ7" s="386"/>
      <c r="AK7" s="435"/>
      <c r="AL7" s="80"/>
      <c r="AM7" s="81"/>
      <c r="AN7" s="80"/>
      <c r="AO7" s="82"/>
      <c r="AP7" s="80"/>
      <c r="AQ7" s="435"/>
      <c r="AR7" s="80"/>
      <c r="AS7" s="81"/>
      <c r="AT7" s="435"/>
      <c r="AU7" s="82"/>
      <c r="AV7" s="424"/>
      <c r="AW7" s="425"/>
      <c r="AX7" s="426"/>
    </row>
    <row r="8" spans="1:60" ht="16.5" customHeight="1" x14ac:dyDescent="0.15">
      <c r="A8" s="295"/>
      <c r="B8" s="383" t="s">
        <v>53</v>
      </c>
      <c r="C8" s="32"/>
      <c r="D8" s="33"/>
      <c r="E8" s="40">
        <v>734794</v>
      </c>
      <c r="F8" s="35"/>
      <c r="G8" s="36"/>
      <c r="H8" s="40">
        <v>0</v>
      </c>
      <c r="I8" s="35"/>
      <c r="J8" s="39"/>
      <c r="K8" s="40">
        <v>734794</v>
      </c>
      <c r="L8" s="35"/>
      <c r="M8" s="36"/>
      <c r="N8" s="40">
        <v>12680106</v>
      </c>
      <c r="O8" s="35"/>
      <c r="P8" s="37"/>
      <c r="Q8" s="40">
        <v>6805758</v>
      </c>
      <c r="R8" s="35"/>
      <c r="S8" s="37"/>
      <c r="T8" s="40">
        <v>1255599</v>
      </c>
      <c r="U8" s="35"/>
      <c r="V8" s="37"/>
      <c r="W8" s="40">
        <v>785060</v>
      </c>
      <c r="X8" s="37"/>
      <c r="Y8" s="36"/>
      <c r="Z8" s="37">
        <f>W8+T8+Q8+N8+K8+'1(5)第11表-1'!AQ8+'1(5)第11表-1'!AB8</f>
        <v>2583210849</v>
      </c>
      <c r="AA8" s="38"/>
      <c r="AB8" s="37"/>
      <c r="AC8" s="34"/>
      <c r="AD8" s="33"/>
      <c r="AE8" s="87">
        <v>72239</v>
      </c>
      <c r="AF8" s="87"/>
      <c r="AG8" s="88"/>
      <c r="AH8" s="87">
        <v>18001387</v>
      </c>
      <c r="AI8" s="89"/>
      <c r="AJ8" s="87"/>
      <c r="AK8" s="87">
        <v>415209315</v>
      </c>
      <c r="AL8" s="87"/>
      <c r="AM8" s="88"/>
      <c r="AN8" s="87">
        <v>9332752</v>
      </c>
      <c r="AO8" s="89"/>
      <c r="AP8" s="87"/>
      <c r="AQ8" s="87">
        <v>22154822</v>
      </c>
      <c r="AR8" s="87"/>
      <c r="AS8" s="88"/>
      <c r="AT8" s="87">
        <v>1233888</v>
      </c>
      <c r="AU8" s="89"/>
      <c r="AV8" s="10"/>
      <c r="AW8" s="383" t="s">
        <v>53</v>
      </c>
      <c r="AX8" s="296"/>
      <c r="BH8" s="34"/>
    </row>
    <row r="9" spans="1:60" ht="16.5" customHeight="1" x14ac:dyDescent="0.15">
      <c r="A9" s="295"/>
      <c r="B9" s="383" t="s">
        <v>52</v>
      </c>
      <c r="C9" s="19"/>
      <c r="D9" s="18"/>
      <c r="E9" s="37">
        <v>109215</v>
      </c>
      <c r="F9" s="35"/>
      <c r="G9" s="36"/>
      <c r="H9" s="37">
        <v>0</v>
      </c>
      <c r="I9" s="35"/>
      <c r="J9" s="36"/>
      <c r="K9" s="37">
        <v>109215</v>
      </c>
      <c r="L9" s="35"/>
      <c r="M9" s="36"/>
      <c r="N9" s="37">
        <v>2602472</v>
      </c>
      <c r="O9" s="35"/>
      <c r="P9" s="37"/>
      <c r="Q9" s="37">
        <v>941129</v>
      </c>
      <c r="R9" s="35"/>
      <c r="S9" s="37"/>
      <c r="T9" s="37">
        <v>304837</v>
      </c>
      <c r="U9" s="35"/>
      <c r="V9" s="37"/>
      <c r="W9" s="37">
        <v>108773</v>
      </c>
      <c r="X9" s="37"/>
      <c r="Y9" s="36"/>
      <c r="Z9" s="37">
        <f>W9+T9+Q9+N9+K9+'1(5)第11表-1'!AQ9+'1(5)第11表-1'!AB9</f>
        <v>576200725</v>
      </c>
      <c r="AA9" s="35"/>
      <c r="AB9" s="37"/>
      <c r="AC9" s="34"/>
      <c r="AD9" s="18"/>
      <c r="AE9" s="93">
        <v>32895</v>
      </c>
      <c r="AF9" s="93"/>
      <c r="AG9" s="94"/>
      <c r="AH9" s="93">
        <v>3848739</v>
      </c>
      <c r="AI9" s="95"/>
      <c r="AJ9" s="93"/>
      <c r="AK9" s="93">
        <v>96407844</v>
      </c>
      <c r="AL9" s="93"/>
      <c r="AM9" s="94"/>
      <c r="AN9" s="93">
        <v>1826552</v>
      </c>
      <c r="AO9" s="95"/>
      <c r="AP9" s="93"/>
      <c r="AQ9" s="93">
        <v>5694161</v>
      </c>
      <c r="AR9" s="93"/>
      <c r="AS9" s="94"/>
      <c r="AT9" s="93">
        <v>323284</v>
      </c>
      <c r="AU9" s="95"/>
      <c r="AV9" s="10"/>
      <c r="AW9" s="383" t="s">
        <v>52</v>
      </c>
      <c r="AX9" s="296"/>
      <c r="BH9" s="34"/>
    </row>
    <row r="10" spans="1:60" ht="16.5" customHeight="1" x14ac:dyDescent="0.15">
      <c r="A10" s="295"/>
      <c r="B10" s="383" t="s">
        <v>51</v>
      </c>
      <c r="C10" s="19"/>
      <c r="D10" s="18"/>
      <c r="E10" s="37">
        <v>24798</v>
      </c>
      <c r="F10" s="35"/>
      <c r="G10" s="36"/>
      <c r="H10" s="37">
        <v>0</v>
      </c>
      <c r="I10" s="35"/>
      <c r="J10" s="36"/>
      <c r="K10" s="37">
        <v>24798</v>
      </c>
      <c r="L10" s="35"/>
      <c r="M10" s="36"/>
      <c r="N10" s="37">
        <v>3766574</v>
      </c>
      <c r="O10" s="35"/>
      <c r="P10" s="37"/>
      <c r="Q10" s="37">
        <v>1517408</v>
      </c>
      <c r="R10" s="35"/>
      <c r="S10" s="37"/>
      <c r="T10" s="37">
        <v>103832</v>
      </c>
      <c r="U10" s="35"/>
      <c r="V10" s="37"/>
      <c r="W10" s="37">
        <v>39626</v>
      </c>
      <c r="X10" s="37"/>
      <c r="Y10" s="36"/>
      <c r="Z10" s="37">
        <f>W10+T10+Q10+N10+K10+'1(5)第11表-1'!AQ10+'1(5)第11表-1'!AB10</f>
        <v>302333762</v>
      </c>
      <c r="AA10" s="35"/>
      <c r="AB10" s="37"/>
      <c r="AC10" s="34"/>
      <c r="AD10" s="18"/>
      <c r="AE10" s="93">
        <v>1953</v>
      </c>
      <c r="AF10" s="93"/>
      <c r="AG10" s="94"/>
      <c r="AH10" s="93">
        <v>1937021</v>
      </c>
      <c r="AI10" s="95"/>
      <c r="AJ10" s="93"/>
      <c r="AK10" s="93">
        <v>52175453</v>
      </c>
      <c r="AL10" s="93"/>
      <c r="AM10" s="94"/>
      <c r="AN10" s="93">
        <v>968716</v>
      </c>
      <c r="AO10" s="95"/>
      <c r="AP10" s="93"/>
      <c r="AQ10" s="93">
        <v>3293846</v>
      </c>
      <c r="AR10" s="93"/>
      <c r="AS10" s="94"/>
      <c r="AT10" s="93">
        <v>173355</v>
      </c>
      <c r="AU10" s="95"/>
      <c r="AV10" s="10"/>
      <c r="AW10" s="383" t="s">
        <v>51</v>
      </c>
      <c r="AX10" s="296"/>
      <c r="BH10" s="34"/>
    </row>
    <row r="11" spans="1:60" ht="16.5" customHeight="1" x14ac:dyDescent="0.15">
      <c r="A11" s="295"/>
      <c r="B11" s="383" t="s">
        <v>50</v>
      </c>
      <c r="C11" s="19"/>
      <c r="D11" s="18"/>
      <c r="E11" s="37">
        <v>339952</v>
      </c>
      <c r="F11" s="35"/>
      <c r="G11" s="36"/>
      <c r="H11" s="37">
        <v>0</v>
      </c>
      <c r="I11" s="35"/>
      <c r="J11" s="36"/>
      <c r="K11" s="37">
        <v>339952</v>
      </c>
      <c r="L11" s="35"/>
      <c r="M11" s="36"/>
      <c r="N11" s="37">
        <v>8871115</v>
      </c>
      <c r="O11" s="35"/>
      <c r="P11" s="37"/>
      <c r="Q11" s="37">
        <v>1703295</v>
      </c>
      <c r="R11" s="35"/>
      <c r="S11" s="37"/>
      <c r="T11" s="37">
        <v>278802</v>
      </c>
      <c r="U11" s="35"/>
      <c r="V11" s="37"/>
      <c r="W11" s="37">
        <v>297540</v>
      </c>
      <c r="X11" s="37"/>
      <c r="Y11" s="36"/>
      <c r="Z11" s="37">
        <f>W11+T11+Q11+N11+K11+'1(5)第11表-1'!AQ11+'1(5)第11表-1'!AB11</f>
        <v>1054091250</v>
      </c>
      <c r="AA11" s="35"/>
      <c r="AB11" s="37"/>
      <c r="AC11" s="34"/>
      <c r="AD11" s="18"/>
      <c r="AE11" s="93">
        <v>45717</v>
      </c>
      <c r="AF11" s="93"/>
      <c r="AG11" s="94"/>
      <c r="AH11" s="93">
        <v>6594033</v>
      </c>
      <c r="AI11" s="95"/>
      <c r="AJ11" s="93"/>
      <c r="AK11" s="93">
        <v>175245411</v>
      </c>
      <c r="AL11" s="93"/>
      <c r="AM11" s="94"/>
      <c r="AN11" s="93">
        <v>4008705</v>
      </c>
      <c r="AO11" s="95"/>
      <c r="AP11" s="93"/>
      <c r="AQ11" s="93">
        <v>9610474</v>
      </c>
      <c r="AR11" s="93"/>
      <c r="AS11" s="94"/>
      <c r="AT11" s="93">
        <v>524022</v>
      </c>
      <c r="AU11" s="95"/>
      <c r="AV11" s="10"/>
      <c r="AW11" s="383" t="s">
        <v>50</v>
      </c>
      <c r="AX11" s="296"/>
      <c r="BH11" s="34"/>
    </row>
    <row r="12" spans="1:60" ht="16.5" customHeight="1" x14ac:dyDescent="0.15">
      <c r="A12" s="297"/>
      <c r="B12" s="383" t="s">
        <v>76</v>
      </c>
      <c r="C12" s="23"/>
      <c r="D12" s="24"/>
      <c r="E12" s="43">
        <v>10159</v>
      </c>
      <c r="F12" s="41"/>
      <c r="G12" s="42"/>
      <c r="H12" s="43">
        <v>0</v>
      </c>
      <c r="I12" s="41"/>
      <c r="J12" s="42"/>
      <c r="K12" s="43">
        <v>10159</v>
      </c>
      <c r="L12" s="41"/>
      <c r="M12" s="42"/>
      <c r="N12" s="43">
        <v>181045</v>
      </c>
      <c r="O12" s="41"/>
      <c r="P12" s="43"/>
      <c r="Q12" s="43">
        <v>196797</v>
      </c>
      <c r="R12" s="41"/>
      <c r="S12" s="43"/>
      <c r="T12" s="43">
        <v>54935</v>
      </c>
      <c r="U12" s="41"/>
      <c r="V12" s="43"/>
      <c r="W12" s="43">
        <v>25057</v>
      </c>
      <c r="X12" s="43"/>
      <c r="Y12" s="42"/>
      <c r="Z12" s="43">
        <f>W12+T12+Q12+N12+K12+'1(5)第11表-1'!AQ12+'1(5)第11表-1'!AB12</f>
        <v>112849224</v>
      </c>
      <c r="AA12" s="41"/>
      <c r="AB12" s="37"/>
      <c r="AC12" s="34"/>
      <c r="AD12" s="24"/>
      <c r="AE12" s="96">
        <v>9607</v>
      </c>
      <c r="AF12" s="96"/>
      <c r="AG12" s="97"/>
      <c r="AH12" s="96">
        <v>710947</v>
      </c>
      <c r="AI12" s="98"/>
      <c r="AJ12" s="96"/>
      <c r="AK12" s="96">
        <v>20257307</v>
      </c>
      <c r="AL12" s="96"/>
      <c r="AM12" s="97"/>
      <c r="AN12" s="96">
        <v>349948</v>
      </c>
      <c r="AO12" s="98"/>
      <c r="AP12" s="96"/>
      <c r="AQ12" s="96">
        <v>1352218</v>
      </c>
      <c r="AR12" s="96"/>
      <c r="AS12" s="97"/>
      <c r="AT12" s="96">
        <v>75959</v>
      </c>
      <c r="AU12" s="98"/>
      <c r="AV12" s="21"/>
      <c r="AW12" s="383" t="s">
        <v>76</v>
      </c>
      <c r="AX12" s="298"/>
      <c r="BH12" s="34"/>
    </row>
    <row r="13" spans="1:60" ht="16.5" customHeight="1" x14ac:dyDescent="0.15">
      <c r="A13" s="295"/>
      <c r="B13" s="382" t="s">
        <v>77</v>
      </c>
      <c r="C13" s="19"/>
      <c r="D13" s="18"/>
      <c r="E13" s="37">
        <v>13906</v>
      </c>
      <c r="F13" s="35"/>
      <c r="G13" s="36"/>
      <c r="H13" s="37">
        <v>0</v>
      </c>
      <c r="I13" s="35"/>
      <c r="J13" s="36"/>
      <c r="K13" s="37">
        <v>13906</v>
      </c>
      <c r="L13" s="35"/>
      <c r="M13" s="36"/>
      <c r="N13" s="37">
        <v>352023</v>
      </c>
      <c r="O13" s="35"/>
      <c r="P13" s="37"/>
      <c r="Q13" s="37">
        <v>57033</v>
      </c>
      <c r="R13" s="35"/>
      <c r="S13" s="37"/>
      <c r="T13" s="37">
        <v>24463</v>
      </c>
      <c r="U13" s="35"/>
      <c r="V13" s="37"/>
      <c r="W13" s="37">
        <v>9221</v>
      </c>
      <c r="X13" s="37"/>
      <c r="Y13" s="36"/>
      <c r="Z13" s="37">
        <f>W13+T13+Q13+N13+K13+'1(5)第11表-1'!AQ13+'1(5)第11表-1'!AB13</f>
        <v>77579133</v>
      </c>
      <c r="AA13" s="35"/>
      <c r="AB13" s="37"/>
      <c r="AC13" s="34"/>
      <c r="AD13" s="18"/>
      <c r="AE13" s="93">
        <v>1204</v>
      </c>
      <c r="AF13" s="93"/>
      <c r="AG13" s="94"/>
      <c r="AH13" s="93">
        <v>577056</v>
      </c>
      <c r="AI13" s="95"/>
      <c r="AJ13" s="93"/>
      <c r="AK13" s="93">
        <v>13801854</v>
      </c>
      <c r="AL13" s="93"/>
      <c r="AM13" s="94"/>
      <c r="AN13" s="93">
        <v>294364</v>
      </c>
      <c r="AO13" s="95"/>
      <c r="AP13" s="93"/>
      <c r="AQ13" s="93">
        <v>994663</v>
      </c>
      <c r="AR13" s="93"/>
      <c r="AS13" s="94"/>
      <c r="AT13" s="93">
        <v>37794</v>
      </c>
      <c r="AU13" s="95"/>
      <c r="AV13" s="10"/>
      <c r="AW13" s="382" t="s">
        <v>77</v>
      </c>
      <c r="AX13" s="296"/>
      <c r="BH13" s="34"/>
    </row>
    <row r="14" spans="1:60" ht="16.5" customHeight="1" x14ac:dyDescent="0.15">
      <c r="A14" s="295"/>
      <c r="B14" s="383" t="s">
        <v>78</v>
      </c>
      <c r="C14" s="19"/>
      <c r="D14" s="18"/>
      <c r="E14" s="37">
        <v>119328</v>
      </c>
      <c r="F14" s="35"/>
      <c r="G14" s="36"/>
      <c r="H14" s="37">
        <v>0</v>
      </c>
      <c r="I14" s="35"/>
      <c r="J14" s="36"/>
      <c r="K14" s="37">
        <v>119328</v>
      </c>
      <c r="L14" s="35"/>
      <c r="M14" s="36"/>
      <c r="N14" s="37">
        <v>2606180</v>
      </c>
      <c r="O14" s="35"/>
      <c r="P14" s="37"/>
      <c r="Q14" s="37">
        <v>981384</v>
      </c>
      <c r="R14" s="35"/>
      <c r="S14" s="37"/>
      <c r="T14" s="37">
        <v>226158</v>
      </c>
      <c r="U14" s="35"/>
      <c r="V14" s="37"/>
      <c r="W14" s="37">
        <v>163257</v>
      </c>
      <c r="X14" s="37"/>
      <c r="Y14" s="36"/>
      <c r="Z14" s="37">
        <f>W14+T14+Q14+N14+K14+'1(5)第11表-1'!AQ14+'1(5)第11表-1'!AB14</f>
        <v>601416981</v>
      </c>
      <c r="AA14" s="35"/>
      <c r="AB14" s="37"/>
      <c r="AC14" s="34"/>
      <c r="AD14" s="18"/>
      <c r="AE14" s="93">
        <v>12890</v>
      </c>
      <c r="AF14" s="93"/>
      <c r="AG14" s="94"/>
      <c r="AH14" s="93">
        <v>4530540</v>
      </c>
      <c r="AI14" s="95"/>
      <c r="AJ14" s="93"/>
      <c r="AK14" s="93">
        <v>100006686</v>
      </c>
      <c r="AL14" s="93"/>
      <c r="AM14" s="94"/>
      <c r="AN14" s="93">
        <v>2112618</v>
      </c>
      <c r="AO14" s="95"/>
      <c r="AP14" s="93"/>
      <c r="AQ14" s="93">
        <v>5572197</v>
      </c>
      <c r="AR14" s="93"/>
      <c r="AS14" s="94"/>
      <c r="AT14" s="93">
        <v>318540</v>
      </c>
      <c r="AU14" s="95"/>
      <c r="AV14" s="10"/>
      <c r="AW14" s="383" t="s">
        <v>78</v>
      </c>
      <c r="AX14" s="296"/>
      <c r="BH14" s="34"/>
    </row>
    <row r="15" spans="1:60" ht="16.5" customHeight="1" x14ac:dyDescent="0.15">
      <c r="A15" s="295"/>
      <c r="B15" s="383" t="s">
        <v>79</v>
      </c>
      <c r="C15" s="19"/>
      <c r="D15" s="18"/>
      <c r="E15" s="37">
        <v>9263</v>
      </c>
      <c r="F15" s="35"/>
      <c r="G15" s="36"/>
      <c r="H15" s="37">
        <v>0</v>
      </c>
      <c r="I15" s="35"/>
      <c r="J15" s="36"/>
      <c r="K15" s="37">
        <v>9263</v>
      </c>
      <c r="L15" s="35"/>
      <c r="M15" s="36"/>
      <c r="N15" s="37">
        <v>124893</v>
      </c>
      <c r="O15" s="35"/>
      <c r="P15" s="37"/>
      <c r="Q15" s="37">
        <v>83688</v>
      </c>
      <c r="R15" s="35"/>
      <c r="S15" s="37"/>
      <c r="T15" s="37">
        <v>28022</v>
      </c>
      <c r="U15" s="35"/>
      <c r="V15" s="37"/>
      <c r="W15" s="37">
        <v>12292</v>
      </c>
      <c r="X15" s="37"/>
      <c r="Y15" s="36"/>
      <c r="Z15" s="37">
        <f>W15+T15+Q15+N15+K15+'1(5)第11表-1'!AQ15+'1(5)第11表-1'!AB15</f>
        <v>120172405</v>
      </c>
      <c r="AA15" s="35"/>
      <c r="AB15" s="37"/>
      <c r="AC15" s="34"/>
      <c r="AD15" s="18"/>
      <c r="AE15" s="93">
        <v>3667</v>
      </c>
      <c r="AF15" s="93"/>
      <c r="AG15" s="94"/>
      <c r="AH15" s="93">
        <v>834977</v>
      </c>
      <c r="AI15" s="95"/>
      <c r="AJ15" s="93"/>
      <c r="AK15" s="93">
        <v>20782602</v>
      </c>
      <c r="AL15" s="93"/>
      <c r="AM15" s="94"/>
      <c r="AN15" s="93">
        <v>378815</v>
      </c>
      <c r="AO15" s="95"/>
      <c r="AP15" s="93"/>
      <c r="AQ15" s="93">
        <v>1308751</v>
      </c>
      <c r="AR15" s="93"/>
      <c r="AS15" s="94"/>
      <c r="AT15" s="93">
        <v>79243</v>
      </c>
      <c r="AU15" s="95"/>
      <c r="AV15" s="10"/>
      <c r="AW15" s="383" t="s">
        <v>79</v>
      </c>
      <c r="AX15" s="296"/>
      <c r="BH15" s="34"/>
    </row>
    <row r="16" spans="1:60" ht="16.5" customHeight="1" x14ac:dyDescent="0.15">
      <c r="A16" s="295"/>
      <c r="B16" s="383" t="s">
        <v>80</v>
      </c>
      <c r="C16" s="19"/>
      <c r="D16" s="18"/>
      <c r="E16" s="37">
        <v>59024</v>
      </c>
      <c r="F16" s="35"/>
      <c r="G16" s="36"/>
      <c r="H16" s="37">
        <v>0</v>
      </c>
      <c r="I16" s="35"/>
      <c r="J16" s="36"/>
      <c r="K16" s="37">
        <v>59024</v>
      </c>
      <c r="L16" s="35"/>
      <c r="M16" s="36"/>
      <c r="N16" s="37">
        <v>30536</v>
      </c>
      <c r="O16" s="35"/>
      <c r="P16" s="37"/>
      <c r="Q16" s="37">
        <v>225565</v>
      </c>
      <c r="R16" s="35"/>
      <c r="S16" s="37"/>
      <c r="T16" s="37">
        <v>43569</v>
      </c>
      <c r="U16" s="35"/>
      <c r="V16" s="37"/>
      <c r="W16" s="37">
        <v>23448</v>
      </c>
      <c r="X16" s="37"/>
      <c r="Y16" s="36"/>
      <c r="Z16" s="37">
        <f>W16+T16+Q16+N16+K16+'1(5)第11表-1'!AQ16+'1(5)第11表-1'!AB16</f>
        <v>156581578</v>
      </c>
      <c r="AA16" s="35"/>
      <c r="AB16" s="37"/>
      <c r="AC16" s="34"/>
      <c r="AD16" s="18"/>
      <c r="AE16" s="93">
        <v>4793</v>
      </c>
      <c r="AF16" s="93"/>
      <c r="AG16" s="94"/>
      <c r="AH16" s="93">
        <v>1139202</v>
      </c>
      <c r="AI16" s="95"/>
      <c r="AJ16" s="93"/>
      <c r="AK16" s="93">
        <v>28377837</v>
      </c>
      <c r="AL16" s="93"/>
      <c r="AM16" s="94"/>
      <c r="AN16" s="93">
        <v>457922</v>
      </c>
      <c r="AO16" s="95"/>
      <c r="AP16" s="93"/>
      <c r="AQ16" s="93">
        <v>1853251</v>
      </c>
      <c r="AR16" s="93"/>
      <c r="AS16" s="94"/>
      <c r="AT16" s="93">
        <v>124190</v>
      </c>
      <c r="AU16" s="95"/>
      <c r="AV16" s="10"/>
      <c r="AW16" s="383" t="s">
        <v>80</v>
      </c>
      <c r="AX16" s="296"/>
      <c r="BH16" s="34"/>
    </row>
    <row r="17" spans="1:60" ht="16.5" customHeight="1" x14ac:dyDescent="0.15">
      <c r="A17" s="295"/>
      <c r="B17" s="45" t="s">
        <v>81</v>
      </c>
      <c r="C17" s="19"/>
      <c r="D17" s="18"/>
      <c r="E17" s="37">
        <v>17695</v>
      </c>
      <c r="F17" s="35"/>
      <c r="G17" s="36"/>
      <c r="H17" s="37">
        <v>0</v>
      </c>
      <c r="I17" s="35"/>
      <c r="J17" s="36"/>
      <c r="K17" s="37">
        <v>17695</v>
      </c>
      <c r="L17" s="35"/>
      <c r="M17" s="36"/>
      <c r="N17" s="37">
        <v>161501</v>
      </c>
      <c r="O17" s="35"/>
      <c r="P17" s="37"/>
      <c r="Q17" s="37">
        <v>108420</v>
      </c>
      <c r="R17" s="35"/>
      <c r="S17" s="37"/>
      <c r="T17" s="37">
        <v>33309</v>
      </c>
      <c r="U17" s="35"/>
      <c r="V17" s="37"/>
      <c r="W17" s="37">
        <v>10110</v>
      </c>
      <c r="X17" s="37"/>
      <c r="Y17" s="36"/>
      <c r="Z17" s="43">
        <f>W17+T17+Q17+N17+K17+'1(5)第11表-1'!AQ17+'1(5)第11表-1'!AB17</f>
        <v>109830455</v>
      </c>
      <c r="AA17" s="35"/>
      <c r="AB17" s="37"/>
      <c r="AC17" s="34"/>
      <c r="AD17" s="18"/>
      <c r="AE17" s="93">
        <v>1826</v>
      </c>
      <c r="AF17" s="93"/>
      <c r="AG17" s="94"/>
      <c r="AH17" s="93">
        <v>636148</v>
      </c>
      <c r="AI17" s="95"/>
      <c r="AJ17" s="93"/>
      <c r="AK17" s="93">
        <v>19573564</v>
      </c>
      <c r="AL17" s="93"/>
      <c r="AM17" s="94"/>
      <c r="AN17" s="93">
        <v>362526</v>
      </c>
      <c r="AO17" s="95"/>
      <c r="AP17" s="93"/>
      <c r="AQ17" s="93">
        <v>1274024</v>
      </c>
      <c r="AR17" s="93"/>
      <c r="AS17" s="94"/>
      <c r="AT17" s="93">
        <v>57884</v>
      </c>
      <c r="AU17" s="95"/>
      <c r="AV17" s="10"/>
      <c r="AW17" s="45" t="s">
        <v>81</v>
      </c>
      <c r="AX17" s="296"/>
      <c r="BH17" s="34"/>
    </row>
    <row r="18" spans="1:60" ht="16.5" customHeight="1" x14ac:dyDescent="0.15">
      <c r="A18" s="299"/>
      <c r="B18" s="383" t="s">
        <v>82</v>
      </c>
      <c r="C18" s="46"/>
      <c r="D18" s="47"/>
      <c r="E18" s="44">
        <v>46321</v>
      </c>
      <c r="F18" s="48"/>
      <c r="G18" s="49"/>
      <c r="H18" s="44">
        <v>0</v>
      </c>
      <c r="I18" s="48"/>
      <c r="J18" s="49"/>
      <c r="K18" s="44">
        <v>46321</v>
      </c>
      <c r="L18" s="48"/>
      <c r="M18" s="49"/>
      <c r="N18" s="44">
        <v>371595</v>
      </c>
      <c r="O18" s="48"/>
      <c r="P18" s="44"/>
      <c r="Q18" s="44">
        <v>135401</v>
      </c>
      <c r="R18" s="48"/>
      <c r="S18" s="44"/>
      <c r="T18" s="44">
        <v>57307</v>
      </c>
      <c r="U18" s="48"/>
      <c r="V18" s="44"/>
      <c r="W18" s="44">
        <v>35767</v>
      </c>
      <c r="X18" s="44"/>
      <c r="Y18" s="49"/>
      <c r="Z18" s="37">
        <f>W18+T18+Q18+N18+K18+'1(5)第11表-1'!AQ18+'1(5)第11表-1'!AB18</f>
        <v>133478976</v>
      </c>
      <c r="AA18" s="48"/>
      <c r="AB18" s="37"/>
      <c r="AC18" s="34"/>
      <c r="AD18" s="47"/>
      <c r="AE18" s="101">
        <v>30352</v>
      </c>
      <c r="AF18" s="101"/>
      <c r="AG18" s="102"/>
      <c r="AH18" s="101">
        <v>916998</v>
      </c>
      <c r="AI18" s="103"/>
      <c r="AJ18" s="101"/>
      <c r="AK18" s="101">
        <v>23377963</v>
      </c>
      <c r="AL18" s="101"/>
      <c r="AM18" s="102"/>
      <c r="AN18" s="101">
        <v>425486</v>
      </c>
      <c r="AO18" s="103"/>
      <c r="AP18" s="101"/>
      <c r="AQ18" s="101">
        <v>1444125</v>
      </c>
      <c r="AR18" s="101"/>
      <c r="AS18" s="102"/>
      <c r="AT18" s="101">
        <v>79113</v>
      </c>
      <c r="AU18" s="103"/>
      <c r="AV18" s="7"/>
      <c r="AW18" s="383" t="s">
        <v>82</v>
      </c>
      <c r="AX18" s="300"/>
      <c r="BH18" s="34"/>
    </row>
    <row r="19" spans="1:60" ht="16.5" customHeight="1" x14ac:dyDescent="0.15">
      <c r="A19" s="295"/>
      <c r="B19" s="383" t="s">
        <v>0</v>
      </c>
      <c r="C19" s="19"/>
      <c r="D19" s="18"/>
      <c r="E19" s="37">
        <v>55430</v>
      </c>
      <c r="F19" s="35"/>
      <c r="G19" s="36"/>
      <c r="H19" s="37">
        <v>0</v>
      </c>
      <c r="I19" s="35"/>
      <c r="J19" s="36"/>
      <c r="K19" s="37">
        <v>55430</v>
      </c>
      <c r="L19" s="35"/>
      <c r="M19" s="36"/>
      <c r="N19" s="37">
        <v>1401768</v>
      </c>
      <c r="O19" s="35"/>
      <c r="P19" s="37"/>
      <c r="Q19" s="37">
        <v>585572</v>
      </c>
      <c r="R19" s="35"/>
      <c r="S19" s="37"/>
      <c r="T19" s="37">
        <v>87177</v>
      </c>
      <c r="U19" s="35"/>
      <c r="V19" s="37"/>
      <c r="W19" s="37">
        <v>51110</v>
      </c>
      <c r="X19" s="37"/>
      <c r="Y19" s="36"/>
      <c r="Z19" s="37">
        <f>W19+T19+Q19+N19+K19+'1(5)第11表-1'!AQ19+'1(5)第11表-1'!AB19</f>
        <v>345309222</v>
      </c>
      <c r="AA19" s="35"/>
      <c r="AB19" s="37"/>
      <c r="AC19" s="34"/>
      <c r="AD19" s="18"/>
      <c r="AE19" s="93">
        <v>2115</v>
      </c>
      <c r="AF19" s="93"/>
      <c r="AG19" s="94"/>
      <c r="AH19" s="93">
        <v>2233530</v>
      </c>
      <c r="AI19" s="95"/>
      <c r="AJ19" s="93"/>
      <c r="AK19" s="93">
        <v>60136901</v>
      </c>
      <c r="AL19" s="93"/>
      <c r="AM19" s="94"/>
      <c r="AN19" s="93">
        <v>1126725</v>
      </c>
      <c r="AO19" s="95"/>
      <c r="AP19" s="93"/>
      <c r="AQ19" s="93">
        <v>3640284</v>
      </c>
      <c r="AR19" s="93"/>
      <c r="AS19" s="94"/>
      <c r="AT19" s="93">
        <v>213829</v>
      </c>
      <c r="AU19" s="95"/>
      <c r="AV19" s="10"/>
      <c r="AW19" s="383" t="s">
        <v>0</v>
      </c>
      <c r="AX19" s="296"/>
      <c r="BH19" s="34"/>
    </row>
    <row r="20" spans="1:60" ht="16.5" customHeight="1" x14ac:dyDescent="0.15">
      <c r="A20" s="295"/>
      <c r="B20" s="383" t="s">
        <v>2</v>
      </c>
      <c r="C20" s="19"/>
      <c r="D20" s="18"/>
      <c r="E20" s="37">
        <v>44939</v>
      </c>
      <c r="F20" s="35"/>
      <c r="G20" s="36"/>
      <c r="H20" s="37">
        <v>0</v>
      </c>
      <c r="I20" s="35"/>
      <c r="J20" s="36"/>
      <c r="K20" s="37">
        <v>44939</v>
      </c>
      <c r="L20" s="35"/>
      <c r="M20" s="36"/>
      <c r="N20" s="37">
        <v>364357</v>
      </c>
      <c r="O20" s="35"/>
      <c r="P20" s="37"/>
      <c r="Q20" s="37">
        <v>282159</v>
      </c>
      <c r="R20" s="35"/>
      <c r="S20" s="37"/>
      <c r="T20" s="37">
        <v>73272</v>
      </c>
      <c r="U20" s="35"/>
      <c r="V20" s="37"/>
      <c r="W20" s="37">
        <v>49980</v>
      </c>
      <c r="X20" s="37"/>
      <c r="Y20" s="36"/>
      <c r="Z20" s="37">
        <f>W20+T20+Q20+N20+K20+'1(5)第11表-1'!AQ20+'1(5)第11表-1'!AB20</f>
        <v>234576201</v>
      </c>
      <c r="AA20" s="35"/>
      <c r="AB20" s="37"/>
      <c r="AC20" s="34"/>
      <c r="AD20" s="18"/>
      <c r="AE20" s="93">
        <v>688</v>
      </c>
      <c r="AF20" s="93"/>
      <c r="AG20" s="94"/>
      <c r="AH20" s="93">
        <v>1596205</v>
      </c>
      <c r="AI20" s="95"/>
      <c r="AJ20" s="93"/>
      <c r="AK20" s="93">
        <v>40139929</v>
      </c>
      <c r="AL20" s="93"/>
      <c r="AM20" s="94"/>
      <c r="AN20" s="93">
        <v>703022</v>
      </c>
      <c r="AO20" s="95"/>
      <c r="AP20" s="93"/>
      <c r="AQ20" s="93">
        <v>2412378</v>
      </c>
      <c r="AR20" s="93"/>
      <c r="AS20" s="94"/>
      <c r="AT20" s="93">
        <v>132796</v>
      </c>
      <c r="AU20" s="95"/>
      <c r="AV20" s="10"/>
      <c r="AW20" s="383" t="s">
        <v>2</v>
      </c>
      <c r="AX20" s="296"/>
      <c r="BH20" s="34"/>
    </row>
    <row r="21" spans="1:60" ht="16.5" customHeight="1" x14ac:dyDescent="0.15">
      <c r="A21" s="295"/>
      <c r="B21" s="383" t="s">
        <v>3</v>
      </c>
      <c r="C21" s="19"/>
      <c r="D21" s="18"/>
      <c r="E21" s="37">
        <v>632</v>
      </c>
      <c r="F21" s="35"/>
      <c r="G21" s="36"/>
      <c r="H21" s="37">
        <v>0</v>
      </c>
      <c r="I21" s="35"/>
      <c r="J21" s="36"/>
      <c r="K21" s="37">
        <v>632</v>
      </c>
      <c r="L21" s="35"/>
      <c r="M21" s="36"/>
      <c r="N21" s="37">
        <v>847869</v>
      </c>
      <c r="O21" s="35"/>
      <c r="P21" s="37"/>
      <c r="Q21" s="37">
        <v>30428</v>
      </c>
      <c r="R21" s="35"/>
      <c r="S21" s="37"/>
      <c r="T21" s="37">
        <v>21294</v>
      </c>
      <c r="U21" s="35"/>
      <c r="V21" s="37"/>
      <c r="W21" s="37">
        <v>20333</v>
      </c>
      <c r="X21" s="37"/>
      <c r="Y21" s="36"/>
      <c r="Z21" s="37">
        <f>W21+T21+Q21+N21+K21+'1(5)第11表-1'!AQ21+'1(5)第11表-1'!AB21</f>
        <v>75363797</v>
      </c>
      <c r="AA21" s="35"/>
      <c r="AB21" s="37"/>
      <c r="AC21" s="34"/>
      <c r="AD21" s="18"/>
      <c r="AE21" s="93">
        <v>1458</v>
      </c>
      <c r="AF21" s="93"/>
      <c r="AG21" s="94"/>
      <c r="AH21" s="93">
        <v>539942</v>
      </c>
      <c r="AI21" s="95"/>
      <c r="AJ21" s="93"/>
      <c r="AK21" s="93">
        <v>13512501</v>
      </c>
      <c r="AL21" s="93"/>
      <c r="AM21" s="94"/>
      <c r="AN21" s="93">
        <v>225516</v>
      </c>
      <c r="AO21" s="95"/>
      <c r="AP21" s="93"/>
      <c r="AQ21" s="93">
        <v>872976</v>
      </c>
      <c r="AR21" s="93"/>
      <c r="AS21" s="94"/>
      <c r="AT21" s="93">
        <v>50730</v>
      </c>
      <c r="AU21" s="95"/>
      <c r="AV21" s="10"/>
      <c r="AW21" s="383" t="s">
        <v>3</v>
      </c>
      <c r="AX21" s="296"/>
      <c r="BH21" s="34"/>
    </row>
    <row r="22" spans="1:60" ht="16.5" customHeight="1" x14ac:dyDescent="0.15">
      <c r="A22" s="297"/>
      <c r="B22" s="45" t="s">
        <v>4</v>
      </c>
      <c r="C22" s="23"/>
      <c r="D22" s="24"/>
      <c r="E22" s="43">
        <v>55253</v>
      </c>
      <c r="F22" s="41"/>
      <c r="G22" s="42"/>
      <c r="H22" s="43">
        <v>0</v>
      </c>
      <c r="I22" s="41"/>
      <c r="J22" s="42"/>
      <c r="K22" s="43">
        <v>55253</v>
      </c>
      <c r="L22" s="41"/>
      <c r="M22" s="42"/>
      <c r="N22" s="43">
        <v>779918</v>
      </c>
      <c r="O22" s="41"/>
      <c r="P22" s="43"/>
      <c r="Q22" s="43">
        <v>216216</v>
      </c>
      <c r="R22" s="41"/>
      <c r="S22" s="43"/>
      <c r="T22" s="43">
        <v>41111</v>
      </c>
      <c r="U22" s="41"/>
      <c r="V22" s="43"/>
      <c r="W22" s="43">
        <v>30369</v>
      </c>
      <c r="X22" s="43"/>
      <c r="Y22" s="42"/>
      <c r="Z22" s="43">
        <f>W22+T22+Q22+N22+K22+'1(5)第11表-1'!AQ22+'1(5)第11表-1'!AB22</f>
        <v>181828391</v>
      </c>
      <c r="AA22" s="41"/>
      <c r="AB22" s="37"/>
      <c r="AC22" s="34"/>
      <c r="AD22" s="24"/>
      <c r="AE22" s="96">
        <v>1148</v>
      </c>
      <c r="AF22" s="96"/>
      <c r="AG22" s="97"/>
      <c r="AH22" s="96">
        <v>1209092</v>
      </c>
      <c r="AI22" s="98"/>
      <c r="AJ22" s="96"/>
      <c r="AK22" s="96">
        <v>32034189</v>
      </c>
      <c r="AL22" s="96"/>
      <c r="AM22" s="97"/>
      <c r="AN22" s="96">
        <v>572464</v>
      </c>
      <c r="AO22" s="98"/>
      <c r="AP22" s="96"/>
      <c r="AQ22" s="96">
        <v>1976377</v>
      </c>
      <c r="AR22" s="96"/>
      <c r="AS22" s="97"/>
      <c r="AT22" s="96">
        <v>115004</v>
      </c>
      <c r="AU22" s="98"/>
      <c r="AV22" s="21"/>
      <c r="AW22" s="45" t="s">
        <v>4</v>
      </c>
      <c r="AX22" s="298"/>
      <c r="BH22" s="34"/>
    </row>
    <row r="23" spans="1:60" s="11" customFormat="1" ht="16.5" customHeight="1" x14ac:dyDescent="0.15">
      <c r="A23" s="295"/>
      <c r="B23" s="383" t="s">
        <v>5</v>
      </c>
      <c r="C23" s="19"/>
      <c r="D23" s="18"/>
      <c r="E23" s="37">
        <v>22421</v>
      </c>
      <c r="F23" s="35"/>
      <c r="G23" s="36"/>
      <c r="H23" s="37">
        <v>0</v>
      </c>
      <c r="I23" s="35"/>
      <c r="J23" s="36"/>
      <c r="K23" s="37">
        <v>22421</v>
      </c>
      <c r="L23" s="35"/>
      <c r="M23" s="36"/>
      <c r="N23" s="37">
        <v>1618364</v>
      </c>
      <c r="O23" s="35"/>
      <c r="P23" s="37"/>
      <c r="Q23" s="37">
        <v>136368</v>
      </c>
      <c r="R23" s="35"/>
      <c r="S23" s="37"/>
      <c r="T23" s="37">
        <v>111279</v>
      </c>
      <c r="U23" s="35"/>
      <c r="V23" s="37"/>
      <c r="W23" s="37">
        <v>63119</v>
      </c>
      <c r="X23" s="37"/>
      <c r="Y23" s="36"/>
      <c r="Z23" s="37">
        <f>W23+T23+Q23+N23+K23+'1(5)第11表-1'!AQ23+'1(5)第11表-1'!AB23</f>
        <v>202352620</v>
      </c>
      <c r="AA23" s="35"/>
      <c r="AB23" s="37"/>
      <c r="AD23" s="18"/>
      <c r="AE23" s="93">
        <v>5636</v>
      </c>
      <c r="AF23" s="93"/>
      <c r="AG23" s="94"/>
      <c r="AH23" s="93">
        <v>1209040</v>
      </c>
      <c r="AI23" s="95"/>
      <c r="AJ23" s="93"/>
      <c r="AK23" s="93">
        <v>35984023</v>
      </c>
      <c r="AL23" s="93"/>
      <c r="AM23" s="94"/>
      <c r="AN23" s="93">
        <v>688724</v>
      </c>
      <c r="AO23" s="95"/>
      <c r="AP23" s="93"/>
      <c r="AQ23" s="93">
        <v>2376358</v>
      </c>
      <c r="AR23" s="93"/>
      <c r="AS23" s="94"/>
      <c r="AT23" s="93">
        <v>127904</v>
      </c>
      <c r="AU23" s="95"/>
      <c r="AV23" s="10"/>
      <c r="AW23" s="383" t="s">
        <v>5</v>
      </c>
      <c r="AX23" s="296"/>
    </row>
    <row r="24" spans="1:60" ht="16.5" customHeight="1" x14ac:dyDescent="0.15">
      <c r="A24" s="295"/>
      <c r="B24" s="383" t="s">
        <v>6</v>
      </c>
      <c r="C24" s="19"/>
      <c r="D24" s="18"/>
      <c r="E24" s="37">
        <v>89210</v>
      </c>
      <c r="F24" s="35"/>
      <c r="G24" s="36"/>
      <c r="H24" s="37">
        <v>0</v>
      </c>
      <c r="I24" s="35"/>
      <c r="J24" s="36"/>
      <c r="K24" s="37">
        <v>89210</v>
      </c>
      <c r="L24" s="35"/>
      <c r="M24" s="36"/>
      <c r="N24" s="37">
        <v>2130154</v>
      </c>
      <c r="O24" s="35"/>
      <c r="P24" s="37"/>
      <c r="Q24" s="37">
        <v>478951</v>
      </c>
      <c r="R24" s="35"/>
      <c r="S24" s="37"/>
      <c r="T24" s="37">
        <v>105808</v>
      </c>
      <c r="U24" s="35"/>
      <c r="V24" s="37"/>
      <c r="W24" s="37">
        <v>52308</v>
      </c>
      <c r="X24" s="37"/>
      <c r="Y24" s="36"/>
      <c r="Z24" s="37">
        <f>W24+T24+Q24+N24+K24+'1(5)第11表-1'!AQ24+'1(5)第11表-1'!AB24</f>
        <v>371124191</v>
      </c>
      <c r="AA24" s="35"/>
      <c r="AB24" s="37"/>
      <c r="AD24" s="18"/>
      <c r="AE24" s="93">
        <v>4190</v>
      </c>
      <c r="AF24" s="93"/>
      <c r="AG24" s="94"/>
      <c r="AH24" s="93">
        <v>2583648</v>
      </c>
      <c r="AI24" s="95"/>
      <c r="AJ24" s="93"/>
      <c r="AK24" s="93">
        <v>63445629</v>
      </c>
      <c r="AL24" s="93"/>
      <c r="AM24" s="94"/>
      <c r="AN24" s="93">
        <v>1183892</v>
      </c>
      <c r="AO24" s="95"/>
      <c r="AP24" s="93"/>
      <c r="AQ24" s="93">
        <v>3686749</v>
      </c>
      <c r="AR24" s="93"/>
      <c r="AS24" s="94"/>
      <c r="AT24" s="93">
        <v>207889</v>
      </c>
      <c r="AU24" s="95"/>
      <c r="AV24" s="10"/>
      <c r="AW24" s="383" t="s">
        <v>6</v>
      </c>
      <c r="AX24" s="296"/>
    </row>
    <row r="25" spans="1:60" ht="16.5" customHeight="1" x14ac:dyDescent="0.15">
      <c r="A25" s="295"/>
      <c r="B25" s="383" t="s">
        <v>7</v>
      </c>
      <c r="C25" s="19"/>
      <c r="D25" s="18"/>
      <c r="E25" s="37">
        <v>85121</v>
      </c>
      <c r="F25" s="35"/>
      <c r="G25" s="36"/>
      <c r="H25" s="37">
        <v>0</v>
      </c>
      <c r="I25" s="35"/>
      <c r="J25" s="36"/>
      <c r="K25" s="37">
        <v>85121</v>
      </c>
      <c r="L25" s="35"/>
      <c r="M25" s="36"/>
      <c r="N25" s="37">
        <v>5235624</v>
      </c>
      <c r="O25" s="35"/>
      <c r="P25" s="37"/>
      <c r="Q25" s="37">
        <v>453996</v>
      </c>
      <c r="R25" s="35"/>
      <c r="S25" s="37"/>
      <c r="T25" s="37">
        <v>122628</v>
      </c>
      <c r="U25" s="35"/>
      <c r="V25" s="37"/>
      <c r="W25" s="37">
        <v>107951</v>
      </c>
      <c r="X25" s="37"/>
      <c r="Y25" s="36"/>
      <c r="Z25" s="37">
        <f>W25+T25+Q25+N25+K25+'1(5)第11表-1'!AQ25+'1(5)第11表-1'!AB25</f>
        <v>422774698</v>
      </c>
      <c r="AA25" s="35"/>
      <c r="AB25" s="37"/>
      <c r="AD25" s="18"/>
      <c r="AE25" s="93">
        <v>4717</v>
      </c>
      <c r="AF25" s="93"/>
      <c r="AG25" s="94"/>
      <c r="AH25" s="93">
        <v>2571395</v>
      </c>
      <c r="AI25" s="95"/>
      <c r="AJ25" s="93"/>
      <c r="AK25" s="93">
        <v>71290934</v>
      </c>
      <c r="AL25" s="93"/>
      <c r="AM25" s="94"/>
      <c r="AN25" s="93">
        <v>1546543</v>
      </c>
      <c r="AO25" s="95"/>
      <c r="AP25" s="93"/>
      <c r="AQ25" s="93">
        <v>4031831</v>
      </c>
      <c r="AR25" s="93"/>
      <c r="AS25" s="94"/>
      <c r="AT25" s="93">
        <v>221918</v>
      </c>
      <c r="AU25" s="95"/>
      <c r="AV25" s="10"/>
      <c r="AW25" s="383" t="s">
        <v>7</v>
      </c>
      <c r="AX25" s="296"/>
    </row>
    <row r="26" spans="1:60" ht="16.5" customHeight="1" x14ac:dyDescent="0.15">
      <c r="A26" s="295"/>
      <c r="B26" s="383" t="s">
        <v>8</v>
      </c>
      <c r="C26" s="19"/>
      <c r="D26" s="18"/>
      <c r="E26" s="37">
        <v>78116</v>
      </c>
      <c r="F26" s="35"/>
      <c r="G26" s="36"/>
      <c r="H26" s="37">
        <v>0</v>
      </c>
      <c r="I26" s="35"/>
      <c r="J26" s="36"/>
      <c r="K26" s="37">
        <v>78116</v>
      </c>
      <c r="L26" s="35"/>
      <c r="M26" s="36"/>
      <c r="N26" s="37">
        <v>3068198</v>
      </c>
      <c r="O26" s="35"/>
      <c r="P26" s="37"/>
      <c r="Q26" s="37">
        <v>895665</v>
      </c>
      <c r="R26" s="35"/>
      <c r="S26" s="37"/>
      <c r="T26" s="37">
        <v>319344</v>
      </c>
      <c r="U26" s="35"/>
      <c r="V26" s="37"/>
      <c r="W26" s="37">
        <v>218601</v>
      </c>
      <c r="X26" s="37"/>
      <c r="Y26" s="36"/>
      <c r="Z26" s="37">
        <f>W26+T26+Q26+N26+K26+'1(5)第11表-1'!AQ26+'1(5)第11表-1'!AB26</f>
        <v>578289927</v>
      </c>
      <c r="AA26" s="35"/>
      <c r="AB26" s="37"/>
      <c r="AD26" s="18"/>
      <c r="AE26" s="93">
        <v>12508</v>
      </c>
      <c r="AF26" s="93"/>
      <c r="AG26" s="94"/>
      <c r="AH26" s="93">
        <v>3714911</v>
      </c>
      <c r="AI26" s="95"/>
      <c r="AJ26" s="93"/>
      <c r="AK26" s="93">
        <v>98536769</v>
      </c>
      <c r="AL26" s="93"/>
      <c r="AM26" s="94"/>
      <c r="AN26" s="93">
        <v>2092734</v>
      </c>
      <c r="AO26" s="95"/>
      <c r="AP26" s="93"/>
      <c r="AQ26" s="93">
        <v>5666888</v>
      </c>
      <c r="AR26" s="93"/>
      <c r="AS26" s="94"/>
      <c r="AT26" s="93">
        <v>331597</v>
      </c>
      <c r="AU26" s="95"/>
      <c r="AV26" s="10"/>
      <c r="AW26" s="383" t="s">
        <v>8</v>
      </c>
      <c r="AX26" s="296"/>
    </row>
    <row r="27" spans="1:60" ht="16.5" customHeight="1" x14ac:dyDescent="0.15">
      <c r="A27" s="297"/>
      <c r="B27" s="45" t="s">
        <v>9</v>
      </c>
      <c r="C27" s="23"/>
      <c r="D27" s="24"/>
      <c r="E27" s="43">
        <v>16530</v>
      </c>
      <c r="F27" s="41"/>
      <c r="G27" s="42"/>
      <c r="H27" s="43">
        <v>0</v>
      </c>
      <c r="I27" s="41"/>
      <c r="J27" s="42"/>
      <c r="K27" s="43">
        <v>16530</v>
      </c>
      <c r="L27" s="41"/>
      <c r="M27" s="42"/>
      <c r="N27" s="43">
        <v>130310</v>
      </c>
      <c r="O27" s="41"/>
      <c r="P27" s="43"/>
      <c r="Q27" s="43">
        <v>441383</v>
      </c>
      <c r="R27" s="41"/>
      <c r="S27" s="43"/>
      <c r="T27" s="43">
        <v>41757</v>
      </c>
      <c r="U27" s="41"/>
      <c r="V27" s="43"/>
      <c r="W27" s="43">
        <v>41039</v>
      </c>
      <c r="X27" s="43"/>
      <c r="Y27" s="42"/>
      <c r="Z27" s="43">
        <f>W27+T27+Q27+N27+K27+'1(5)第11表-1'!AQ27+'1(5)第11表-1'!AB27</f>
        <v>133580990</v>
      </c>
      <c r="AA27" s="41"/>
      <c r="AB27" s="37"/>
      <c r="AD27" s="24"/>
      <c r="AE27" s="96">
        <v>843</v>
      </c>
      <c r="AF27" s="96"/>
      <c r="AG27" s="97"/>
      <c r="AH27" s="96">
        <v>862960</v>
      </c>
      <c r="AI27" s="98"/>
      <c r="AJ27" s="96"/>
      <c r="AK27" s="96">
        <v>22066871</v>
      </c>
      <c r="AL27" s="96"/>
      <c r="AM27" s="97"/>
      <c r="AN27" s="96">
        <v>452511</v>
      </c>
      <c r="AO27" s="98"/>
      <c r="AP27" s="96"/>
      <c r="AQ27" s="96">
        <v>1172644</v>
      </c>
      <c r="AR27" s="96"/>
      <c r="AS27" s="97"/>
      <c r="AT27" s="96">
        <v>57360</v>
      </c>
      <c r="AU27" s="98"/>
      <c r="AV27" s="21"/>
      <c r="AW27" s="45" t="s">
        <v>9</v>
      </c>
      <c r="AX27" s="298"/>
    </row>
    <row r="28" spans="1:60" s="11" customFormat="1" ht="16.5" customHeight="1" x14ac:dyDescent="0.15">
      <c r="A28" s="295"/>
      <c r="B28" s="383" t="s">
        <v>10</v>
      </c>
      <c r="C28" s="19"/>
      <c r="D28" s="18"/>
      <c r="E28" s="37">
        <v>48152</v>
      </c>
      <c r="F28" s="35"/>
      <c r="G28" s="36"/>
      <c r="H28" s="37">
        <v>0</v>
      </c>
      <c r="I28" s="35"/>
      <c r="J28" s="36"/>
      <c r="K28" s="37">
        <v>48152</v>
      </c>
      <c r="L28" s="35"/>
      <c r="M28" s="36"/>
      <c r="N28" s="37">
        <v>1351129</v>
      </c>
      <c r="O28" s="35"/>
      <c r="P28" s="37"/>
      <c r="Q28" s="37">
        <v>305617</v>
      </c>
      <c r="R28" s="35"/>
      <c r="S28" s="37"/>
      <c r="T28" s="37">
        <v>59318</v>
      </c>
      <c r="U28" s="35"/>
      <c r="V28" s="37"/>
      <c r="W28" s="37">
        <v>53739</v>
      </c>
      <c r="X28" s="37"/>
      <c r="Y28" s="36"/>
      <c r="Z28" s="37">
        <f>W28+T28+Q28+N28+K28+'1(5)第11表-1'!AQ28+'1(5)第11表-1'!AB28</f>
        <v>271123042</v>
      </c>
      <c r="AA28" s="35"/>
      <c r="AB28" s="37"/>
      <c r="AD28" s="18"/>
      <c r="AE28" s="93">
        <v>16356</v>
      </c>
      <c r="AF28" s="93"/>
      <c r="AG28" s="94"/>
      <c r="AH28" s="93">
        <v>1677680</v>
      </c>
      <c r="AI28" s="95"/>
      <c r="AJ28" s="93"/>
      <c r="AK28" s="93">
        <v>45225533</v>
      </c>
      <c r="AL28" s="93"/>
      <c r="AM28" s="94"/>
      <c r="AN28" s="93">
        <v>975776</v>
      </c>
      <c r="AO28" s="95"/>
      <c r="AP28" s="93"/>
      <c r="AQ28" s="93">
        <v>2385876</v>
      </c>
      <c r="AR28" s="93"/>
      <c r="AS28" s="94"/>
      <c r="AT28" s="93">
        <v>102043</v>
      </c>
      <c r="AU28" s="95"/>
      <c r="AV28" s="10"/>
      <c r="AW28" s="383" t="s">
        <v>10</v>
      </c>
      <c r="AX28" s="296"/>
    </row>
    <row r="29" spans="1:60" ht="16.5" customHeight="1" x14ac:dyDescent="0.15">
      <c r="A29" s="295"/>
      <c r="B29" s="383" t="s">
        <v>11</v>
      </c>
      <c r="C29" s="19"/>
      <c r="D29" s="18"/>
      <c r="E29" s="37">
        <v>39638</v>
      </c>
      <c r="F29" s="35"/>
      <c r="G29" s="36"/>
      <c r="H29" s="37">
        <v>0</v>
      </c>
      <c r="I29" s="35"/>
      <c r="J29" s="36"/>
      <c r="K29" s="37">
        <v>39638</v>
      </c>
      <c r="L29" s="35"/>
      <c r="M29" s="36"/>
      <c r="N29" s="37">
        <v>2351094</v>
      </c>
      <c r="O29" s="35"/>
      <c r="P29" s="37"/>
      <c r="Q29" s="37">
        <v>583723</v>
      </c>
      <c r="R29" s="35"/>
      <c r="S29" s="37"/>
      <c r="T29" s="37">
        <v>61286</v>
      </c>
      <c r="U29" s="35"/>
      <c r="V29" s="37"/>
      <c r="W29" s="37">
        <v>34983</v>
      </c>
      <c r="X29" s="37"/>
      <c r="Y29" s="36"/>
      <c r="Z29" s="37">
        <f>W29+T29+Q29+N29+K29+'1(5)第11表-1'!AQ29+'1(5)第11表-1'!AB29</f>
        <v>227024121</v>
      </c>
      <c r="AA29" s="35"/>
      <c r="AB29" s="37"/>
      <c r="AD29" s="18"/>
      <c r="AE29" s="93">
        <v>6080</v>
      </c>
      <c r="AF29" s="93"/>
      <c r="AG29" s="94"/>
      <c r="AH29" s="93">
        <v>1518473</v>
      </c>
      <c r="AI29" s="95"/>
      <c r="AJ29" s="93"/>
      <c r="AK29" s="93">
        <v>39535763</v>
      </c>
      <c r="AL29" s="93"/>
      <c r="AM29" s="94"/>
      <c r="AN29" s="93">
        <v>588459</v>
      </c>
      <c r="AO29" s="95"/>
      <c r="AP29" s="93"/>
      <c r="AQ29" s="93">
        <v>2406807</v>
      </c>
      <c r="AR29" s="93"/>
      <c r="AS29" s="94"/>
      <c r="AT29" s="93">
        <v>133278</v>
      </c>
      <c r="AU29" s="95"/>
      <c r="AV29" s="10"/>
      <c r="AW29" s="383" t="s">
        <v>11</v>
      </c>
      <c r="AX29" s="296"/>
    </row>
    <row r="30" spans="1:60" ht="16.5" customHeight="1" x14ac:dyDescent="0.15">
      <c r="A30" s="295"/>
      <c r="B30" s="383" t="s">
        <v>12</v>
      </c>
      <c r="C30" s="19"/>
      <c r="D30" s="18"/>
      <c r="E30" s="37">
        <v>25217</v>
      </c>
      <c r="F30" s="35"/>
      <c r="G30" s="36"/>
      <c r="H30" s="37">
        <v>0</v>
      </c>
      <c r="I30" s="35"/>
      <c r="J30" s="36"/>
      <c r="K30" s="37">
        <v>25217</v>
      </c>
      <c r="L30" s="35"/>
      <c r="M30" s="36"/>
      <c r="N30" s="37">
        <v>995246</v>
      </c>
      <c r="O30" s="35"/>
      <c r="P30" s="37"/>
      <c r="Q30" s="37">
        <v>853660</v>
      </c>
      <c r="R30" s="35"/>
      <c r="S30" s="37"/>
      <c r="T30" s="37">
        <v>69051</v>
      </c>
      <c r="U30" s="35"/>
      <c r="V30" s="37"/>
      <c r="W30" s="37">
        <v>56762</v>
      </c>
      <c r="X30" s="37"/>
      <c r="Y30" s="36"/>
      <c r="Z30" s="37">
        <f>W30+T30+Q30+N30+K30+'1(5)第11表-1'!AQ30+'1(5)第11表-1'!AB30</f>
        <v>279251759</v>
      </c>
      <c r="AA30" s="35"/>
      <c r="AB30" s="37"/>
      <c r="AD30" s="18"/>
      <c r="AE30" s="93">
        <v>16805</v>
      </c>
      <c r="AF30" s="93"/>
      <c r="AG30" s="94"/>
      <c r="AH30" s="93">
        <v>1770160</v>
      </c>
      <c r="AI30" s="95"/>
      <c r="AJ30" s="93"/>
      <c r="AK30" s="93">
        <v>46475189</v>
      </c>
      <c r="AL30" s="93"/>
      <c r="AM30" s="94"/>
      <c r="AN30" s="93">
        <v>879110</v>
      </c>
      <c r="AO30" s="95"/>
      <c r="AP30" s="93"/>
      <c r="AQ30" s="93">
        <v>2499911</v>
      </c>
      <c r="AR30" s="93"/>
      <c r="AS30" s="94"/>
      <c r="AT30" s="93">
        <v>123979</v>
      </c>
      <c r="AU30" s="95"/>
      <c r="AV30" s="10"/>
      <c r="AW30" s="383" t="s">
        <v>12</v>
      </c>
      <c r="AX30" s="296"/>
    </row>
    <row r="31" spans="1:60" ht="16.5" customHeight="1" x14ac:dyDescent="0.15">
      <c r="A31" s="295"/>
      <c r="B31" s="383" t="s">
        <v>13</v>
      </c>
      <c r="C31" s="19"/>
      <c r="D31" s="18"/>
      <c r="E31" s="37">
        <v>21849</v>
      </c>
      <c r="F31" s="35"/>
      <c r="G31" s="36"/>
      <c r="H31" s="37">
        <v>0</v>
      </c>
      <c r="I31" s="35"/>
      <c r="J31" s="36"/>
      <c r="K31" s="37">
        <v>21849</v>
      </c>
      <c r="L31" s="35"/>
      <c r="M31" s="36"/>
      <c r="N31" s="37">
        <v>962002</v>
      </c>
      <c r="O31" s="35"/>
      <c r="P31" s="37"/>
      <c r="Q31" s="37">
        <v>287756</v>
      </c>
      <c r="R31" s="35"/>
      <c r="S31" s="37"/>
      <c r="T31" s="37">
        <v>34826</v>
      </c>
      <c r="U31" s="35"/>
      <c r="V31" s="37"/>
      <c r="W31" s="37">
        <v>54883</v>
      </c>
      <c r="X31" s="37"/>
      <c r="Y31" s="36"/>
      <c r="Z31" s="37">
        <f>W31+T31+Q31+N31+K31+'1(5)第11表-1'!AQ31+'1(5)第11表-1'!AB31</f>
        <v>141072352</v>
      </c>
      <c r="AA31" s="35"/>
      <c r="AB31" s="37"/>
      <c r="AD31" s="18"/>
      <c r="AE31" s="93">
        <v>3761</v>
      </c>
      <c r="AF31" s="93"/>
      <c r="AG31" s="94"/>
      <c r="AH31" s="93">
        <v>1078570</v>
      </c>
      <c r="AI31" s="95"/>
      <c r="AJ31" s="93"/>
      <c r="AK31" s="93">
        <v>22873072</v>
      </c>
      <c r="AL31" s="93"/>
      <c r="AM31" s="94"/>
      <c r="AN31" s="93">
        <v>496609</v>
      </c>
      <c r="AO31" s="95"/>
      <c r="AP31" s="93"/>
      <c r="AQ31" s="93">
        <v>1257596</v>
      </c>
      <c r="AR31" s="93"/>
      <c r="AS31" s="94"/>
      <c r="AT31" s="93">
        <v>74368</v>
      </c>
      <c r="AU31" s="95"/>
      <c r="AV31" s="10"/>
      <c r="AW31" s="383" t="s">
        <v>13</v>
      </c>
      <c r="AX31" s="296"/>
    </row>
    <row r="32" spans="1:60" ht="16.5" customHeight="1" x14ac:dyDescent="0.15">
      <c r="A32" s="297"/>
      <c r="B32" s="45" t="s">
        <v>14</v>
      </c>
      <c r="C32" s="23"/>
      <c r="D32" s="24"/>
      <c r="E32" s="43">
        <v>27385</v>
      </c>
      <c r="F32" s="41"/>
      <c r="G32" s="42"/>
      <c r="H32" s="43">
        <v>0</v>
      </c>
      <c r="I32" s="41"/>
      <c r="J32" s="42"/>
      <c r="K32" s="43">
        <v>27385</v>
      </c>
      <c r="L32" s="41"/>
      <c r="M32" s="42"/>
      <c r="N32" s="43">
        <v>276553</v>
      </c>
      <c r="O32" s="41"/>
      <c r="P32" s="43"/>
      <c r="Q32" s="43">
        <v>230234</v>
      </c>
      <c r="R32" s="41"/>
      <c r="S32" s="43"/>
      <c r="T32" s="43">
        <v>62135</v>
      </c>
      <c r="U32" s="41"/>
      <c r="V32" s="43"/>
      <c r="W32" s="43">
        <v>92370</v>
      </c>
      <c r="X32" s="43"/>
      <c r="Y32" s="42"/>
      <c r="Z32" s="43">
        <f>W32+T32+Q32+N32+K32+'1(5)第11表-1'!AQ32+'1(5)第11表-1'!AB32</f>
        <v>177157327</v>
      </c>
      <c r="AA32" s="41"/>
      <c r="AB32" s="37"/>
      <c r="AD32" s="24"/>
      <c r="AE32" s="96">
        <v>1763</v>
      </c>
      <c r="AF32" s="96"/>
      <c r="AG32" s="97"/>
      <c r="AH32" s="96">
        <v>1071925</v>
      </c>
      <c r="AI32" s="98"/>
      <c r="AJ32" s="96"/>
      <c r="AK32" s="96">
        <v>29351001</v>
      </c>
      <c r="AL32" s="96"/>
      <c r="AM32" s="97"/>
      <c r="AN32" s="96">
        <v>585200</v>
      </c>
      <c r="AO32" s="98"/>
      <c r="AP32" s="96"/>
      <c r="AQ32" s="96">
        <v>1501545</v>
      </c>
      <c r="AR32" s="96"/>
      <c r="AS32" s="97"/>
      <c r="AT32" s="96">
        <v>65047</v>
      </c>
      <c r="AU32" s="98"/>
      <c r="AV32" s="21"/>
      <c r="AW32" s="45" t="s">
        <v>14</v>
      </c>
      <c r="AX32" s="298"/>
    </row>
    <row r="33" spans="1:50" s="11" customFormat="1" ht="16.5" customHeight="1" x14ac:dyDescent="0.15">
      <c r="A33" s="295"/>
      <c r="B33" s="383" t="s">
        <v>15</v>
      </c>
      <c r="C33" s="19"/>
      <c r="D33" s="18"/>
      <c r="E33" s="37">
        <v>33947</v>
      </c>
      <c r="F33" s="35"/>
      <c r="G33" s="36"/>
      <c r="H33" s="37">
        <v>0</v>
      </c>
      <c r="I33" s="35"/>
      <c r="J33" s="36"/>
      <c r="K33" s="37">
        <v>33947</v>
      </c>
      <c r="L33" s="35"/>
      <c r="M33" s="36"/>
      <c r="N33" s="37">
        <v>1219478</v>
      </c>
      <c r="O33" s="35"/>
      <c r="P33" s="37"/>
      <c r="Q33" s="37">
        <v>374912</v>
      </c>
      <c r="R33" s="35"/>
      <c r="S33" s="37"/>
      <c r="T33" s="37">
        <v>68171</v>
      </c>
      <c r="U33" s="35"/>
      <c r="V33" s="37"/>
      <c r="W33" s="37">
        <v>44803</v>
      </c>
      <c r="X33" s="37"/>
      <c r="Y33" s="36"/>
      <c r="Z33" s="37">
        <f>W33+T33+Q33+N33+K33+'1(5)第11表-1'!AQ33+'1(5)第11表-1'!AB33</f>
        <v>273771266</v>
      </c>
      <c r="AA33" s="35"/>
      <c r="AB33" s="37"/>
      <c r="AD33" s="18"/>
      <c r="AE33" s="93">
        <v>5961</v>
      </c>
      <c r="AF33" s="93"/>
      <c r="AG33" s="94"/>
      <c r="AH33" s="93">
        <v>1888448</v>
      </c>
      <c r="AI33" s="95"/>
      <c r="AJ33" s="93"/>
      <c r="AK33" s="93">
        <v>45898768</v>
      </c>
      <c r="AL33" s="93"/>
      <c r="AM33" s="94"/>
      <c r="AN33" s="93">
        <v>897736</v>
      </c>
      <c r="AO33" s="95"/>
      <c r="AP33" s="93"/>
      <c r="AQ33" s="93">
        <v>2624520</v>
      </c>
      <c r="AR33" s="93"/>
      <c r="AS33" s="94"/>
      <c r="AT33" s="93">
        <v>156522</v>
      </c>
      <c r="AU33" s="95"/>
      <c r="AV33" s="10"/>
      <c r="AW33" s="383" t="s">
        <v>15</v>
      </c>
      <c r="AX33" s="296"/>
    </row>
    <row r="34" spans="1:50" ht="16.5" customHeight="1" x14ac:dyDescent="0.15">
      <c r="A34" s="295"/>
      <c r="B34" s="383" t="s">
        <v>16</v>
      </c>
      <c r="C34" s="19"/>
      <c r="D34" s="18"/>
      <c r="E34" s="37">
        <v>7993</v>
      </c>
      <c r="F34" s="35"/>
      <c r="G34" s="36"/>
      <c r="H34" s="37">
        <v>0</v>
      </c>
      <c r="I34" s="35"/>
      <c r="J34" s="36"/>
      <c r="K34" s="37">
        <v>7993</v>
      </c>
      <c r="L34" s="35"/>
      <c r="M34" s="36"/>
      <c r="N34" s="37">
        <v>359057</v>
      </c>
      <c r="O34" s="35"/>
      <c r="P34" s="37"/>
      <c r="Q34" s="37">
        <v>123203</v>
      </c>
      <c r="R34" s="35"/>
      <c r="S34" s="37"/>
      <c r="T34" s="37">
        <v>57729</v>
      </c>
      <c r="U34" s="35"/>
      <c r="V34" s="37"/>
      <c r="W34" s="37">
        <v>27591</v>
      </c>
      <c r="X34" s="37"/>
      <c r="Y34" s="36"/>
      <c r="Z34" s="37">
        <f>W34+T34+Q34+N34+K34+'1(5)第11表-1'!AQ34+'1(5)第11表-1'!AB34</f>
        <v>117065339</v>
      </c>
      <c r="AA34" s="35"/>
      <c r="AB34" s="37"/>
      <c r="AD34" s="18"/>
      <c r="AE34" s="93">
        <v>1207</v>
      </c>
      <c r="AF34" s="93"/>
      <c r="AG34" s="94"/>
      <c r="AH34" s="93">
        <v>853616</v>
      </c>
      <c r="AI34" s="95"/>
      <c r="AJ34" s="93"/>
      <c r="AK34" s="93">
        <v>20473013</v>
      </c>
      <c r="AL34" s="93"/>
      <c r="AM34" s="94"/>
      <c r="AN34" s="93">
        <v>400413</v>
      </c>
      <c r="AO34" s="95"/>
      <c r="AP34" s="93"/>
      <c r="AQ34" s="93">
        <v>1232433</v>
      </c>
      <c r="AR34" s="93"/>
      <c r="AS34" s="94"/>
      <c r="AT34" s="93">
        <v>70514</v>
      </c>
      <c r="AU34" s="95"/>
      <c r="AV34" s="10"/>
      <c r="AW34" s="383" t="s">
        <v>16</v>
      </c>
      <c r="AX34" s="296"/>
    </row>
    <row r="35" spans="1:50" ht="16.5" customHeight="1" x14ac:dyDescent="0.15">
      <c r="A35" s="295"/>
      <c r="B35" s="383" t="s">
        <v>17</v>
      </c>
      <c r="C35" s="19"/>
      <c r="D35" s="18"/>
      <c r="E35" s="37">
        <v>38836</v>
      </c>
      <c r="F35" s="35"/>
      <c r="G35" s="36"/>
      <c r="H35" s="37">
        <v>0</v>
      </c>
      <c r="I35" s="35"/>
      <c r="J35" s="36"/>
      <c r="K35" s="37">
        <v>38836</v>
      </c>
      <c r="L35" s="35"/>
      <c r="M35" s="36"/>
      <c r="N35" s="37">
        <v>595121</v>
      </c>
      <c r="O35" s="35"/>
      <c r="P35" s="37"/>
      <c r="Q35" s="37">
        <v>268816</v>
      </c>
      <c r="R35" s="35"/>
      <c r="S35" s="37"/>
      <c r="T35" s="37">
        <v>59112</v>
      </c>
      <c r="U35" s="35"/>
      <c r="V35" s="37"/>
      <c r="W35" s="37">
        <v>55070</v>
      </c>
      <c r="X35" s="37"/>
      <c r="Y35" s="36"/>
      <c r="Z35" s="37">
        <f>W35+T35+Q35+N35+K35+'1(5)第11表-1'!AQ35+'1(5)第11表-1'!AB35</f>
        <v>233094887</v>
      </c>
      <c r="AA35" s="35"/>
      <c r="AB35" s="37"/>
      <c r="AD35" s="18"/>
      <c r="AE35" s="93">
        <v>13324</v>
      </c>
      <c r="AF35" s="93"/>
      <c r="AG35" s="94"/>
      <c r="AH35" s="93">
        <v>1720657</v>
      </c>
      <c r="AI35" s="95"/>
      <c r="AJ35" s="93"/>
      <c r="AK35" s="93">
        <v>41008464</v>
      </c>
      <c r="AL35" s="93"/>
      <c r="AM35" s="94"/>
      <c r="AN35" s="93">
        <v>760549</v>
      </c>
      <c r="AO35" s="95"/>
      <c r="AP35" s="93"/>
      <c r="AQ35" s="93">
        <v>2485427</v>
      </c>
      <c r="AR35" s="93"/>
      <c r="AS35" s="94"/>
      <c r="AT35" s="93">
        <v>148507</v>
      </c>
      <c r="AU35" s="95"/>
      <c r="AV35" s="10"/>
      <c r="AW35" s="383" t="s">
        <v>17</v>
      </c>
      <c r="AX35" s="296"/>
    </row>
    <row r="36" spans="1:50" ht="16.5" customHeight="1" x14ac:dyDescent="0.15">
      <c r="A36" s="295"/>
      <c r="B36" s="383" t="s">
        <v>18</v>
      </c>
      <c r="C36" s="19"/>
      <c r="D36" s="18"/>
      <c r="E36" s="37">
        <v>7220</v>
      </c>
      <c r="F36" s="35"/>
      <c r="G36" s="36"/>
      <c r="H36" s="37">
        <v>0</v>
      </c>
      <c r="I36" s="35"/>
      <c r="J36" s="36"/>
      <c r="K36" s="37">
        <v>7220</v>
      </c>
      <c r="L36" s="35"/>
      <c r="M36" s="36"/>
      <c r="N36" s="37">
        <v>289623</v>
      </c>
      <c r="O36" s="35"/>
      <c r="P36" s="37"/>
      <c r="Q36" s="37">
        <v>497234</v>
      </c>
      <c r="R36" s="35"/>
      <c r="S36" s="37"/>
      <c r="T36" s="37">
        <v>23739</v>
      </c>
      <c r="U36" s="35"/>
      <c r="V36" s="37"/>
      <c r="W36" s="37">
        <v>30491</v>
      </c>
      <c r="X36" s="37"/>
      <c r="Y36" s="36"/>
      <c r="Z36" s="37">
        <f>W36+T36+Q36+N36+K36+'1(5)第11表-1'!AQ36+'1(5)第11表-1'!AB36</f>
        <v>101235715</v>
      </c>
      <c r="AA36" s="35"/>
      <c r="AB36" s="37"/>
      <c r="AD36" s="18"/>
      <c r="AE36" s="93">
        <v>3761</v>
      </c>
      <c r="AF36" s="93"/>
      <c r="AG36" s="94"/>
      <c r="AH36" s="93">
        <v>768701</v>
      </c>
      <c r="AI36" s="95"/>
      <c r="AJ36" s="93"/>
      <c r="AK36" s="93">
        <v>17457655</v>
      </c>
      <c r="AL36" s="93"/>
      <c r="AM36" s="94"/>
      <c r="AN36" s="93">
        <v>356458</v>
      </c>
      <c r="AO36" s="95"/>
      <c r="AP36" s="93"/>
      <c r="AQ36" s="93">
        <v>1076402</v>
      </c>
      <c r="AR36" s="93"/>
      <c r="AS36" s="94"/>
      <c r="AT36" s="93">
        <v>57592</v>
      </c>
      <c r="AU36" s="95"/>
      <c r="AV36" s="10"/>
      <c r="AW36" s="383" t="s">
        <v>18</v>
      </c>
      <c r="AX36" s="296"/>
    </row>
    <row r="37" spans="1:50" ht="16.5" customHeight="1" x14ac:dyDescent="0.15">
      <c r="A37" s="297"/>
      <c r="B37" s="45" t="s">
        <v>19</v>
      </c>
      <c r="C37" s="23"/>
      <c r="D37" s="24"/>
      <c r="E37" s="43">
        <v>13095</v>
      </c>
      <c r="F37" s="41"/>
      <c r="G37" s="42"/>
      <c r="H37" s="43">
        <v>0</v>
      </c>
      <c r="I37" s="41"/>
      <c r="J37" s="42"/>
      <c r="K37" s="43">
        <v>13095</v>
      </c>
      <c r="L37" s="41"/>
      <c r="M37" s="42"/>
      <c r="N37" s="43">
        <v>316427</v>
      </c>
      <c r="O37" s="41"/>
      <c r="P37" s="43"/>
      <c r="Q37" s="43">
        <v>225181</v>
      </c>
      <c r="R37" s="41"/>
      <c r="S37" s="43"/>
      <c r="T37" s="43">
        <v>30916</v>
      </c>
      <c r="U37" s="41"/>
      <c r="V37" s="43"/>
      <c r="W37" s="43">
        <v>65683</v>
      </c>
      <c r="X37" s="43"/>
      <c r="Y37" s="42"/>
      <c r="Z37" s="43">
        <f>W37+T37+Q37+N37+K37+'1(5)第11表-1'!AQ37+'1(5)第11表-1'!AB37</f>
        <v>158275240</v>
      </c>
      <c r="AA37" s="41"/>
      <c r="AB37" s="37"/>
      <c r="AD37" s="24"/>
      <c r="AE37" s="96">
        <v>2312</v>
      </c>
      <c r="AF37" s="96"/>
      <c r="AG37" s="97"/>
      <c r="AH37" s="96">
        <v>976374</v>
      </c>
      <c r="AI37" s="98"/>
      <c r="AJ37" s="96"/>
      <c r="AK37" s="96">
        <v>27208122</v>
      </c>
      <c r="AL37" s="96"/>
      <c r="AM37" s="97"/>
      <c r="AN37" s="96">
        <v>598331</v>
      </c>
      <c r="AO37" s="98"/>
      <c r="AP37" s="96"/>
      <c r="AQ37" s="96">
        <v>1533194</v>
      </c>
      <c r="AR37" s="96"/>
      <c r="AS37" s="97"/>
      <c r="AT37" s="96">
        <v>87914</v>
      </c>
      <c r="AU37" s="98"/>
      <c r="AV37" s="21"/>
      <c r="AW37" s="45" t="s">
        <v>19</v>
      </c>
      <c r="AX37" s="298"/>
    </row>
    <row r="38" spans="1:50" ht="16.5" customHeight="1" x14ac:dyDescent="0.15">
      <c r="A38" s="295"/>
      <c r="B38" s="383" t="s">
        <v>1</v>
      </c>
      <c r="C38" s="19"/>
      <c r="D38" s="18"/>
      <c r="E38" s="37">
        <v>14466</v>
      </c>
      <c r="F38" s="35"/>
      <c r="G38" s="36"/>
      <c r="H38" s="37">
        <v>0</v>
      </c>
      <c r="I38" s="35"/>
      <c r="J38" s="36"/>
      <c r="K38" s="37">
        <v>14466</v>
      </c>
      <c r="L38" s="35"/>
      <c r="M38" s="36"/>
      <c r="N38" s="37">
        <v>388776</v>
      </c>
      <c r="O38" s="35"/>
      <c r="P38" s="37"/>
      <c r="Q38" s="37">
        <v>309805</v>
      </c>
      <c r="R38" s="35"/>
      <c r="S38" s="37"/>
      <c r="T38" s="37">
        <v>91963</v>
      </c>
      <c r="U38" s="35"/>
      <c r="V38" s="37"/>
      <c r="W38" s="37">
        <v>48178</v>
      </c>
      <c r="X38" s="37"/>
      <c r="Y38" s="36"/>
      <c r="Z38" s="37">
        <f>W38+T38+Q38+N38+K38+'1(5)第11表-1'!AQ38+'1(5)第11表-1'!AB38</f>
        <v>188524816</v>
      </c>
      <c r="AA38" s="35"/>
      <c r="AB38" s="37"/>
      <c r="AD38" s="18"/>
      <c r="AE38" s="93">
        <v>3608</v>
      </c>
      <c r="AF38" s="93"/>
      <c r="AG38" s="94"/>
      <c r="AH38" s="93">
        <v>1292672</v>
      </c>
      <c r="AI38" s="95"/>
      <c r="AJ38" s="93"/>
      <c r="AK38" s="93">
        <v>32171020</v>
      </c>
      <c r="AL38" s="93"/>
      <c r="AM38" s="94"/>
      <c r="AN38" s="93">
        <v>620509</v>
      </c>
      <c r="AO38" s="95"/>
      <c r="AP38" s="93"/>
      <c r="AQ38" s="93">
        <v>1794335</v>
      </c>
      <c r="AR38" s="93"/>
      <c r="AS38" s="94"/>
      <c r="AT38" s="93">
        <v>95156</v>
      </c>
      <c r="AU38" s="95"/>
      <c r="AV38" s="10"/>
      <c r="AW38" s="383" t="s">
        <v>1</v>
      </c>
      <c r="AX38" s="296"/>
    </row>
    <row r="39" spans="1:50" ht="16.5" customHeight="1" x14ac:dyDescent="0.15">
      <c r="A39" s="295"/>
      <c r="B39" s="383" t="s">
        <v>20</v>
      </c>
      <c r="C39" s="19"/>
      <c r="D39" s="18"/>
      <c r="E39" s="37">
        <v>68652</v>
      </c>
      <c r="F39" s="35"/>
      <c r="G39" s="36"/>
      <c r="H39" s="37">
        <v>0</v>
      </c>
      <c r="I39" s="35"/>
      <c r="J39" s="36"/>
      <c r="K39" s="37">
        <v>68652</v>
      </c>
      <c r="L39" s="35"/>
      <c r="M39" s="36"/>
      <c r="N39" s="37">
        <v>365129</v>
      </c>
      <c r="O39" s="35"/>
      <c r="P39" s="37"/>
      <c r="Q39" s="37">
        <v>236378</v>
      </c>
      <c r="R39" s="35"/>
      <c r="S39" s="37"/>
      <c r="T39" s="37">
        <v>54630</v>
      </c>
      <c r="U39" s="35"/>
      <c r="V39" s="37"/>
      <c r="W39" s="37">
        <v>92625</v>
      </c>
      <c r="X39" s="37"/>
      <c r="Y39" s="36"/>
      <c r="Z39" s="37">
        <f>W39+T39+Q39+N39+K39+'1(5)第11表-1'!AQ39+'1(5)第11表-1'!AB39</f>
        <v>234763003</v>
      </c>
      <c r="AA39" s="35"/>
      <c r="AB39" s="37"/>
      <c r="AD39" s="18"/>
      <c r="AE39" s="93">
        <v>2291</v>
      </c>
      <c r="AF39" s="93"/>
      <c r="AG39" s="94"/>
      <c r="AH39" s="93">
        <v>1545512</v>
      </c>
      <c r="AI39" s="95"/>
      <c r="AJ39" s="93"/>
      <c r="AK39" s="93">
        <v>38769110</v>
      </c>
      <c r="AL39" s="93"/>
      <c r="AM39" s="94"/>
      <c r="AN39" s="93">
        <v>991154</v>
      </c>
      <c r="AO39" s="95"/>
      <c r="AP39" s="93"/>
      <c r="AQ39" s="93">
        <v>2252278</v>
      </c>
      <c r="AR39" s="93"/>
      <c r="AS39" s="94"/>
      <c r="AT39" s="93">
        <v>137674</v>
      </c>
      <c r="AU39" s="95"/>
      <c r="AV39" s="10"/>
      <c r="AW39" s="383" t="s">
        <v>20</v>
      </c>
      <c r="AX39" s="296"/>
    </row>
    <row r="40" spans="1:50" ht="16.5" customHeight="1" x14ac:dyDescent="0.15">
      <c r="A40" s="295"/>
      <c r="B40" s="383" t="s">
        <v>21</v>
      </c>
      <c r="C40" s="19"/>
      <c r="D40" s="18"/>
      <c r="E40" s="37">
        <v>17200</v>
      </c>
      <c r="F40" s="35"/>
      <c r="G40" s="36"/>
      <c r="H40" s="37">
        <v>0</v>
      </c>
      <c r="I40" s="35"/>
      <c r="J40" s="36"/>
      <c r="K40" s="37">
        <v>17200</v>
      </c>
      <c r="L40" s="35"/>
      <c r="M40" s="36"/>
      <c r="N40" s="37">
        <v>91577</v>
      </c>
      <c r="O40" s="35"/>
      <c r="P40" s="37"/>
      <c r="Q40" s="37">
        <v>152585</v>
      </c>
      <c r="R40" s="35"/>
      <c r="S40" s="37"/>
      <c r="T40" s="37">
        <v>81847</v>
      </c>
      <c r="U40" s="35"/>
      <c r="V40" s="37"/>
      <c r="W40" s="37">
        <v>30411</v>
      </c>
      <c r="X40" s="37"/>
      <c r="Y40" s="36"/>
      <c r="Z40" s="37">
        <f>W40+T40+Q40+N40+K40+'1(5)第11表-1'!AQ40+'1(5)第11表-1'!AB40</f>
        <v>97333050</v>
      </c>
      <c r="AA40" s="35"/>
      <c r="AB40" s="37"/>
      <c r="AD40" s="18"/>
      <c r="AE40" s="93">
        <v>321</v>
      </c>
      <c r="AF40" s="93"/>
      <c r="AG40" s="94"/>
      <c r="AH40" s="93">
        <v>825139</v>
      </c>
      <c r="AI40" s="95"/>
      <c r="AJ40" s="93"/>
      <c r="AK40" s="93">
        <v>16836320</v>
      </c>
      <c r="AL40" s="93"/>
      <c r="AM40" s="94"/>
      <c r="AN40" s="93">
        <v>338283</v>
      </c>
      <c r="AO40" s="95"/>
      <c r="AP40" s="93"/>
      <c r="AQ40" s="93">
        <v>1006777</v>
      </c>
      <c r="AR40" s="93"/>
      <c r="AS40" s="94"/>
      <c r="AT40" s="93">
        <v>62975</v>
      </c>
      <c r="AU40" s="95"/>
      <c r="AV40" s="10"/>
      <c r="AW40" s="383" t="s">
        <v>21</v>
      </c>
      <c r="AX40" s="296"/>
    </row>
    <row r="41" spans="1:50" ht="16.5" customHeight="1" x14ac:dyDescent="0.15">
      <c r="A41" s="295"/>
      <c r="B41" s="383" t="s">
        <v>22</v>
      </c>
      <c r="C41" s="19"/>
      <c r="D41" s="18"/>
      <c r="E41" s="37">
        <v>7015</v>
      </c>
      <c r="F41" s="35"/>
      <c r="G41" s="36"/>
      <c r="H41" s="37">
        <v>0</v>
      </c>
      <c r="I41" s="35"/>
      <c r="J41" s="36"/>
      <c r="K41" s="37">
        <v>7015</v>
      </c>
      <c r="L41" s="35"/>
      <c r="M41" s="36"/>
      <c r="N41" s="37">
        <v>1669759</v>
      </c>
      <c r="O41" s="35"/>
      <c r="P41" s="37"/>
      <c r="Q41" s="37">
        <v>170606</v>
      </c>
      <c r="R41" s="35"/>
      <c r="S41" s="37"/>
      <c r="T41" s="37">
        <v>22629</v>
      </c>
      <c r="U41" s="35"/>
      <c r="V41" s="37"/>
      <c r="W41" s="37">
        <v>95119</v>
      </c>
      <c r="X41" s="37"/>
      <c r="Y41" s="36"/>
      <c r="Z41" s="37">
        <f>W41+T41+Q41+N41+K41+'1(5)第11表-1'!AQ41+'1(5)第11表-1'!AB41</f>
        <v>150438962</v>
      </c>
      <c r="AA41" s="35"/>
      <c r="AB41" s="37"/>
      <c r="AD41" s="18"/>
      <c r="AE41" s="93">
        <v>18930</v>
      </c>
      <c r="AF41" s="93"/>
      <c r="AG41" s="94"/>
      <c r="AH41" s="93">
        <v>933418</v>
      </c>
      <c r="AI41" s="95"/>
      <c r="AJ41" s="93"/>
      <c r="AK41" s="93">
        <v>25711201</v>
      </c>
      <c r="AL41" s="93"/>
      <c r="AM41" s="94"/>
      <c r="AN41" s="93">
        <v>450589</v>
      </c>
      <c r="AO41" s="95"/>
      <c r="AP41" s="93"/>
      <c r="AQ41" s="93">
        <v>1569378</v>
      </c>
      <c r="AR41" s="93"/>
      <c r="AS41" s="94"/>
      <c r="AT41" s="93">
        <v>83996</v>
      </c>
      <c r="AU41" s="95"/>
      <c r="AV41" s="10"/>
      <c r="AW41" s="383" t="s">
        <v>22</v>
      </c>
      <c r="AX41" s="296"/>
    </row>
    <row r="42" spans="1:50" ht="16.5" customHeight="1" x14ac:dyDescent="0.15">
      <c r="A42" s="297"/>
      <c r="B42" s="45" t="s">
        <v>23</v>
      </c>
      <c r="C42" s="23"/>
      <c r="D42" s="24"/>
      <c r="E42" s="43">
        <v>1303</v>
      </c>
      <c r="F42" s="41"/>
      <c r="G42" s="42"/>
      <c r="H42" s="43">
        <v>0</v>
      </c>
      <c r="I42" s="41"/>
      <c r="J42" s="42"/>
      <c r="K42" s="43">
        <v>1303</v>
      </c>
      <c r="L42" s="41"/>
      <c r="M42" s="42"/>
      <c r="N42" s="43">
        <v>118665</v>
      </c>
      <c r="O42" s="41"/>
      <c r="P42" s="43"/>
      <c r="Q42" s="43">
        <v>57593</v>
      </c>
      <c r="R42" s="41"/>
      <c r="S42" s="43"/>
      <c r="T42" s="43">
        <v>35234</v>
      </c>
      <c r="U42" s="41"/>
      <c r="V42" s="43"/>
      <c r="W42" s="43">
        <v>21885</v>
      </c>
      <c r="X42" s="43"/>
      <c r="Y42" s="42"/>
      <c r="Z42" s="43">
        <f>W42+T42+Q42+N42+K42+'1(5)第11表-1'!AQ42+'1(5)第11表-1'!AB42</f>
        <v>68158780</v>
      </c>
      <c r="AA42" s="41"/>
      <c r="AB42" s="37"/>
      <c r="AD42" s="24"/>
      <c r="AE42" s="96">
        <v>1320</v>
      </c>
      <c r="AF42" s="96"/>
      <c r="AG42" s="97"/>
      <c r="AH42" s="96">
        <v>510277</v>
      </c>
      <c r="AI42" s="98"/>
      <c r="AJ42" s="96"/>
      <c r="AK42" s="96">
        <v>12159392</v>
      </c>
      <c r="AL42" s="96"/>
      <c r="AM42" s="97"/>
      <c r="AN42" s="96">
        <v>202953</v>
      </c>
      <c r="AO42" s="98"/>
      <c r="AP42" s="96"/>
      <c r="AQ42" s="96">
        <v>793295</v>
      </c>
      <c r="AR42" s="96"/>
      <c r="AS42" s="97"/>
      <c r="AT42" s="96">
        <v>46938</v>
      </c>
      <c r="AU42" s="98"/>
      <c r="AV42" s="21"/>
      <c r="AW42" s="45" t="s">
        <v>23</v>
      </c>
      <c r="AX42" s="298"/>
    </row>
    <row r="43" spans="1:50" ht="16.5" customHeight="1" x14ac:dyDescent="0.15">
      <c r="A43" s="295"/>
      <c r="B43" s="383" t="s">
        <v>121</v>
      </c>
      <c r="C43" s="19"/>
      <c r="D43" s="18"/>
      <c r="E43" s="37">
        <v>7786</v>
      </c>
      <c r="F43" s="35"/>
      <c r="G43" s="36"/>
      <c r="H43" s="37">
        <v>0</v>
      </c>
      <c r="I43" s="35"/>
      <c r="J43" s="36"/>
      <c r="K43" s="37">
        <v>7786</v>
      </c>
      <c r="L43" s="35"/>
      <c r="M43" s="36"/>
      <c r="N43" s="37">
        <v>90444</v>
      </c>
      <c r="O43" s="35"/>
      <c r="P43" s="37"/>
      <c r="Q43" s="37">
        <v>115187</v>
      </c>
      <c r="R43" s="35"/>
      <c r="S43" s="37"/>
      <c r="T43" s="37">
        <v>107391</v>
      </c>
      <c r="U43" s="35"/>
      <c r="V43" s="37"/>
      <c r="W43" s="37">
        <v>24361</v>
      </c>
      <c r="X43" s="37"/>
      <c r="Y43" s="36"/>
      <c r="Z43" s="37">
        <f>W43+T43+Q43+N43+K43+'1(5)第11表-1'!AQ43+'1(5)第11表-1'!AB43</f>
        <v>109402729</v>
      </c>
      <c r="AA43" s="35"/>
      <c r="AB43" s="37"/>
      <c r="AD43" s="18"/>
      <c r="AE43" s="93">
        <v>1653</v>
      </c>
      <c r="AF43" s="93"/>
      <c r="AG43" s="94"/>
      <c r="AH43" s="93">
        <v>697929</v>
      </c>
      <c r="AI43" s="95"/>
      <c r="AJ43" s="93"/>
      <c r="AK43" s="93">
        <v>18685167</v>
      </c>
      <c r="AL43" s="93"/>
      <c r="AM43" s="94"/>
      <c r="AN43" s="93">
        <v>357033</v>
      </c>
      <c r="AO43" s="95"/>
      <c r="AP43" s="93"/>
      <c r="AQ43" s="93">
        <v>1118933</v>
      </c>
      <c r="AR43" s="93"/>
      <c r="AS43" s="94"/>
      <c r="AT43" s="93">
        <v>57421</v>
      </c>
      <c r="AU43" s="95"/>
      <c r="AV43" s="10"/>
      <c r="AW43" s="383" t="s">
        <v>121</v>
      </c>
      <c r="AX43" s="296"/>
    </row>
    <row r="44" spans="1:50" ht="16.5" customHeight="1" x14ac:dyDescent="0.15">
      <c r="A44" s="295"/>
      <c r="B44" s="383" t="s">
        <v>24</v>
      </c>
      <c r="C44" s="19"/>
      <c r="D44" s="18"/>
      <c r="E44" s="37">
        <v>23937</v>
      </c>
      <c r="F44" s="35"/>
      <c r="G44" s="36"/>
      <c r="H44" s="37">
        <v>0</v>
      </c>
      <c r="I44" s="35"/>
      <c r="J44" s="36"/>
      <c r="K44" s="37">
        <v>23937</v>
      </c>
      <c r="L44" s="35"/>
      <c r="M44" s="36"/>
      <c r="N44" s="37">
        <v>79528</v>
      </c>
      <c r="O44" s="35"/>
      <c r="P44" s="37"/>
      <c r="Q44" s="37">
        <v>264387</v>
      </c>
      <c r="R44" s="35"/>
      <c r="S44" s="37"/>
      <c r="T44" s="37">
        <v>17045</v>
      </c>
      <c r="U44" s="35"/>
      <c r="V44" s="37"/>
      <c r="W44" s="37">
        <v>8433</v>
      </c>
      <c r="X44" s="37"/>
      <c r="Y44" s="36"/>
      <c r="Z44" s="37">
        <f>W44+T44+Q44+N44+K44+'1(5)第11表-1'!AQ44+'1(5)第11表-1'!AB44</f>
        <v>79152114</v>
      </c>
      <c r="AA44" s="35"/>
      <c r="AB44" s="37"/>
      <c r="AD44" s="18"/>
      <c r="AE44" s="93">
        <v>2092</v>
      </c>
      <c r="AF44" s="93"/>
      <c r="AG44" s="94"/>
      <c r="AH44" s="93">
        <v>539554</v>
      </c>
      <c r="AI44" s="95"/>
      <c r="AJ44" s="93"/>
      <c r="AK44" s="93">
        <v>13657593</v>
      </c>
      <c r="AL44" s="93"/>
      <c r="AM44" s="94"/>
      <c r="AN44" s="93">
        <v>247249</v>
      </c>
      <c r="AO44" s="95"/>
      <c r="AP44" s="93"/>
      <c r="AQ44" s="93">
        <v>897902</v>
      </c>
      <c r="AR44" s="93"/>
      <c r="AS44" s="94"/>
      <c r="AT44" s="93">
        <v>53493</v>
      </c>
      <c r="AU44" s="95"/>
      <c r="AV44" s="10"/>
      <c r="AW44" s="383" t="s">
        <v>24</v>
      </c>
      <c r="AX44" s="296"/>
    </row>
    <row r="45" spans="1:50" ht="16.5" customHeight="1" x14ac:dyDescent="0.15">
      <c r="A45" s="295"/>
      <c r="B45" s="383" t="s">
        <v>25</v>
      </c>
      <c r="C45" s="19"/>
      <c r="D45" s="18"/>
      <c r="E45" s="37">
        <v>9997</v>
      </c>
      <c r="F45" s="35"/>
      <c r="G45" s="36"/>
      <c r="H45" s="37">
        <v>0</v>
      </c>
      <c r="I45" s="35"/>
      <c r="J45" s="36"/>
      <c r="K45" s="37">
        <v>9997</v>
      </c>
      <c r="L45" s="35"/>
      <c r="M45" s="36"/>
      <c r="N45" s="37">
        <v>282129</v>
      </c>
      <c r="O45" s="35"/>
      <c r="P45" s="37"/>
      <c r="Q45" s="37">
        <v>100049</v>
      </c>
      <c r="R45" s="35"/>
      <c r="S45" s="37"/>
      <c r="T45" s="37">
        <v>35652</v>
      </c>
      <c r="U45" s="35"/>
      <c r="V45" s="37"/>
      <c r="W45" s="37">
        <v>57305</v>
      </c>
      <c r="X45" s="37"/>
      <c r="Y45" s="36"/>
      <c r="Z45" s="37">
        <f>W45+T45+Q45+N45+K45+'1(5)第11表-1'!AQ45+'1(5)第11表-1'!AB45</f>
        <v>117685201</v>
      </c>
      <c r="AA45" s="35"/>
      <c r="AB45" s="37"/>
      <c r="AD45" s="18"/>
      <c r="AE45" s="93">
        <v>4684</v>
      </c>
      <c r="AF45" s="93"/>
      <c r="AG45" s="94"/>
      <c r="AH45" s="93">
        <v>781640</v>
      </c>
      <c r="AI45" s="95"/>
      <c r="AJ45" s="93"/>
      <c r="AK45" s="93">
        <v>20431296</v>
      </c>
      <c r="AL45" s="93"/>
      <c r="AM45" s="94"/>
      <c r="AN45" s="93">
        <v>506415</v>
      </c>
      <c r="AO45" s="95"/>
      <c r="AP45" s="93"/>
      <c r="AQ45" s="93">
        <v>1223559</v>
      </c>
      <c r="AR45" s="93"/>
      <c r="AS45" s="94"/>
      <c r="AT45" s="93">
        <v>79053</v>
      </c>
      <c r="AU45" s="95"/>
      <c r="AV45" s="10"/>
      <c r="AW45" s="383" t="s">
        <v>25</v>
      </c>
      <c r="AX45" s="296"/>
    </row>
    <row r="46" spans="1:50" ht="16.5" customHeight="1" x14ac:dyDescent="0.15">
      <c r="A46" s="295"/>
      <c r="B46" s="383" t="s">
        <v>55</v>
      </c>
      <c r="C46" s="19"/>
      <c r="D46" s="18"/>
      <c r="E46" s="37">
        <v>18552</v>
      </c>
      <c r="F46" s="35"/>
      <c r="G46" s="36"/>
      <c r="H46" s="37">
        <v>0</v>
      </c>
      <c r="I46" s="35"/>
      <c r="J46" s="36"/>
      <c r="K46" s="37">
        <v>18552</v>
      </c>
      <c r="L46" s="35"/>
      <c r="M46" s="36"/>
      <c r="N46" s="37">
        <v>2020599</v>
      </c>
      <c r="O46" s="35"/>
      <c r="P46" s="37"/>
      <c r="Q46" s="37">
        <v>281731</v>
      </c>
      <c r="R46" s="35"/>
      <c r="S46" s="37"/>
      <c r="T46" s="37">
        <v>48691</v>
      </c>
      <c r="U46" s="35"/>
      <c r="V46" s="37"/>
      <c r="W46" s="37">
        <v>509881</v>
      </c>
      <c r="X46" s="37"/>
      <c r="Y46" s="36"/>
      <c r="Z46" s="37">
        <f>W46+T46+Q46+N46+K46+'1(5)第11表-1'!AQ46+'1(5)第11表-1'!AB46</f>
        <v>191550986</v>
      </c>
      <c r="AA46" s="35"/>
      <c r="AB46" s="37"/>
      <c r="AD46" s="18"/>
      <c r="AE46" s="93">
        <v>10467</v>
      </c>
      <c r="AF46" s="93"/>
      <c r="AG46" s="94"/>
      <c r="AH46" s="93">
        <v>1333854</v>
      </c>
      <c r="AI46" s="95"/>
      <c r="AJ46" s="93"/>
      <c r="AK46" s="93">
        <v>32196931</v>
      </c>
      <c r="AL46" s="93"/>
      <c r="AM46" s="94"/>
      <c r="AN46" s="93">
        <v>640940</v>
      </c>
      <c r="AO46" s="95"/>
      <c r="AP46" s="93"/>
      <c r="AQ46" s="93">
        <v>1838325</v>
      </c>
      <c r="AR46" s="93"/>
      <c r="AS46" s="94"/>
      <c r="AT46" s="93">
        <v>98959</v>
      </c>
      <c r="AU46" s="95"/>
      <c r="AV46" s="10"/>
      <c r="AW46" s="383" t="s">
        <v>55</v>
      </c>
      <c r="AX46" s="296"/>
    </row>
    <row r="47" spans="1:50" ht="16.5" customHeight="1" thickBot="1" x14ac:dyDescent="0.2">
      <c r="A47" s="295"/>
      <c r="B47" s="383" t="s">
        <v>127</v>
      </c>
      <c r="C47" s="19"/>
      <c r="D47" s="18"/>
      <c r="E47" s="37">
        <v>20599</v>
      </c>
      <c r="F47" s="35"/>
      <c r="G47" s="36"/>
      <c r="H47" s="37">
        <v>0</v>
      </c>
      <c r="I47" s="35"/>
      <c r="J47" s="36"/>
      <c r="K47" s="37">
        <v>20599</v>
      </c>
      <c r="L47" s="35"/>
      <c r="M47" s="36"/>
      <c r="N47" s="37">
        <v>87627</v>
      </c>
      <c r="O47" s="35"/>
      <c r="P47" s="37"/>
      <c r="Q47" s="37">
        <v>159940</v>
      </c>
      <c r="R47" s="35"/>
      <c r="S47" s="37"/>
      <c r="T47" s="37">
        <v>35587</v>
      </c>
      <c r="U47" s="35"/>
      <c r="V47" s="37"/>
      <c r="W47" s="37">
        <v>8283</v>
      </c>
      <c r="X47" s="37"/>
      <c r="Y47" s="36"/>
      <c r="Z47" s="43">
        <f>W47+T47+Q47+N47+K47+'1(5)第11表-1'!AQ47+'1(5)第11表-1'!AB47</f>
        <v>86650338</v>
      </c>
      <c r="AA47" s="35"/>
      <c r="AB47" s="37"/>
      <c r="AD47" s="18"/>
      <c r="AE47" s="93">
        <v>712</v>
      </c>
      <c r="AF47" s="93"/>
      <c r="AG47" s="94"/>
      <c r="AH47" s="93">
        <v>654990</v>
      </c>
      <c r="AI47" s="95"/>
      <c r="AJ47" s="93"/>
      <c r="AK47" s="93">
        <v>15183149</v>
      </c>
      <c r="AL47" s="93"/>
      <c r="AM47" s="94"/>
      <c r="AN47" s="93">
        <v>264180</v>
      </c>
      <c r="AO47" s="95"/>
      <c r="AP47" s="93"/>
      <c r="AQ47" s="93">
        <v>889581</v>
      </c>
      <c r="AR47" s="93"/>
      <c r="AS47" s="94"/>
      <c r="AT47" s="93">
        <v>54914</v>
      </c>
      <c r="AU47" s="95"/>
      <c r="AV47" s="10"/>
      <c r="AW47" s="383" t="s">
        <v>127</v>
      </c>
      <c r="AX47" s="296"/>
    </row>
    <row r="48" spans="1:50" ht="21.75" customHeight="1" thickTop="1" x14ac:dyDescent="0.15">
      <c r="A48" s="301"/>
      <c r="B48" s="245" t="s">
        <v>26</v>
      </c>
      <c r="C48" s="246"/>
      <c r="D48" s="266"/>
      <c r="E48" s="267">
        <f>SUM(E8:E47)</f>
        <v>2384946</v>
      </c>
      <c r="F48" s="254"/>
      <c r="G48" s="268"/>
      <c r="H48" s="267">
        <f>SUM(H8:H47)</f>
        <v>0</v>
      </c>
      <c r="I48" s="254"/>
      <c r="J48" s="268"/>
      <c r="K48" s="267">
        <f>SUM(K8:K47)</f>
        <v>2384946</v>
      </c>
      <c r="L48" s="254"/>
      <c r="M48" s="268"/>
      <c r="N48" s="267">
        <f>SUM(N8:N47)</f>
        <v>61234565</v>
      </c>
      <c r="O48" s="254"/>
      <c r="P48" s="267"/>
      <c r="Q48" s="267">
        <f>SUM(Q8:Q47)</f>
        <v>21875213</v>
      </c>
      <c r="R48" s="254"/>
      <c r="S48" s="267"/>
      <c r="T48" s="267">
        <f>SUM(T8:T47)</f>
        <v>4391455</v>
      </c>
      <c r="U48" s="254"/>
      <c r="V48" s="267"/>
      <c r="W48" s="267">
        <f>SUM(W8:W47)</f>
        <v>3557817</v>
      </c>
      <c r="X48" s="267"/>
      <c r="Y48" s="268"/>
      <c r="Z48" s="267">
        <f>SUM(Z8:Z47)</f>
        <v>11675676402</v>
      </c>
      <c r="AA48" s="254"/>
      <c r="AB48" s="37"/>
      <c r="AD48" s="266"/>
      <c r="AE48" s="267">
        <f>SUM(AE8:AE47)</f>
        <v>367854</v>
      </c>
      <c r="AF48" s="277"/>
      <c r="AG48" s="278"/>
      <c r="AH48" s="267">
        <f>SUM(AH8:AH47)</f>
        <v>78687360</v>
      </c>
      <c r="AI48" s="279"/>
      <c r="AJ48" s="278"/>
      <c r="AK48" s="267">
        <f>SUM(AK8:AK47)</f>
        <v>1963671341</v>
      </c>
      <c r="AL48" s="279"/>
      <c r="AM48" s="278"/>
      <c r="AN48" s="267">
        <f>SUM(AN8:AN47)</f>
        <v>40268481</v>
      </c>
      <c r="AO48" s="279"/>
      <c r="AP48" s="277"/>
      <c r="AQ48" s="267">
        <f>SUM(AQ8:AQ47)</f>
        <v>112777091</v>
      </c>
      <c r="AR48" s="277"/>
      <c r="AS48" s="278"/>
      <c r="AT48" s="267">
        <f>SUM(AT8:AT47)</f>
        <v>6276642</v>
      </c>
      <c r="AU48" s="279"/>
      <c r="AV48" s="244"/>
      <c r="AW48" s="245" t="s">
        <v>26</v>
      </c>
      <c r="AX48" s="302"/>
    </row>
    <row r="49" spans="1:50" ht="21.95" customHeight="1" x14ac:dyDescent="0.15">
      <c r="A49" s="299"/>
      <c r="B49" s="382" t="s">
        <v>27</v>
      </c>
      <c r="C49" s="46"/>
      <c r="D49" s="47"/>
      <c r="E49" s="44">
        <v>5700</v>
      </c>
      <c r="F49" s="48"/>
      <c r="G49" s="49"/>
      <c r="H49" s="44">
        <v>0</v>
      </c>
      <c r="I49" s="48"/>
      <c r="J49" s="49"/>
      <c r="K49" s="44">
        <v>5700</v>
      </c>
      <c r="L49" s="48"/>
      <c r="M49" s="49"/>
      <c r="N49" s="44">
        <v>80957</v>
      </c>
      <c r="O49" s="48"/>
      <c r="P49" s="44"/>
      <c r="Q49" s="44">
        <v>103530</v>
      </c>
      <c r="R49" s="48"/>
      <c r="S49" s="44"/>
      <c r="T49" s="44">
        <v>14599</v>
      </c>
      <c r="U49" s="48"/>
      <c r="V49" s="44"/>
      <c r="W49" s="44">
        <v>22378</v>
      </c>
      <c r="X49" s="44"/>
      <c r="Y49" s="49"/>
      <c r="Z49" s="37">
        <f>W49+T49+Q49+N49+K49+'1(5)第11表-1'!AQ49+'1(5)第11表-1'!AB49</f>
        <v>69606408</v>
      </c>
      <c r="AA49" s="48"/>
      <c r="AB49" s="37"/>
      <c r="AD49" s="47"/>
      <c r="AE49" s="101">
        <v>223</v>
      </c>
      <c r="AF49" s="101"/>
      <c r="AG49" s="102"/>
      <c r="AH49" s="101">
        <v>453537</v>
      </c>
      <c r="AI49" s="103"/>
      <c r="AJ49" s="101"/>
      <c r="AK49" s="486">
        <v>12512155</v>
      </c>
      <c r="AL49" s="101"/>
      <c r="AM49" s="102"/>
      <c r="AN49" s="101">
        <v>229320</v>
      </c>
      <c r="AO49" s="103"/>
      <c r="AP49" s="101"/>
      <c r="AQ49" s="101">
        <v>744371</v>
      </c>
      <c r="AR49" s="101"/>
      <c r="AS49" s="102"/>
      <c r="AT49" s="101">
        <v>43407</v>
      </c>
      <c r="AU49" s="103"/>
      <c r="AV49" s="7"/>
      <c r="AW49" s="382" t="s">
        <v>27</v>
      </c>
      <c r="AX49" s="300"/>
    </row>
    <row r="50" spans="1:50" s="11" customFormat="1" ht="21.95" customHeight="1" x14ac:dyDescent="0.15">
      <c r="A50" s="295"/>
      <c r="B50" s="383" t="s">
        <v>28</v>
      </c>
      <c r="C50" s="19"/>
      <c r="D50" s="18"/>
      <c r="E50" s="37">
        <v>36461</v>
      </c>
      <c r="F50" s="35"/>
      <c r="G50" s="36"/>
      <c r="H50" s="37">
        <v>0</v>
      </c>
      <c r="I50" s="35"/>
      <c r="J50" s="36"/>
      <c r="K50" s="37">
        <v>36461</v>
      </c>
      <c r="L50" s="35"/>
      <c r="M50" s="36"/>
      <c r="N50" s="37">
        <v>365141</v>
      </c>
      <c r="O50" s="35"/>
      <c r="P50" s="37"/>
      <c r="Q50" s="37">
        <v>41028</v>
      </c>
      <c r="R50" s="35"/>
      <c r="S50" s="37"/>
      <c r="T50" s="37">
        <v>21518</v>
      </c>
      <c r="U50" s="35"/>
      <c r="V50" s="37"/>
      <c r="W50" s="37">
        <v>11802</v>
      </c>
      <c r="X50" s="37"/>
      <c r="Y50" s="36"/>
      <c r="Z50" s="37">
        <f>W50+T50+Q50+N50+K50+'1(5)第11表-1'!AQ50+'1(5)第11表-1'!AB50</f>
        <v>64474922</v>
      </c>
      <c r="AA50" s="35"/>
      <c r="AB50" s="37"/>
      <c r="AD50" s="18"/>
      <c r="AE50" s="93">
        <v>8868</v>
      </c>
      <c r="AF50" s="93"/>
      <c r="AG50" s="94"/>
      <c r="AH50" s="93">
        <v>480510</v>
      </c>
      <c r="AI50" s="95"/>
      <c r="AJ50" s="93"/>
      <c r="AK50" s="487">
        <v>10308709</v>
      </c>
      <c r="AL50" s="93"/>
      <c r="AM50" s="94"/>
      <c r="AN50" s="93">
        <v>214357</v>
      </c>
      <c r="AO50" s="95"/>
      <c r="AP50" s="93"/>
      <c r="AQ50" s="93">
        <v>619216</v>
      </c>
      <c r="AR50" s="93"/>
      <c r="AS50" s="94"/>
      <c r="AT50" s="93">
        <v>36581</v>
      </c>
      <c r="AU50" s="95"/>
      <c r="AV50" s="10"/>
      <c r="AW50" s="383" t="s">
        <v>28</v>
      </c>
      <c r="AX50" s="296"/>
    </row>
    <row r="51" spans="1:50" ht="21.95" customHeight="1" x14ac:dyDescent="0.15">
      <c r="A51" s="295"/>
      <c r="B51" s="383" t="s">
        <v>29</v>
      </c>
      <c r="C51" s="19"/>
      <c r="D51" s="18"/>
      <c r="E51" s="37">
        <v>132</v>
      </c>
      <c r="F51" s="35"/>
      <c r="G51" s="36"/>
      <c r="H51" s="37">
        <v>0</v>
      </c>
      <c r="I51" s="35"/>
      <c r="J51" s="36"/>
      <c r="K51" s="37">
        <v>132</v>
      </c>
      <c r="L51" s="35"/>
      <c r="M51" s="36"/>
      <c r="N51" s="37">
        <v>17249</v>
      </c>
      <c r="O51" s="35"/>
      <c r="P51" s="37"/>
      <c r="Q51" s="37">
        <v>37742</v>
      </c>
      <c r="R51" s="35"/>
      <c r="S51" s="37"/>
      <c r="T51" s="37">
        <v>5319</v>
      </c>
      <c r="U51" s="35"/>
      <c r="V51" s="37"/>
      <c r="W51" s="37">
        <v>6796</v>
      </c>
      <c r="X51" s="37"/>
      <c r="Y51" s="36"/>
      <c r="Z51" s="37">
        <f>W51+T51+Q51+N51+K51+'1(5)第11表-1'!AQ51+'1(5)第11表-1'!AB51</f>
        <v>43551244</v>
      </c>
      <c r="AA51" s="35"/>
      <c r="AB51" s="37"/>
      <c r="AD51" s="18"/>
      <c r="AE51" s="93">
        <v>4537</v>
      </c>
      <c r="AF51" s="93"/>
      <c r="AG51" s="94"/>
      <c r="AH51" s="93">
        <v>260694</v>
      </c>
      <c r="AI51" s="95"/>
      <c r="AJ51" s="93"/>
      <c r="AK51" s="487">
        <v>7668390</v>
      </c>
      <c r="AL51" s="93"/>
      <c r="AM51" s="94"/>
      <c r="AN51" s="93">
        <v>124358</v>
      </c>
      <c r="AO51" s="95"/>
      <c r="AP51" s="93"/>
      <c r="AQ51" s="93">
        <v>492894</v>
      </c>
      <c r="AR51" s="93"/>
      <c r="AS51" s="94"/>
      <c r="AT51" s="93">
        <v>25705</v>
      </c>
      <c r="AU51" s="95"/>
      <c r="AV51" s="10"/>
      <c r="AW51" s="383" t="s">
        <v>29</v>
      </c>
      <c r="AX51" s="296"/>
    </row>
    <row r="52" spans="1:50" ht="21.95" customHeight="1" x14ac:dyDescent="0.15">
      <c r="A52" s="295"/>
      <c r="B52" s="383" t="s">
        <v>56</v>
      </c>
      <c r="C52" s="19"/>
      <c r="D52" s="18"/>
      <c r="E52" s="37">
        <v>0</v>
      </c>
      <c r="F52" s="35"/>
      <c r="G52" s="36"/>
      <c r="H52" s="37">
        <v>0</v>
      </c>
      <c r="I52" s="35"/>
      <c r="J52" s="36"/>
      <c r="K52" s="37">
        <v>0</v>
      </c>
      <c r="L52" s="35"/>
      <c r="M52" s="36"/>
      <c r="N52" s="37">
        <v>975</v>
      </c>
      <c r="O52" s="35"/>
      <c r="P52" s="37"/>
      <c r="Q52" s="37">
        <v>10167</v>
      </c>
      <c r="R52" s="35"/>
      <c r="S52" s="37"/>
      <c r="T52" s="37">
        <v>6196</v>
      </c>
      <c r="U52" s="35"/>
      <c r="V52" s="37"/>
      <c r="W52" s="37">
        <v>7964</v>
      </c>
      <c r="X52" s="37"/>
      <c r="Y52" s="36"/>
      <c r="Z52" s="37">
        <f>W52+T52+Q52+N52+K52+'1(5)第11表-1'!AQ52+'1(5)第11表-1'!AB52</f>
        <v>15271759</v>
      </c>
      <c r="AA52" s="35"/>
      <c r="AB52" s="37"/>
      <c r="AD52" s="18"/>
      <c r="AE52" s="93">
        <v>75</v>
      </c>
      <c r="AF52" s="93"/>
      <c r="AG52" s="94"/>
      <c r="AH52" s="93">
        <v>105587</v>
      </c>
      <c r="AI52" s="95"/>
      <c r="AJ52" s="93"/>
      <c r="AK52" s="487">
        <v>2748680</v>
      </c>
      <c r="AL52" s="93"/>
      <c r="AM52" s="94"/>
      <c r="AN52" s="93">
        <v>56193</v>
      </c>
      <c r="AO52" s="95"/>
      <c r="AP52" s="93"/>
      <c r="AQ52" s="93">
        <v>185314</v>
      </c>
      <c r="AR52" s="93"/>
      <c r="AS52" s="94"/>
      <c r="AT52" s="93">
        <v>10536</v>
      </c>
      <c r="AU52" s="95"/>
      <c r="AV52" s="10"/>
      <c r="AW52" s="383" t="s">
        <v>56</v>
      </c>
      <c r="AX52" s="296"/>
    </row>
    <row r="53" spans="1:50" ht="21.95" customHeight="1" x14ac:dyDescent="0.15">
      <c r="A53" s="297"/>
      <c r="B53" s="45" t="s">
        <v>30</v>
      </c>
      <c r="C53" s="23"/>
      <c r="D53" s="24"/>
      <c r="E53" s="43">
        <v>1460</v>
      </c>
      <c r="F53" s="41"/>
      <c r="G53" s="42"/>
      <c r="H53" s="43">
        <v>0</v>
      </c>
      <c r="I53" s="41"/>
      <c r="J53" s="42"/>
      <c r="K53" s="43">
        <v>1460</v>
      </c>
      <c r="L53" s="41"/>
      <c r="M53" s="42"/>
      <c r="N53" s="43">
        <v>18581</v>
      </c>
      <c r="O53" s="41"/>
      <c r="P53" s="43"/>
      <c r="Q53" s="43">
        <v>3070</v>
      </c>
      <c r="R53" s="41"/>
      <c r="S53" s="43"/>
      <c r="T53" s="43">
        <v>3404</v>
      </c>
      <c r="U53" s="41"/>
      <c r="V53" s="43"/>
      <c r="W53" s="43">
        <v>2102</v>
      </c>
      <c r="X53" s="43"/>
      <c r="Y53" s="42"/>
      <c r="Z53" s="43">
        <f>W53+T53+Q53+N53+K53+'1(5)第11表-1'!AQ53+'1(5)第11表-1'!AB53</f>
        <v>28997217</v>
      </c>
      <c r="AA53" s="41"/>
      <c r="AB53" s="37"/>
      <c r="AD53" s="24"/>
      <c r="AE53" s="96">
        <v>404</v>
      </c>
      <c r="AF53" s="96"/>
      <c r="AG53" s="97"/>
      <c r="AH53" s="96">
        <v>163125</v>
      </c>
      <c r="AI53" s="98"/>
      <c r="AJ53" s="96"/>
      <c r="AK53" s="488">
        <v>5290326</v>
      </c>
      <c r="AL53" s="96"/>
      <c r="AM53" s="97"/>
      <c r="AN53" s="96">
        <v>93621</v>
      </c>
      <c r="AO53" s="98"/>
      <c r="AP53" s="96"/>
      <c r="AQ53" s="96">
        <v>329054</v>
      </c>
      <c r="AR53" s="96"/>
      <c r="AS53" s="97"/>
      <c r="AT53" s="96">
        <v>21878</v>
      </c>
      <c r="AU53" s="98"/>
      <c r="AV53" s="21"/>
      <c r="AW53" s="45" t="s">
        <v>30</v>
      </c>
      <c r="AX53" s="298"/>
    </row>
    <row r="54" spans="1:50" ht="21.95" customHeight="1" x14ac:dyDescent="0.15">
      <c r="A54" s="295"/>
      <c r="B54" s="383" t="s">
        <v>31</v>
      </c>
      <c r="C54" s="19"/>
      <c r="D54" s="18"/>
      <c r="E54" s="37">
        <v>0</v>
      </c>
      <c r="F54" s="35"/>
      <c r="G54" s="36"/>
      <c r="H54" s="37">
        <v>0</v>
      </c>
      <c r="I54" s="35"/>
      <c r="J54" s="36"/>
      <c r="K54" s="37">
        <v>0</v>
      </c>
      <c r="L54" s="35"/>
      <c r="M54" s="36"/>
      <c r="N54" s="37">
        <v>16220</v>
      </c>
      <c r="O54" s="35"/>
      <c r="P54" s="37"/>
      <c r="Q54" s="37">
        <v>12952</v>
      </c>
      <c r="R54" s="35"/>
      <c r="S54" s="37"/>
      <c r="T54" s="37">
        <v>5124</v>
      </c>
      <c r="U54" s="35"/>
      <c r="V54" s="37"/>
      <c r="W54" s="37">
        <v>5298</v>
      </c>
      <c r="X54" s="37"/>
      <c r="Y54" s="36"/>
      <c r="Z54" s="37">
        <f>W54+T54+Q54+N54+K54+'1(5)第11表-1'!AQ54+'1(5)第11表-1'!AB54</f>
        <v>24031416</v>
      </c>
      <c r="AA54" s="35"/>
      <c r="AB54" s="37"/>
      <c r="AD54" s="18"/>
      <c r="AE54" s="93">
        <v>288</v>
      </c>
      <c r="AF54" s="93"/>
      <c r="AG54" s="94"/>
      <c r="AH54" s="93">
        <v>168961</v>
      </c>
      <c r="AI54" s="95"/>
      <c r="AJ54" s="93"/>
      <c r="AK54" s="486">
        <v>4361847</v>
      </c>
      <c r="AL54" s="93"/>
      <c r="AM54" s="94"/>
      <c r="AN54" s="93">
        <v>99299</v>
      </c>
      <c r="AO54" s="95"/>
      <c r="AP54" s="93"/>
      <c r="AQ54" s="93">
        <v>282451</v>
      </c>
      <c r="AR54" s="93"/>
      <c r="AS54" s="94"/>
      <c r="AT54" s="93">
        <v>17158</v>
      </c>
      <c r="AU54" s="95"/>
      <c r="AV54" s="10"/>
      <c r="AW54" s="383" t="s">
        <v>31</v>
      </c>
      <c r="AX54" s="296"/>
    </row>
    <row r="55" spans="1:50" s="11" customFormat="1" ht="21.95" customHeight="1" x14ac:dyDescent="0.15">
      <c r="A55" s="295"/>
      <c r="B55" s="383" t="s">
        <v>32</v>
      </c>
      <c r="C55" s="19"/>
      <c r="D55" s="18"/>
      <c r="E55" s="37">
        <v>0</v>
      </c>
      <c r="F55" s="35"/>
      <c r="G55" s="36"/>
      <c r="H55" s="37">
        <v>0</v>
      </c>
      <c r="I55" s="35"/>
      <c r="J55" s="36"/>
      <c r="K55" s="37">
        <v>0</v>
      </c>
      <c r="L55" s="35"/>
      <c r="M55" s="36"/>
      <c r="N55" s="37">
        <v>44897</v>
      </c>
      <c r="O55" s="35"/>
      <c r="P55" s="37"/>
      <c r="Q55" s="37">
        <v>98153</v>
      </c>
      <c r="R55" s="35"/>
      <c r="S55" s="37"/>
      <c r="T55" s="37">
        <v>14056</v>
      </c>
      <c r="U55" s="35"/>
      <c r="V55" s="37"/>
      <c r="W55" s="37">
        <v>4389</v>
      </c>
      <c r="X55" s="37"/>
      <c r="Y55" s="36"/>
      <c r="Z55" s="37">
        <f>W55+T55+Q55+N55+K55+'1(5)第11表-1'!AQ55+'1(5)第11表-1'!AB55</f>
        <v>39052693</v>
      </c>
      <c r="AA55" s="35"/>
      <c r="AB55" s="37"/>
      <c r="AD55" s="18"/>
      <c r="AE55" s="93">
        <v>170</v>
      </c>
      <c r="AF55" s="93"/>
      <c r="AG55" s="94"/>
      <c r="AH55" s="93">
        <v>314853</v>
      </c>
      <c r="AI55" s="95"/>
      <c r="AJ55" s="93"/>
      <c r="AK55" s="487">
        <v>7037578</v>
      </c>
      <c r="AL55" s="93"/>
      <c r="AM55" s="94"/>
      <c r="AN55" s="93">
        <v>133816</v>
      </c>
      <c r="AO55" s="95"/>
      <c r="AP55" s="93"/>
      <c r="AQ55" s="93">
        <v>478132</v>
      </c>
      <c r="AR55" s="93"/>
      <c r="AS55" s="94"/>
      <c r="AT55" s="93">
        <v>27459</v>
      </c>
      <c r="AU55" s="95"/>
      <c r="AV55" s="10"/>
      <c r="AW55" s="383" t="s">
        <v>32</v>
      </c>
      <c r="AX55" s="296"/>
    </row>
    <row r="56" spans="1:50" ht="21.95" customHeight="1" x14ac:dyDescent="0.15">
      <c r="A56" s="295"/>
      <c r="B56" s="383" t="s">
        <v>33</v>
      </c>
      <c r="C56" s="19"/>
      <c r="D56" s="18"/>
      <c r="E56" s="37">
        <v>9554</v>
      </c>
      <c r="F56" s="35"/>
      <c r="G56" s="36"/>
      <c r="H56" s="37">
        <v>0</v>
      </c>
      <c r="I56" s="35"/>
      <c r="J56" s="36"/>
      <c r="K56" s="37">
        <v>9554</v>
      </c>
      <c r="L56" s="35"/>
      <c r="M56" s="36"/>
      <c r="N56" s="37">
        <v>245796</v>
      </c>
      <c r="O56" s="35"/>
      <c r="P56" s="37"/>
      <c r="Q56" s="37">
        <v>15068</v>
      </c>
      <c r="R56" s="35"/>
      <c r="S56" s="37"/>
      <c r="T56" s="37">
        <v>9854</v>
      </c>
      <c r="U56" s="35"/>
      <c r="V56" s="37"/>
      <c r="W56" s="37">
        <v>9163</v>
      </c>
      <c r="X56" s="37"/>
      <c r="Y56" s="36"/>
      <c r="Z56" s="37">
        <f>W56+T56+Q56+N56+K56+'1(5)第11表-1'!AQ56+'1(5)第11表-1'!AB56</f>
        <v>26826023</v>
      </c>
      <c r="AA56" s="35"/>
      <c r="AB56" s="37"/>
      <c r="AD56" s="18"/>
      <c r="AE56" s="93">
        <v>758</v>
      </c>
      <c r="AF56" s="93"/>
      <c r="AG56" s="94"/>
      <c r="AH56" s="93">
        <v>240102</v>
      </c>
      <c r="AI56" s="95"/>
      <c r="AJ56" s="93"/>
      <c r="AK56" s="487">
        <v>4847745</v>
      </c>
      <c r="AL56" s="93"/>
      <c r="AM56" s="94"/>
      <c r="AN56" s="93">
        <v>79751</v>
      </c>
      <c r="AO56" s="95"/>
      <c r="AP56" s="93"/>
      <c r="AQ56" s="93">
        <v>331092</v>
      </c>
      <c r="AR56" s="93"/>
      <c r="AS56" s="94"/>
      <c r="AT56" s="93">
        <v>22587</v>
      </c>
      <c r="AU56" s="95"/>
      <c r="AV56" s="10"/>
      <c r="AW56" s="383" t="s">
        <v>33</v>
      </c>
      <c r="AX56" s="296"/>
    </row>
    <row r="57" spans="1:50" ht="21.95" customHeight="1" x14ac:dyDescent="0.15">
      <c r="A57" s="295"/>
      <c r="B57" s="383" t="s">
        <v>34</v>
      </c>
      <c r="C57" s="19"/>
      <c r="D57" s="18"/>
      <c r="E57" s="37">
        <v>3421</v>
      </c>
      <c r="F57" s="35"/>
      <c r="G57" s="36"/>
      <c r="H57" s="37">
        <v>0</v>
      </c>
      <c r="I57" s="35"/>
      <c r="J57" s="36"/>
      <c r="K57" s="37">
        <v>3421</v>
      </c>
      <c r="L57" s="35"/>
      <c r="M57" s="36"/>
      <c r="N57" s="37">
        <v>1850</v>
      </c>
      <c r="O57" s="35"/>
      <c r="P57" s="37"/>
      <c r="Q57" s="37">
        <v>16561</v>
      </c>
      <c r="R57" s="35"/>
      <c r="S57" s="37"/>
      <c r="T57" s="37">
        <v>7436</v>
      </c>
      <c r="U57" s="35"/>
      <c r="V57" s="37"/>
      <c r="W57" s="37">
        <v>2962</v>
      </c>
      <c r="X57" s="37"/>
      <c r="Y57" s="36"/>
      <c r="Z57" s="37">
        <f>W57+T57+Q57+N57+K57+'1(5)第11表-1'!AQ57+'1(5)第11表-1'!AB57</f>
        <v>25581136</v>
      </c>
      <c r="AA57" s="35"/>
      <c r="AB57" s="37"/>
      <c r="AD57" s="18"/>
      <c r="AE57" s="93">
        <v>107</v>
      </c>
      <c r="AF57" s="93"/>
      <c r="AG57" s="94"/>
      <c r="AH57" s="93">
        <v>196238</v>
      </c>
      <c r="AI57" s="95"/>
      <c r="AJ57" s="93"/>
      <c r="AK57" s="487">
        <v>4757102</v>
      </c>
      <c r="AL57" s="93"/>
      <c r="AM57" s="94"/>
      <c r="AN57" s="93">
        <v>70804</v>
      </c>
      <c r="AO57" s="95"/>
      <c r="AP57" s="93"/>
      <c r="AQ57" s="93">
        <v>322163</v>
      </c>
      <c r="AR57" s="93"/>
      <c r="AS57" s="94"/>
      <c r="AT57" s="93">
        <v>19600</v>
      </c>
      <c r="AU57" s="95"/>
      <c r="AV57" s="10"/>
      <c r="AW57" s="383" t="s">
        <v>34</v>
      </c>
      <c r="AX57" s="296"/>
    </row>
    <row r="58" spans="1:50" ht="21.95" customHeight="1" x14ac:dyDescent="0.15">
      <c r="A58" s="297"/>
      <c r="B58" s="45" t="s">
        <v>35</v>
      </c>
      <c r="C58" s="23"/>
      <c r="D58" s="24"/>
      <c r="E58" s="43">
        <v>0</v>
      </c>
      <c r="F58" s="41"/>
      <c r="G58" s="42"/>
      <c r="H58" s="43">
        <v>0</v>
      </c>
      <c r="I58" s="41"/>
      <c r="J58" s="42"/>
      <c r="K58" s="43">
        <v>0</v>
      </c>
      <c r="L58" s="41"/>
      <c r="M58" s="42"/>
      <c r="N58" s="43">
        <v>6820</v>
      </c>
      <c r="O58" s="41"/>
      <c r="P58" s="43"/>
      <c r="Q58" s="43">
        <v>25963</v>
      </c>
      <c r="R58" s="41"/>
      <c r="S58" s="43"/>
      <c r="T58" s="43">
        <v>8008</v>
      </c>
      <c r="U58" s="41"/>
      <c r="V58" s="43"/>
      <c r="W58" s="43">
        <v>17639</v>
      </c>
      <c r="X58" s="43"/>
      <c r="Y58" s="42"/>
      <c r="Z58" s="43">
        <f>W58+T58+Q58+N58+K58+'1(5)第11表-1'!AQ58+'1(5)第11表-1'!AB58</f>
        <v>18065470</v>
      </c>
      <c r="AA58" s="41"/>
      <c r="AB58" s="37"/>
      <c r="AD58" s="24"/>
      <c r="AE58" s="96">
        <v>136</v>
      </c>
      <c r="AF58" s="96"/>
      <c r="AG58" s="97"/>
      <c r="AH58" s="96">
        <v>171183</v>
      </c>
      <c r="AI58" s="98"/>
      <c r="AJ58" s="96"/>
      <c r="AK58" s="488">
        <v>3078537</v>
      </c>
      <c r="AL58" s="96"/>
      <c r="AM58" s="97"/>
      <c r="AN58" s="96">
        <v>59755</v>
      </c>
      <c r="AO58" s="98"/>
      <c r="AP58" s="96"/>
      <c r="AQ58" s="96">
        <v>212071</v>
      </c>
      <c r="AR58" s="96"/>
      <c r="AS58" s="97"/>
      <c r="AT58" s="96">
        <v>14565</v>
      </c>
      <c r="AU58" s="98"/>
      <c r="AV58" s="21"/>
      <c r="AW58" s="45" t="s">
        <v>35</v>
      </c>
      <c r="AX58" s="298"/>
    </row>
    <row r="59" spans="1:50" ht="21.95" customHeight="1" x14ac:dyDescent="0.15">
      <c r="A59" s="295"/>
      <c r="B59" s="383" t="s">
        <v>57</v>
      </c>
      <c r="C59" s="19"/>
      <c r="D59" s="18"/>
      <c r="E59" s="37">
        <v>0</v>
      </c>
      <c r="F59" s="35"/>
      <c r="G59" s="36"/>
      <c r="H59" s="37">
        <v>0</v>
      </c>
      <c r="I59" s="35"/>
      <c r="J59" s="36"/>
      <c r="K59" s="37">
        <v>0</v>
      </c>
      <c r="L59" s="35"/>
      <c r="M59" s="36"/>
      <c r="N59" s="37">
        <v>21392</v>
      </c>
      <c r="O59" s="35"/>
      <c r="P59" s="37"/>
      <c r="Q59" s="37">
        <v>1495</v>
      </c>
      <c r="R59" s="35"/>
      <c r="S59" s="37"/>
      <c r="T59" s="37">
        <v>594</v>
      </c>
      <c r="U59" s="35"/>
      <c r="V59" s="37"/>
      <c r="W59" s="37">
        <v>3623</v>
      </c>
      <c r="X59" s="37"/>
      <c r="Y59" s="36"/>
      <c r="Z59" s="37">
        <f>W59+T59+Q59+N59+K59+'1(5)第11表-1'!AQ59+'1(5)第11表-1'!AB59</f>
        <v>13383391</v>
      </c>
      <c r="AA59" s="35"/>
      <c r="AB59" s="37"/>
      <c r="AD59" s="18"/>
      <c r="AE59" s="93">
        <v>240</v>
      </c>
      <c r="AF59" s="93"/>
      <c r="AG59" s="94"/>
      <c r="AH59" s="93">
        <v>108470</v>
      </c>
      <c r="AI59" s="95"/>
      <c r="AJ59" s="93"/>
      <c r="AK59" s="486">
        <v>2435942</v>
      </c>
      <c r="AL59" s="93"/>
      <c r="AM59" s="94"/>
      <c r="AN59" s="93">
        <v>47150</v>
      </c>
      <c r="AO59" s="95"/>
      <c r="AP59" s="93"/>
      <c r="AQ59" s="93">
        <v>176741</v>
      </c>
      <c r="AR59" s="93"/>
      <c r="AS59" s="94"/>
      <c r="AT59" s="93">
        <v>9372</v>
      </c>
      <c r="AU59" s="95"/>
      <c r="AV59" s="10"/>
      <c r="AW59" s="383" t="s">
        <v>57</v>
      </c>
      <c r="AX59" s="296"/>
    </row>
    <row r="60" spans="1:50" ht="21.95" customHeight="1" x14ac:dyDescent="0.15">
      <c r="A60" s="295"/>
      <c r="B60" s="383" t="s">
        <v>36</v>
      </c>
      <c r="C60" s="19"/>
      <c r="D60" s="18"/>
      <c r="E60" s="37">
        <v>10394</v>
      </c>
      <c r="F60" s="35"/>
      <c r="G60" s="36"/>
      <c r="H60" s="37">
        <v>0</v>
      </c>
      <c r="I60" s="35"/>
      <c r="J60" s="36"/>
      <c r="K60" s="37">
        <v>10394</v>
      </c>
      <c r="L60" s="35"/>
      <c r="M60" s="36"/>
      <c r="N60" s="37">
        <v>0</v>
      </c>
      <c r="O60" s="35"/>
      <c r="P60" s="37"/>
      <c r="Q60" s="37">
        <v>5501</v>
      </c>
      <c r="R60" s="35"/>
      <c r="S60" s="37"/>
      <c r="T60" s="37">
        <v>425</v>
      </c>
      <c r="U60" s="35"/>
      <c r="V60" s="37"/>
      <c r="W60" s="37">
        <v>525</v>
      </c>
      <c r="X60" s="37"/>
      <c r="Y60" s="36"/>
      <c r="Z60" s="37">
        <f>W60+T60+Q60+N60+K60+'1(5)第11表-1'!AQ60+'1(5)第11表-1'!AB60</f>
        <v>10346353</v>
      </c>
      <c r="AA60" s="35"/>
      <c r="AB60" s="37"/>
      <c r="AD60" s="18"/>
      <c r="AE60" s="93">
        <v>0</v>
      </c>
      <c r="AF60" s="93"/>
      <c r="AG60" s="94"/>
      <c r="AH60" s="93">
        <v>90794</v>
      </c>
      <c r="AI60" s="95"/>
      <c r="AJ60" s="93"/>
      <c r="AK60" s="487">
        <v>1896105</v>
      </c>
      <c r="AL60" s="93"/>
      <c r="AM60" s="94"/>
      <c r="AN60" s="93">
        <v>31395</v>
      </c>
      <c r="AO60" s="95"/>
      <c r="AP60" s="93"/>
      <c r="AQ60" s="93">
        <v>136670</v>
      </c>
      <c r="AR60" s="93"/>
      <c r="AS60" s="94"/>
      <c r="AT60" s="93">
        <v>6324</v>
      </c>
      <c r="AU60" s="95"/>
      <c r="AV60" s="10"/>
      <c r="AW60" s="383" t="s">
        <v>36</v>
      </c>
      <c r="AX60" s="296"/>
    </row>
    <row r="61" spans="1:50" ht="21.95" customHeight="1" x14ac:dyDescent="0.15">
      <c r="A61" s="295"/>
      <c r="B61" s="383" t="s">
        <v>37</v>
      </c>
      <c r="C61" s="19"/>
      <c r="D61" s="18"/>
      <c r="E61" s="37">
        <v>0</v>
      </c>
      <c r="F61" s="35"/>
      <c r="G61" s="36"/>
      <c r="H61" s="37">
        <v>0</v>
      </c>
      <c r="I61" s="35"/>
      <c r="J61" s="36"/>
      <c r="K61" s="37">
        <v>0</v>
      </c>
      <c r="L61" s="35"/>
      <c r="M61" s="36"/>
      <c r="N61" s="37">
        <v>30</v>
      </c>
      <c r="O61" s="35"/>
      <c r="P61" s="37"/>
      <c r="Q61" s="37">
        <v>6249</v>
      </c>
      <c r="R61" s="35"/>
      <c r="S61" s="37"/>
      <c r="T61" s="37">
        <v>17195</v>
      </c>
      <c r="U61" s="35"/>
      <c r="V61" s="37"/>
      <c r="W61" s="37">
        <v>96</v>
      </c>
      <c r="X61" s="37"/>
      <c r="Y61" s="36"/>
      <c r="Z61" s="37">
        <f>W61+T61+Q61+N61+K61+'1(5)第11表-1'!AQ61+'1(5)第11表-1'!AB61</f>
        <v>11171605</v>
      </c>
      <c r="AA61" s="35"/>
      <c r="AB61" s="37"/>
      <c r="AD61" s="18"/>
      <c r="AE61" s="93">
        <v>23</v>
      </c>
      <c r="AF61" s="93"/>
      <c r="AG61" s="94"/>
      <c r="AH61" s="93">
        <v>97972</v>
      </c>
      <c r="AI61" s="95"/>
      <c r="AJ61" s="93"/>
      <c r="AK61" s="487">
        <v>2023720</v>
      </c>
      <c r="AL61" s="93"/>
      <c r="AM61" s="94"/>
      <c r="AN61" s="93">
        <v>44567</v>
      </c>
      <c r="AO61" s="95"/>
      <c r="AP61" s="93"/>
      <c r="AQ61" s="93">
        <v>153855</v>
      </c>
      <c r="AR61" s="93"/>
      <c r="AS61" s="94"/>
      <c r="AT61" s="93">
        <v>7221</v>
      </c>
      <c r="AU61" s="95"/>
      <c r="AV61" s="10"/>
      <c r="AW61" s="383" t="s">
        <v>37</v>
      </c>
      <c r="AX61" s="296"/>
    </row>
    <row r="62" spans="1:50" ht="21.95" customHeight="1" x14ac:dyDescent="0.15">
      <c r="A62" s="295"/>
      <c r="B62" s="383" t="s">
        <v>38</v>
      </c>
      <c r="C62" s="19"/>
      <c r="D62" s="18"/>
      <c r="E62" s="37">
        <v>0</v>
      </c>
      <c r="F62" s="35"/>
      <c r="G62" s="36"/>
      <c r="H62" s="37">
        <v>0</v>
      </c>
      <c r="I62" s="35"/>
      <c r="J62" s="36"/>
      <c r="K62" s="37">
        <v>0</v>
      </c>
      <c r="L62" s="35"/>
      <c r="M62" s="36"/>
      <c r="N62" s="37">
        <v>2317</v>
      </c>
      <c r="O62" s="35"/>
      <c r="P62" s="37"/>
      <c r="Q62" s="37">
        <v>57</v>
      </c>
      <c r="R62" s="35"/>
      <c r="S62" s="37"/>
      <c r="T62" s="37">
        <v>818</v>
      </c>
      <c r="U62" s="35"/>
      <c r="V62" s="37"/>
      <c r="W62" s="37">
        <v>0</v>
      </c>
      <c r="X62" s="37"/>
      <c r="Y62" s="36"/>
      <c r="Z62" s="37">
        <f>W62+T62+Q62+N62+K62+'1(5)第11表-1'!AQ62+'1(5)第11表-1'!AB62</f>
        <v>8678098</v>
      </c>
      <c r="AA62" s="35"/>
      <c r="AB62" s="37"/>
      <c r="AD62" s="18"/>
      <c r="AE62" s="93">
        <v>0</v>
      </c>
      <c r="AF62" s="93"/>
      <c r="AG62" s="94"/>
      <c r="AH62" s="93">
        <v>64563</v>
      </c>
      <c r="AI62" s="95"/>
      <c r="AJ62" s="93"/>
      <c r="AK62" s="487">
        <v>1523337</v>
      </c>
      <c r="AL62" s="93"/>
      <c r="AM62" s="94"/>
      <c r="AN62" s="93">
        <v>42645</v>
      </c>
      <c r="AO62" s="95"/>
      <c r="AP62" s="93"/>
      <c r="AQ62" s="93">
        <v>115727</v>
      </c>
      <c r="AR62" s="93"/>
      <c r="AS62" s="94"/>
      <c r="AT62" s="93">
        <v>6329</v>
      </c>
      <c r="AU62" s="95"/>
      <c r="AV62" s="10"/>
      <c r="AW62" s="383" t="s">
        <v>38</v>
      </c>
      <c r="AX62" s="296"/>
    </row>
    <row r="63" spans="1:50" ht="21.95" customHeight="1" x14ac:dyDescent="0.15">
      <c r="A63" s="297"/>
      <c r="B63" s="45" t="s">
        <v>39</v>
      </c>
      <c r="C63" s="23"/>
      <c r="D63" s="24"/>
      <c r="E63" s="43">
        <v>0</v>
      </c>
      <c r="F63" s="41"/>
      <c r="G63" s="42"/>
      <c r="H63" s="43">
        <v>0</v>
      </c>
      <c r="I63" s="41"/>
      <c r="J63" s="42"/>
      <c r="K63" s="43">
        <v>0</v>
      </c>
      <c r="L63" s="41"/>
      <c r="M63" s="42"/>
      <c r="N63" s="43">
        <v>4547</v>
      </c>
      <c r="O63" s="41"/>
      <c r="P63" s="43"/>
      <c r="Q63" s="43">
        <v>7966</v>
      </c>
      <c r="R63" s="41"/>
      <c r="S63" s="43"/>
      <c r="T63" s="43">
        <v>9516</v>
      </c>
      <c r="U63" s="41"/>
      <c r="V63" s="43"/>
      <c r="W63" s="43">
        <v>0</v>
      </c>
      <c r="X63" s="43"/>
      <c r="Y63" s="42"/>
      <c r="Z63" s="43">
        <f>W63+T63+Q63+N63+K63+'1(5)第11表-1'!AQ63+'1(5)第11表-1'!AB63</f>
        <v>12593107</v>
      </c>
      <c r="AA63" s="41"/>
      <c r="AB63" s="37"/>
      <c r="AD63" s="24"/>
      <c r="AE63" s="96">
        <v>0</v>
      </c>
      <c r="AF63" s="96"/>
      <c r="AG63" s="97"/>
      <c r="AH63" s="96">
        <v>77451</v>
      </c>
      <c r="AI63" s="98"/>
      <c r="AJ63" s="96"/>
      <c r="AK63" s="488">
        <v>2314329</v>
      </c>
      <c r="AL63" s="96"/>
      <c r="AM63" s="97"/>
      <c r="AN63" s="96">
        <v>61150</v>
      </c>
      <c r="AO63" s="98"/>
      <c r="AP63" s="96"/>
      <c r="AQ63" s="96">
        <v>183714</v>
      </c>
      <c r="AR63" s="96"/>
      <c r="AS63" s="97"/>
      <c r="AT63" s="96">
        <v>9324</v>
      </c>
      <c r="AU63" s="98"/>
      <c r="AV63" s="21"/>
      <c r="AW63" s="45" t="s">
        <v>39</v>
      </c>
      <c r="AX63" s="298"/>
    </row>
    <row r="64" spans="1:50" ht="21.95" customHeight="1" x14ac:dyDescent="0.15">
      <c r="A64" s="295"/>
      <c r="B64" s="383" t="s">
        <v>40</v>
      </c>
      <c r="C64" s="19"/>
      <c r="D64" s="18"/>
      <c r="E64" s="37">
        <v>0</v>
      </c>
      <c r="F64" s="35"/>
      <c r="G64" s="36"/>
      <c r="H64" s="37">
        <v>0</v>
      </c>
      <c r="I64" s="35"/>
      <c r="J64" s="36"/>
      <c r="K64" s="37">
        <v>0</v>
      </c>
      <c r="L64" s="35"/>
      <c r="M64" s="36"/>
      <c r="N64" s="37">
        <v>0</v>
      </c>
      <c r="O64" s="35"/>
      <c r="P64" s="37"/>
      <c r="Q64" s="37">
        <v>230</v>
      </c>
      <c r="R64" s="35"/>
      <c r="S64" s="37"/>
      <c r="T64" s="37">
        <v>0</v>
      </c>
      <c r="U64" s="35"/>
      <c r="V64" s="37"/>
      <c r="W64" s="37">
        <v>567</v>
      </c>
      <c r="X64" s="37"/>
      <c r="Y64" s="36"/>
      <c r="Z64" s="37">
        <f>W64+T64+Q64+N64+K64+'1(5)第11表-1'!AQ64+'1(5)第11表-1'!AB64</f>
        <v>2854023</v>
      </c>
      <c r="AA64" s="35"/>
      <c r="AB64" s="37"/>
      <c r="AD64" s="18"/>
      <c r="AE64" s="93">
        <v>0</v>
      </c>
      <c r="AF64" s="93"/>
      <c r="AG64" s="94"/>
      <c r="AH64" s="93">
        <v>34259</v>
      </c>
      <c r="AI64" s="95"/>
      <c r="AJ64" s="93"/>
      <c r="AK64" s="486">
        <v>547349</v>
      </c>
      <c r="AL64" s="93"/>
      <c r="AM64" s="94"/>
      <c r="AN64" s="93">
        <v>12740</v>
      </c>
      <c r="AO64" s="95"/>
      <c r="AP64" s="93"/>
      <c r="AQ64" s="93">
        <v>43550</v>
      </c>
      <c r="AR64" s="93"/>
      <c r="AS64" s="94"/>
      <c r="AT64" s="93">
        <v>4189</v>
      </c>
      <c r="AU64" s="95"/>
      <c r="AV64" s="10"/>
      <c r="AW64" s="383" t="s">
        <v>40</v>
      </c>
      <c r="AX64" s="296"/>
    </row>
    <row r="65" spans="1:50" ht="21.95" customHeight="1" x14ac:dyDescent="0.15">
      <c r="A65" s="295"/>
      <c r="B65" s="383" t="s">
        <v>41</v>
      </c>
      <c r="C65" s="19"/>
      <c r="D65" s="18"/>
      <c r="E65" s="37">
        <v>2696</v>
      </c>
      <c r="F65" s="35"/>
      <c r="G65" s="36"/>
      <c r="H65" s="37">
        <v>0</v>
      </c>
      <c r="I65" s="35"/>
      <c r="J65" s="36"/>
      <c r="K65" s="37">
        <v>2696</v>
      </c>
      <c r="L65" s="35"/>
      <c r="M65" s="36"/>
      <c r="N65" s="37">
        <v>684</v>
      </c>
      <c r="O65" s="35"/>
      <c r="P65" s="37"/>
      <c r="Q65" s="37">
        <v>23213</v>
      </c>
      <c r="R65" s="35"/>
      <c r="S65" s="37"/>
      <c r="T65" s="37">
        <v>2593</v>
      </c>
      <c r="U65" s="35"/>
      <c r="V65" s="37"/>
      <c r="W65" s="37">
        <v>331</v>
      </c>
      <c r="X65" s="37"/>
      <c r="Y65" s="36"/>
      <c r="Z65" s="37">
        <f>W65+T65+Q65+N65+K65+'1(5)第11表-1'!AQ65+'1(5)第11表-1'!AB65</f>
        <v>13687223</v>
      </c>
      <c r="AA65" s="35"/>
      <c r="AB65" s="37"/>
      <c r="AD65" s="18"/>
      <c r="AE65" s="93">
        <v>0</v>
      </c>
      <c r="AF65" s="93"/>
      <c r="AG65" s="94"/>
      <c r="AH65" s="93">
        <v>85704</v>
      </c>
      <c r="AI65" s="95"/>
      <c r="AJ65" s="93"/>
      <c r="AK65" s="487">
        <v>2543721</v>
      </c>
      <c r="AL65" s="93"/>
      <c r="AM65" s="94"/>
      <c r="AN65" s="93">
        <v>47411</v>
      </c>
      <c r="AO65" s="95"/>
      <c r="AP65" s="93"/>
      <c r="AQ65" s="93">
        <v>184653</v>
      </c>
      <c r="AR65" s="93"/>
      <c r="AS65" s="94"/>
      <c r="AT65" s="93">
        <v>11038</v>
      </c>
      <c r="AU65" s="95"/>
      <c r="AV65" s="10"/>
      <c r="AW65" s="383" t="s">
        <v>41</v>
      </c>
      <c r="AX65" s="296"/>
    </row>
    <row r="66" spans="1:50" ht="21.95" customHeight="1" x14ac:dyDescent="0.15">
      <c r="A66" s="295"/>
      <c r="B66" s="383" t="s">
        <v>42</v>
      </c>
      <c r="C66" s="19"/>
      <c r="D66" s="18"/>
      <c r="E66" s="37">
        <v>0</v>
      </c>
      <c r="F66" s="35"/>
      <c r="G66" s="36"/>
      <c r="H66" s="37">
        <v>0</v>
      </c>
      <c r="I66" s="35"/>
      <c r="J66" s="36"/>
      <c r="K66" s="37">
        <v>0</v>
      </c>
      <c r="L66" s="35"/>
      <c r="M66" s="36"/>
      <c r="N66" s="37">
        <v>5001</v>
      </c>
      <c r="O66" s="35"/>
      <c r="P66" s="37"/>
      <c r="Q66" s="37">
        <v>12984</v>
      </c>
      <c r="R66" s="35"/>
      <c r="S66" s="37"/>
      <c r="T66" s="37">
        <v>1467</v>
      </c>
      <c r="U66" s="35"/>
      <c r="V66" s="37"/>
      <c r="W66" s="37">
        <v>16698</v>
      </c>
      <c r="X66" s="37"/>
      <c r="Y66" s="36"/>
      <c r="Z66" s="37">
        <f>W66+T66+Q66+N66+K66+'1(5)第11表-1'!AQ66+'1(5)第11表-1'!AB66</f>
        <v>15779977</v>
      </c>
      <c r="AA66" s="35"/>
      <c r="AB66" s="37"/>
      <c r="AD66" s="18"/>
      <c r="AE66" s="93">
        <v>592</v>
      </c>
      <c r="AF66" s="93"/>
      <c r="AG66" s="94"/>
      <c r="AH66" s="93">
        <v>88720</v>
      </c>
      <c r="AI66" s="95"/>
      <c r="AJ66" s="93"/>
      <c r="AK66" s="487">
        <v>2991197</v>
      </c>
      <c r="AL66" s="93"/>
      <c r="AM66" s="94"/>
      <c r="AN66" s="93">
        <v>45075</v>
      </c>
      <c r="AO66" s="95"/>
      <c r="AP66" s="93"/>
      <c r="AQ66" s="93">
        <v>212332</v>
      </c>
      <c r="AR66" s="93"/>
      <c r="AS66" s="94"/>
      <c r="AT66" s="93">
        <v>10014</v>
      </c>
      <c r="AU66" s="95"/>
      <c r="AV66" s="10"/>
      <c r="AW66" s="383" t="s">
        <v>42</v>
      </c>
      <c r="AX66" s="296"/>
    </row>
    <row r="67" spans="1:50" ht="21.95" customHeight="1" x14ac:dyDescent="0.15">
      <c r="A67" s="295"/>
      <c r="B67" s="383" t="s">
        <v>43</v>
      </c>
      <c r="C67" s="19"/>
      <c r="D67" s="18"/>
      <c r="E67" s="37">
        <v>0</v>
      </c>
      <c r="F67" s="35"/>
      <c r="G67" s="36"/>
      <c r="H67" s="37">
        <v>0</v>
      </c>
      <c r="I67" s="35"/>
      <c r="J67" s="36"/>
      <c r="K67" s="37">
        <v>0</v>
      </c>
      <c r="L67" s="35"/>
      <c r="M67" s="36"/>
      <c r="N67" s="37">
        <v>6759</v>
      </c>
      <c r="O67" s="35"/>
      <c r="P67" s="37"/>
      <c r="Q67" s="37">
        <v>9825</v>
      </c>
      <c r="R67" s="35"/>
      <c r="S67" s="37"/>
      <c r="T67" s="37">
        <v>2389</v>
      </c>
      <c r="U67" s="35"/>
      <c r="V67" s="37"/>
      <c r="W67" s="37">
        <v>14701</v>
      </c>
      <c r="X67" s="37"/>
      <c r="Y67" s="36"/>
      <c r="Z67" s="37">
        <f>W67+T67+Q67+N67+K67+'1(5)第11表-1'!AQ67+'1(5)第11表-1'!AB67</f>
        <v>40131042</v>
      </c>
      <c r="AA67" s="35"/>
      <c r="AB67" s="37"/>
      <c r="AD67" s="18"/>
      <c r="AE67" s="93">
        <v>1562</v>
      </c>
      <c r="AF67" s="93"/>
      <c r="AG67" s="94"/>
      <c r="AH67" s="93">
        <v>198158</v>
      </c>
      <c r="AI67" s="95"/>
      <c r="AJ67" s="93"/>
      <c r="AK67" s="487">
        <v>7445352</v>
      </c>
      <c r="AL67" s="93"/>
      <c r="AM67" s="94"/>
      <c r="AN67" s="93">
        <v>119939</v>
      </c>
      <c r="AO67" s="95"/>
      <c r="AP67" s="93"/>
      <c r="AQ67" s="93">
        <v>504811</v>
      </c>
      <c r="AR67" s="93"/>
      <c r="AS67" s="94"/>
      <c r="AT67" s="93">
        <v>23618</v>
      </c>
      <c r="AU67" s="95"/>
      <c r="AV67" s="10"/>
      <c r="AW67" s="383" t="s">
        <v>43</v>
      </c>
      <c r="AX67" s="296"/>
    </row>
    <row r="68" spans="1:50" ht="21.95" customHeight="1" x14ac:dyDescent="0.15">
      <c r="A68" s="297"/>
      <c r="B68" s="45" t="s">
        <v>44</v>
      </c>
      <c r="C68" s="23"/>
      <c r="D68" s="24"/>
      <c r="E68" s="43">
        <v>0</v>
      </c>
      <c r="F68" s="41"/>
      <c r="G68" s="42"/>
      <c r="H68" s="43">
        <v>0</v>
      </c>
      <c r="I68" s="41"/>
      <c r="J68" s="42"/>
      <c r="K68" s="43">
        <v>0</v>
      </c>
      <c r="L68" s="41"/>
      <c r="M68" s="42"/>
      <c r="N68" s="43">
        <v>67525</v>
      </c>
      <c r="O68" s="41"/>
      <c r="P68" s="43"/>
      <c r="Q68" s="43">
        <v>15350</v>
      </c>
      <c r="R68" s="41"/>
      <c r="S68" s="43"/>
      <c r="T68" s="43">
        <v>6781</v>
      </c>
      <c r="U68" s="41"/>
      <c r="V68" s="43"/>
      <c r="W68" s="43">
        <v>9319</v>
      </c>
      <c r="X68" s="43"/>
      <c r="Y68" s="42"/>
      <c r="Z68" s="43">
        <f>W68+T68+Q68+N68+K68+'1(5)第11表-1'!AQ68+'1(5)第11表-1'!AB68</f>
        <v>42405430</v>
      </c>
      <c r="AA68" s="41"/>
      <c r="AB68" s="37"/>
      <c r="AD68" s="24"/>
      <c r="AE68" s="96">
        <v>372</v>
      </c>
      <c r="AF68" s="96"/>
      <c r="AG68" s="97"/>
      <c r="AH68" s="96">
        <v>240604</v>
      </c>
      <c r="AI68" s="98"/>
      <c r="AJ68" s="96"/>
      <c r="AK68" s="488">
        <v>7711376</v>
      </c>
      <c r="AL68" s="96"/>
      <c r="AM68" s="97"/>
      <c r="AN68" s="96">
        <v>110866</v>
      </c>
      <c r="AO68" s="98"/>
      <c r="AP68" s="96"/>
      <c r="AQ68" s="96">
        <v>525420</v>
      </c>
      <c r="AR68" s="96"/>
      <c r="AS68" s="97"/>
      <c r="AT68" s="96">
        <v>26919</v>
      </c>
      <c r="AU68" s="98"/>
      <c r="AV68" s="21"/>
      <c r="AW68" s="45" t="s">
        <v>44</v>
      </c>
      <c r="AX68" s="298"/>
    </row>
    <row r="69" spans="1:50" ht="21.95" customHeight="1" x14ac:dyDescent="0.15">
      <c r="A69" s="295"/>
      <c r="B69" s="383" t="s">
        <v>45</v>
      </c>
      <c r="C69" s="19"/>
      <c r="D69" s="18"/>
      <c r="E69" s="37">
        <v>8866</v>
      </c>
      <c r="F69" s="35"/>
      <c r="G69" s="36"/>
      <c r="H69" s="37">
        <v>0</v>
      </c>
      <c r="I69" s="35"/>
      <c r="J69" s="36"/>
      <c r="K69" s="37">
        <v>8866</v>
      </c>
      <c r="L69" s="35"/>
      <c r="M69" s="36"/>
      <c r="N69" s="37">
        <v>138023</v>
      </c>
      <c r="O69" s="35"/>
      <c r="P69" s="37"/>
      <c r="Q69" s="37">
        <v>48871</v>
      </c>
      <c r="R69" s="35"/>
      <c r="S69" s="37"/>
      <c r="T69" s="37">
        <v>12139</v>
      </c>
      <c r="U69" s="35"/>
      <c r="V69" s="37"/>
      <c r="W69" s="37">
        <v>6057</v>
      </c>
      <c r="X69" s="37"/>
      <c r="Y69" s="36"/>
      <c r="Z69" s="37">
        <f>W69+T69+Q69+N69+K69+'1(5)第11表-1'!AQ69+'1(5)第11表-1'!AB69</f>
        <v>48879832</v>
      </c>
      <c r="AA69" s="35"/>
      <c r="AB69" s="37"/>
      <c r="AD69" s="18"/>
      <c r="AE69" s="93">
        <v>1308</v>
      </c>
      <c r="AF69" s="93"/>
      <c r="AG69" s="94"/>
      <c r="AH69" s="93">
        <v>358510</v>
      </c>
      <c r="AI69" s="95"/>
      <c r="AJ69" s="93"/>
      <c r="AK69" s="487">
        <v>8723988</v>
      </c>
      <c r="AL69" s="93"/>
      <c r="AM69" s="94"/>
      <c r="AN69" s="93">
        <v>153289</v>
      </c>
      <c r="AO69" s="95"/>
      <c r="AP69" s="93"/>
      <c r="AQ69" s="93">
        <v>550484</v>
      </c>
      <c r="AR69" s="93"/>
      <c r="AS69" s="94"/>
      <c r="AT69" s="93">
        <v>37365</v>
      </c>
      <c r="AU69" s="95"/>
      <c r="AV69" s="10"/>
      <c r="AW69" s="383" t="s">
        <v>45</v>
      </c>
      <c r="AX69" s="296"/>
    </row>
    <row r="70" spans="1:50" ht="21.95" customHeight="1" x14ac:dyDescent="0.15">
      <c r="A70" s="295"/>
      <c r="B70" s="383" t="s">
        <v>46</v>
      </c>
      <c r="C70" s="19"/>
      <c r="D70" s="18"/>
      <c r="E70" s="37">
        <v>12943</v>
      </c>
      <c r="F70" s="35"/>
      <c r="G70" s="36"/>
      <c r="H70" s="37">
        <v>0</v>
      </c>
      <c r="I70" s="35"/>
      <c r="J70" s="36"/>
      <c r="K70" s="37">
        <v>12943</v>
      </c>
      <c r="L70" s="35"/>
      <c r="M70" s="36"/>
      <c r="N70" s="37">
        <v>109205</v>
      </c>
      <c r="O70" s="35"/>
      <c r="P70" s="37"/>
      <c r="Q70" s="37">
        <v>60365</v>
      </c>
      <c r="R70" s="35"/>
      <c r="S70" s="37"/>
      <c r="T70" s="37">
        <v>20232</v>
      </c>
      <c r="U70" s="35"/>
      <c r="V70" s="37"/>
      <c r="W70" s="37">
        <v>33459</v>
      </c>
      <c r="X70" s="37"/>
      <c r="Y70" s="36"/>
      <c r="Z70" s="37">
        <f>W70+T70+Q70+N70+K70+'1(5)第11表-1'!AQ70+'1(5)第11表-1'!AB70</f>
        <v>63957545</v>
      </c>
      <c r="AA70" s="35"/>
      <c r="AB70" s="37"/>
      <c r="AD70" s="18"/>
      <c r="AE70" s="93">
        <v>615</v>
      </c>
      <c r="AF70" s="93"/>
      <c r="AG70" s="94"/>
      <c r="AH70" s="93">
        <v>456633</v>
      </c>
      <c r="AI70" s="95"/>
      <c r="AJ70" s="93"/>
      <c r="AK70" s="487">
        <v>11117927</v>
      </c>
      <c r="AL70" s="93"/>
      <c r="AM70" s="94"/>
      <c r="AN70" s="93">
        <v>220986</v>
      </c>
      <c r="AO70" s="95"/>
      <c r="AP70" s="93"/>
      <c r="AQ70" s="93">
        <v>721497</v>
      </c>
      <c r="AR70" s="93"/>
      <c r="AS70" s="94"/>
      <c r="AT70" s="93">
        <v>44129</v>
      </c>
      <c r="AU70" s="95"/>
      <c r="AV70" s="10"/>
      <c r="AW70" s="383" t="s">
        <v>46</v>
      </c>
      <c r="AX70" s="296"/>
    </row>
    <row r="71" spans="1:50" ht="21.95" customHeight="1" thickBot="1" x14ac:dyDescent="0.2">
      <c r="A71" s="295"/>
      <c r="B71" s="383" t="s">
        <v>47</v>
      </c>
      <c r="C71" s="19"/>
      <c r="D71" s="18"/>
      <c r="E71" s="37">
        <v>0</v>
      </c>
      <c r="F71" s="35"/>
      <c r="G71" s="36"/>
      <c r="H71" s="37">
        <v>0</v>
      </c>
      <c r="I71" s="35"/>
      <c r="J71" s="36"/>
      <c r="K71" s="37">
        <v>0</v>
      </c>
      <c r="L71" s="35"/>
      <c r="M71" s="36"/>
      <c r="N71" s="37">
        <v>108165</v>
      </c>
      <c r="O71" s="35"/>
      <c r="P71" s="37"/>
      <c r="Q71" s="37">
        <v>79949</v>
      </c>
      <c r="R71" s="35"/>
      <c r="S71" s="37"/>
      <c r="T71" s="37">
        <v>33609</v>
      </c>
      <c r="U71" s="35"/>
      <c r="V71" s="37"/>
      <c r="W71" s="37">
        <v>5707</v>
      </c>
      <c r="X71" s="37"/>
      <c r="Y71" s="36"/>
      <c r="Z71" s="43">
        <f>W71+T71+Q71+N71+K71+'1(5)第11表-1'!AQ71+'1(5)第11表-1'!AB71</f>
        <v>40484590</v>
      </c>
      <c r="AA71" s="35"/>
      <c r="AB71" s="37"/>
      <c r="AD71" s="18"/>
      <c r="AE71" s="93">
        <v>1568</v>
      </c>
      <c r="AF71" s="93"/>
      <c r="AG71" s="94"/>
      <c r="AH71" s="93">
        <v>280123</v>
      </c>
      <c r="AI71" s="95"/>
      <c r="AJ71" s="93"/>
      <c r="AK71" s="487">
        <v>7258182</v>
      </c>
      <c r="AL71" s="93"/>
      <c r="AM71" s="94"/>
      <c r="AN71" s="93">
        <v>174617</v>
      </c>
      <c r="AO71" s="95"/>
      <c r="AP71" s="93"/>
      <c r="AQ71" s="93">
        <v>473493</v>
      </c>
      <c r="AR71" s="93"/>
      <c r="AS71" s="94"/>
      <c r="AT71" s="93">
        <v>33956</v>
      </c>
      <c r="AU71" s="95"/>
      <c r="AV71" s="10"/>
      <c r="AW71" s="383" t="s">
        <v>47</v>
      </c>
      <c r="AX71" s="296"/>
    </row>
    <row r="72" spans="1:50" ht="21.95" customHeight="1" thickTop="1" thickBot="1" x14ac:dyDescent="0.2">
      <c r="A72" s="303"/>
      <c r="B72" s="256" t="s">
        <v>48</v>
      </c>
      <c r="C72" s="257"/>
      <c r="D72" s="269"/>
      <c r="E72" s="270">
        <f>SUM(E49:E71)</f>
        <v>91627</v>
      </c>
      <c r="F72" s="265"/>
      <c r="G72" s="271"/>
      <c r="H72" s="270">
        <f>SUM(H49:H71)</f>
        <v>0</v>
      </c>
      <c r="I72" s="265"/>
      <c r="J72" s="271"/>
      <c r="K72" s="270">
        <f>SUM(K49:K71)</f>
        <v>91627</v>
      </c>
      <c r="L72" s="265"/>
      <c r="M72" s="271"/>
      <c r="N72" s="270">
        <f>SUM(N49:N71)</f>
        <v>1262134</v>
      </c>
      <c r="O72" s="265"/>
      <c r="P72" s="270"/>
      <c r="Q72" s="270">
        <f>SUM(Q49:Q71)</f>
        <v>636289</v>
      </c>
      <c r="R72" s="265"/>
      <c r="S72" s="270"/>
      <c r="T72" s="270">
        <f>SUM(T49:T71)</f>
        <v>203272</v>
      </c>
      <c r="U72" s="265"/>
      <c r="V72" s="270"/>
      <c r="W72" s="270">
        <f>SUM(W49:W71)</f>
        <v>181576</v>
      </c>
      <c r="X72" s="270"/>
      <c r="Y72" s="271"/>
      <c r="Z72" s="270">
        <f>SUM(Z49:Z71)</f>
        <v>679810504</v>
      </c>
      <c r="AA72" s="265"/>
      <c r="AB72" s="37"/>
      <c r="AD72" s="269"/>
      <c r="AE72" s="270">
        <f>SUM(AE49:AE71)</f>
        <v>21846</v>
      </c>
      <c r="AF72" s="272"/>
      <c r="AG72" s="273"/>
      <c r="AH72" s="270">
        <f>SUM(AH49:AH71)</f>
        <v>4736751</v>
      </c>
      <c r="AI72" s="274"/>
      <c r="AJ72" s="272"/>
      <c r="AK72" s="270">
        <f>SUM(AK49:AK71)</f>
        <v>121143594</v>
      </c>
      <c r="AL72" s="272"/>
      <c r="AM72" s="273"/>
      <c r="AN72" s="270">
        <f>SUM(AN49:AN71)</f>
        <v>2273104</v>
      </c>
      <c r="AO72" s="274"/>
      <c r="AP72" s="272"/>
      <c r="AQ72" s="270">
        <f>SUM(AQ49:AQ71)</f>
        <v>7979705</v>
      </c>
      <c r="AR72" s="272"/>
      <c r="AS72" s="273"/>
      <c r="AT72" s="270">
        <f>SUM(AT49:AT71)</f>
        <v>469274</v>
      </c>
      <c r="AU72" s="274"/>
      <c r="AV72" s="255"/>
      <c r="AW72" s="256" t="s">
        <v>48</v>
      </c>
      <c r="AX72" s="304"/>
    </row>
    <row r="73" spans="1:50" ht="21.95" customHeight="1" thickTop="1" thickBot="1" x14ac:dyDescent="0.2">
      <c r="A73" s="305"/>
      <c r="B73" s="306" t="s">
        <v>49</v>
      </c>
      <c r="C73" s="307"/>
      <c r="D73" s="308"/>
      <c r="E73" s="309">
        <f>E72+E48</f>
        <v>2476573</v>
      </c>
      <c r="F73" s="310"/>
      <c r="G73" s="311"/>
      <c r="H73" s="309">
        <v>0</v>
      </c>
      <c r="I73" s="310"/>
      <c r="J73" s="311"/>
      <c r="K73" s="309">
        <f>K72+K48</f>
        <v>2476573</v>
      </c>
      <c r="L73" s="310"/>
      <c r="M73" s="311"/>
      <c r="N73" s="309">
        <f>N72+N48</f>
        <v>62496699</v>
      </c>
      <c r="O73" s="310"/>
      <c r="P73" s="309"/>
      <c r="Q73" s="309">
        <f>Q72+Q48</f>
        <v>22511502</v>
      </c>
      <c r="R73" s="310"/>
      <c r="S73" s="309"/>
      <c r="T73" s="309">
        <f>T72+T48</f>
        <v>4594727</v>
      </c>
      <c r="U73" s="310"/>
      <c r="V73" s="309"/>
      <c r="W73" s="309">
        <f>W72+W48</f>
        <v>3739393</v>
      </c>
      <c r="X73" s="309"/>
      <c r="Y73" s="311"/>
      <c r="Z73" s="309">
        <f>SUM(Z48,Z72)</f>
        <v>12355486906</v>
      </c>
      <c r="AA73" s="310"/>
      <c r="AB73" s="37"/>
      <c r="AD73" s="308"/>
      <c r="AE73" s="309">
        <f>AE72+AE48</f>
        <v>389700</v>
      </c>
      <c r="AF73" s="314"/>
      <c r="AG73" s="315"/>
      <c r="AH73" s="309">
        <f>AH72+AH48</f>
        <v>83424111</v>
      </c>
      <c r="AI73" s="316"/>
      <c r="AJ73" s="314"/>
      <c r="AK73" s="309">
        <f>AK72+AK48</f>
        <v>2084814935</v>
      </c>
      <c r="AL73" s="314"/>
      <c r="AM73" s="315"/>
      <c r="AN73" s="309">
        <f>AN72+AN48</f>
        <v>42541585</v>
      </c>
      <c r="AO73" s="316"/>
      <c r="AP73" s="314"/>
      <c r="AQ73" s="309">
        <f>AQ72+AQ48</f>
        <v>120756796</v>
      </c>
      <c r="AR73" s="314"/>
      <c r="AS73" s="315"/>
      <c r="AT73" s="309">
        <f>AT72+AT48</f>
        <v>6745916</v>
      </c>
      <c r="AU73" s="316"/>
      <c r="AV73" s="312"/>
      <c r="AW73" s="306" t="s">
        <v>49</v>
      </c>
      <c r="AX73" s="313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D75" s="11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</row>
    <row r="76" spans="1:50" s="482" customFormat="1" ht="16.5" customHeight="1" x14ac:dyDescent="0.15">
      <c r="B76" s="483"/>
      <c r="C76" s="483"/>
      <c r="D76" s="483"/>
      <c r="E76" s="484"/>
      <c r="F76" s="483"/>
      <c r="G76" s="483"/>
      <c r="H76" s="484"/>
      <c r="I76" s="483"/>
      <c r="J76" s="483"/>
      <c r="K76" s="484"/>
      <c r="L76" s="483"/>
      <c r="M76" s="483"/>
      <c r="N76" s="484"/>
      <c r="O76" s="483"/>
      <c r="P76" s="483"/>
      <c r="Q76" s="484"/>
      <c r="R76" s="483"/>
      <c r="S76" s="483"/>
      <c r="T76" s="484"/>
      <c r="U76" s="483"/>
      <c r="V76" s="483"/>
      <c r="W76" s="484"/>
      <c r="X76" s="483"/>
      <c r="Y76" s="483"/>
      <c r="Z76" s="484"/>
      <c r="AA76" s="483"/>
      <c r="AB76" s="483"/>
      <c r="AD76" s="483"/>
      <c r="AE76" s="484"/>
      <c r="AF76" s="483"/>
      <c r="AG76" s="483"/>
      <c r="AH76" s="484"/>
      <c r="AI76" s="483"/>
      <c r="AJ76" s="483"/>
      <c r="AK76" s="484"/>
      <c r="AL76" s="483"/>
      <c r="AM76" s="483"/>
      <c r="AN76" s="484"/>
      <c r="AO76" s="483"/>
      <c r="AP76" s="483"/>
      <c r="AQ76" s="484"/>
      <c r="AR76" s="483"/>
      <c r="AS76" s="483"/>
      <c r="AT76" s="484"/>
      <c r="AU76" s="483"/>
    </row>
    <row r="77" spans="1:50" ht="16.5" customHeight="1" x14ac:dyDescent="0.15">
      <c r="B77" s="11"/>
      <c r="C77" s="11"/>
      <c r="D77" s="11"/>
      <c r="E77" s="484"/>
      <c r="F77" s="11"/>
      <c r="G77" s="11"/>
      <c r="H77" s="484"/>
      <c r="I77" s="11"/>
      <c r="J77" s="11"/>
      <c r="K77" s="484"/>
      <c r="L77" s="11"/>
      <c r="M77" s="11"/>
      <c r="N77" s="484"/>
      <c r="O77" s="11"/>
      <c r="P77" s="11"/>
      <c r="Q77" s="484"/>
      <c r="R77" s="11"/>
      <c r="S77" s="11"/>
      <c r="T77" s="484"/>
      <c r="U77" s="11"/>
      <c r="W77" s="484"/>
      <c r="Z77" s="484"/>
      <c r="AD77" s="11"/>
      <c r="AE77" s="484"/>
      <c r="AF77" s="11"/>
      <c r="AG77" s="11"/>
      <c r="AH77" s="484"/>
      <c r="AI77" s="11"/>
      <c r="AJ77" s="11"/>
      <c r="AK77" s="484"/>
      <c r="AL77" s="11"/>
      <c r="AM77" s="11"/>
      <c r="AN77" s="484"/>
      <c r="AO77" s="11"/>
      <c r="AP77" s="11"/>
      <c r="AQ77" s="484"/>
      <c r="AR77" s="11"/>
      <c r="AS77" s="5"/>
      <c r="AT77" s="484"/>
      <c r="AU77" s="5"/>
    </row>
    <row r="78" spans="1:50" ht="16.5" customHeight="1" x14ac:dyDescent="0.15">
      <c r="B78" s="11"/>
      <c r="C78" s="11"/>
      <c r="D78" s="11"/>
      <c r="E78" s="484"/>
      <c r="F78" s="11"/>
      <c r="G78" s="11"/>
      <c r="H78" s="484"/>
      <c r="I78" s="11"/>
      <c r="J78" s="11"/>
      <c r="K78" s="484"/>
      <c r="L78" s="11"/>
      <c r="M78" s="11"/>
      <c r="N78" s="484"/>
      <c r="O78" s="11"/>
      <c r="P78" s="11"/>
      <c r="Q78" s="484"/>
      <c r="R78" s="11"/>
      <c r="S78" s="11"/>
      <c r="T78" s="484"/>
      <c r="U78" s="11"/>
      <c r="V78" s="11"/>
      <c r="W78" s="484"/>
      <c r="X78" s="11"/>
      <c r="Y78" s="11"/>
      <c r="Z78" s="484"/>
      <c r="AA78" s="11"/>
      <c r="AB78" s="11"/>
      <c r="AD78" s="11"/>
      <c r="AE78" s="484"/>
      <c r="AF78" s="106"/>
      <c r="AG78" s="11"/>
      <c r="AH78" s="484"/>
      <c r="AI78" s="106"/>
      <c r="AJ78" s="11"/>
      <c r="AK78" s="484"/>
      <c r="AL78" s="106"/>
      <c r="AM78" s="11"/>
      <c r="AN78" s="484"/>
      <c r="AO78" s="106"/>
      <c r="AP78" s="11"/>
      <c r="AQ78" s="484"/>
      <c r="AR78" s="106"/>
      <c r="AS78" s="11"/>
      <c r="AT78" s="484"/>
      <c r="AU78" s="106"/>
    </row>
    <row r="79" spans="1:50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484"/>
      <c r="O79" s="11"/>
      <c r="P79" s="11"/>
      <c r="Q79" s="484"/>
      <c r="R79" s="11"/>
      <c r="S79" s="11"/>
      <c r="T79" s="484"/>
      <c r="U79" s="11"/>
      <c r="V79" s="11"/>
      <c r="W79" s="484"/>
      <c r="X79" s="11"/>
      <c r="Y79" s="11"/>
      <c r="Z79" s="11"/>
      <c r="AA79" s="11"/>
      <c r="AB79" s="11"/>
      <c r="AD79" s="11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</row>
    <row r="80" spans="1:50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484"/>
      <c r="O80" s="11"/>
      <c r="P80" s="11"/>
      <c r="Q80" s="484"/>
      <c r="R80" s="11"/>
      <c r="S80" s="11"/>
      <c r="T80" s="484"/>
      <c r="U80" s="11"/>
      <c r="V80" s="11"/>
      <c r="W80" s="484"/>
      <c r="X80" s="11"/>
      <c r="Y80" s="11"/>
      <c r="Z80" s="11"/>
      <c r="AA80" s="11"/>
      <c r="AB80" s="11"/>
      <c r="AD80" s="11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</row>
    <row r="81" spans="2:47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484"/>
      <c r="O81" s="11"/>
      <c r="P81" s="11"/>
      <c r="Q81" s="484"/>
      <c r="R81" s="11"/>
      <c r="S81" s="11"/>
      <c r="T81" s="484"/>
      <c r="U81" s="11"/>
      <c r="V81" s="11"/>
      <c r="W81" s="484"/>
      <c r="X81" s="11"/>
      <c r="Y81" s="11"/>
      <c r="Z81" s="11"/>
      <c r="AA81" s="11"/>
      <c r="AB81" s="11"/>
      <c r="AD81" s="11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</row>
    <row r="82" spans="2:47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D82" s="11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</row>
  </sheetData>
  <mergeCells count="16">
    <mergeCell ref="AV3:AX7"/>
    <mergeCell ref="AH4:AH7"/>
    <mergeCell ref="AE4:AE7"/>
    <mergeCell ref="AT4:AT7"/>
    <mergeCell ref="AQ4:AQ7"/>
    <mergeCell ref="AK4:AK7"/>
    <mergeCell ref="AE3:AT3"/>
    <mergeCell ref="E4:K4"/>
    <mergeCell ref="E3:Z3"/>
    <mergeCell ref="A3:C7"/>
    <mergeCell ref="H5:H7"/>
    <mergeCell ref="N4:N7"/>
    <mergeCell ref="Q4:Q7"/>
    <mergeCell ref="W4:W7"/>
    <mergeCell ref="Z5:Z6"/>
    <mergeCell ref="T4:T7"/>
  </mergeCells>
  <phoneticPr fontId="2"/>
  <pageMargins left="0.82677165354330717" right="0.70866141732283472" top="0.78740157480314965" bottom="0.43307086614173229" header="0.47244094488188981" footer="0.27559055118110237"/>
  <pageSetup paperSize="9" scale="59" firstPageNumber="4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U82"/>
  <sheetViews>
    <sheetView showGridLines="0" view="pageBreakPreview" zoomScale="75" zoomScaleNormal="90" zoomScaleSheetLayoutView="75" workbookViewId="0"/>
  </sheetViews>
  <sheetFormatPr defaultColWidth="12.5" defaultRowHeight="16.5" customHeight="1" x14ac:dyDescent="0.15"/>
  <cols>
    <col min="1" max="1" width="1.625" style="5" customWidth="1"/>
    <col min="2" max="2" width="12.5" style="5" customWidth="1"/>
    <col min="3" max="3" width="1.625" style="5" customWidth="1"/>
    <col min="4" max="4" width="1.75" style="61" customWidth="1"/>
    <col min="5" max="5" width="15.75" style="61" customWidth="1"/>
    <col min="6" max="7" width="1.75" style="61" customWidth="1"/>
    <col min="8" max="8" width="15.75" style="61" customWidth="1"/>
    <col min="9" max="10" width="1.75" style="61" customWidth="1"/>
    <col min="11" max="11" width="15.75" style="61" customWidth="1"/>
    <col min="12" max="12" width="1.75" style="61" customWidth="1"/>
    <col min="13" max="13" width="1.625" style="5" customWidth="1"/>
    <col min="14" max="14" width="15.75" style="5" customWidth="1"/>
    <col min="15" max="16" width="1.625" style="5" customWidth="1"/>
    <col min="17" max="17" width="15.75" style="5" customWidth="1"/>
    <col min="18" max="19" width="1.625" style="5" customWidth="1"/>
    <col min="20" max="20" width="15.75" style="5" customWidth="1"/>
    <col min="21" max="24" width="1.625" style="5" customWidth="1"/>
    <col min="25" max="25" width="15.625" style="5" customWidth="1"/>
    <col min="26" max="27" width="1.625" style="5" customWidth="1"/>
    <col min="28" max="28" width="15.625" style="5" customWidth="1"/>
    <col min="29" max="30" width="1.625" style="5" customWidth="1"/>
    <col min="31" max="31" width="15.625" style="5" customWidth="1"/>
    <col min="32" max="33" width="1.625" style="5" customWidth="1"/>
    <col min="34" max="34" width="15.625" style="5" customWidth="1"/>
    <col min="35" max="36" width="1.625" style="5" customWidth="1"/>
    <col min="37" max="37" width="15.625" style="5" customWidth="1"/>
    <col min="38" max="39" width="1.625" style="5" customWidth="1"/>
    <col min="40" max="40" width="15.625" style="5" customWidth="1"/>
    <col min="41" max="42" width="1.625" style="5" customWidth="1"/>
    <col min="43" max="43" width="13.125" style="5" customWidth="1"/>
    <col min="44" max="44" width="1.625" style="5" customWidth="1"/>
    <col min="45" max="47" width="11.875" style="5" customWidth="1"/>
    <col min="48" max="16384" width="12.5" style="5"/>
  </cols>
  <sheetData>
    <row r="2" spans="1:47" ht="17.25" customHeight="1" thickBot="1" x14ac:dyDescent="0.2">
      <c r="AR2" s="6" t="s">
        <v>58</v>
      </c>
    </row>
    <row r="3" spans="1:47" ht="17.25" customHeight="1" x14ac:dyDescent="0.15">
      <c r="A3" s="393" t="s">
        <v>124</v>
      </c>
      <c r="B3" s="394"/>
      <c r="C3" s="395"/>
      <c r="D3" s="364"/>
      <c r="E3" s="438" t="s">
        <v>168</v>
      </c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372"/>
      <c r="X3" s="372"/>
      <c r="Y3" s="439" t="s">
        <v>169</v>
      </c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321"/>
      <c r="AP3" s="418" t="s">
        <v>125</v>
      </c>
      <c r="AQ3" s="419"/>
      <c r="AR3" s="420"/>
    </row>
    <row r="4" spans="1:47" ht="17.25" customHeight="1" x14ac:dyDescent="0.15">
      <c r="A4" s="396"/>
      <c r="B4" s="397"/>
      <c r="C4" s="398"/>
      <c r="D4" s="68"/>
      <c r="E4" s="437" t="s">
        <v>94</v>
      </c>
      <c r="F4" s="437"/>
      <c r="G4" s="437"/>
      <c r="H4" s="437"/>
      <c r="I4" s="437"/>
      <c r="J4" s="437"/>
      <c r="K4" s="437"/>
      <c r="L4" s="69"/>
      <c r="M4" s="12"/>
      <c r="N4" s="378"/>
      <c r="O4" s="430" t="s">
        <v>101</v>
      </c>
      <c r="P4" s="432"/>
      <c r="Q4" s="432"/>
      <c r="R4" s="432"/>
      <c r="S4" s="432"/>
      <c r="T4" s="387"/>
      <c r="U4" s="107"/>
      <c r="X4" s="162"/>
      <c r="Y4" s="51"/>
      <c r="Z4" s="108"/>
      <c r="AA4" s="111"/>
      <c r="AB4" s="109"/>
      <c r="AC4" s="109"/>
      <c r="AD4" s="110"/>
      <c r="AE4" s="378"/>
      <c r="AF4" s="430" t="s">
        <v>102</v>
      </c>
      <c r="AG4" s="432"/>
      <c r="AH4" s="432"/>
      <c r="AI4" s="432"/>
      <c r="AJ4" s="432"/>
      <c r="AK4" s="387"/>
      <c r="AL4" s="55"/>
      <c r="AM4" s="109"/>
      <c r="AN4" s="109"/>
      <c r="AO4" s="109"/>
      <c r="AP4" s="421"/>
      <c r="AQ4" s="422"/>
      <c r="AR4" s="423"/>
    </row>
    <row r="5" spans="1:47" ht="17.25" customHeight="1" x14ac:dyDescent="0.15">
      <c r="A5" s="396"/>
      <c r="B5" s="397"/>
      <c r="C5" s="398"/>
      <c r="D5" s="70"/>
      <c r="E5" s="385"/>
      <c r="F5" s="75"/>
      <c r="G5" s="76"/>
      <c r="H5" s="385"/>
      <c r="I5" s="71"/>
      <c r="J5" s="385"/>
      <c r="K5" s="385"/>
      <c r="L5" s="71"/>
      <c r="M5" s="11"/>
      <c r="N5" s="109"/>
      <c r="O5" s="109"/>
      <c r="P5" s="111"/>
      <c r="Q5" s="109"/>
      <c r="R5" s="112"/>
      <c r="S5" s="109"/>
      <c r="T5" s="113"/>
      <c r="U5" s="112"/>
      <c r="X5" s="111"/>
      <c r="Y5" s="404" t="s">
        <v>152</v>
      </c>
      <c r="Z5" s="112"/>
      <c r="AA5" s="111"/>
      <c r="AB5" s="404" t="s">
        <v>103</v>
      </c>
      <c r="AC5" s="109"/>
      <c r="AD5" s="111"/>
      <c r="AE5" s="113"/>
      <c r="AF5" s="112"/>
      <c r="AG5" s="111"/>
      <c r="AH5" s="383"/>
      <c r="AI5" s="53"/>
      <c r="AJ5" s="114"/>
      <c r="AK5" s="383"/>
      <c r="AL5" s="115"/>
      <c r="AM5" s="109"/>
      <c r="AN5" s="404" t="s">
        <v>54</v>
      </c>
      <c r="AO5" s="109"/>
      <c r="AP5" s="421"/>
      <c r="AQ5" s="422"/>
      <c r="AR5" s="423"/>
    </row>
    <row r="6" spans="1:47" ht="17.25" customHeight="1" x14ac:dyDescent="0.15">
      <c r="A6" s="396"/>
      <c r="B6" s="397"/>
      <c r="C6" s="398"/>
      <c r="D6" s="70"/>
      <c r="E6" s="385" t="s">
        <v>97</v>
      </c>
      <c r="F6" s="75"/>
      <c r="G6" s="385"/>
      <c r="H6" s="385" t="s">
        <v>98</v>
      </c>
      <c r="I6" s="71"/>
      <c r="J6" s="385"/>
      <c r="K6" s="385" t="s">
        <v>99</v>
      </c>
      <c r="L6" s="75"/>
      <c r="M6" s="11"/>
      <c r="N6" s="109" t="s">
        <v>104</v>
      </c>
      <c r="O6" s="109"/>
      <c r="P6" s="111"/>
      <c r="Q6" s="109" t="s">
        <v>105</v>
      </c>
      <c r="R6" s="112"/>
      <c r="S6" s="109"/>
      <c r="T6" s="109" t="s">
        <v>99</v>
      </c>
      <c r="U6" s="112"/>
      <c r="X6" s="111"/>
      <c r="Y6" s="404"/>
      <c r="Z6" s="112"/>
      <c r="AA6" s="111"/>
      <c r="AB6" s="404"/>
      <c r="AC6" s="109"/>
      <c r="AD6" s="111"/>
      <c r="AE6" s="109" t="s">
        <v>104</v>
      </c>
      <c r="AF6" s="112"/>
      <c r="AG6" s="111"/>
      <c r="AH6" s="381" t="s">
        <v>106</v>
      </c>
      <c r="AI6" s="53"/>
      <c r="AJ6" s="114"/>
      <c r="AK6" s="383" t="s">
        <v>99</v>
      </c>
      <c r="AL6" s="115"/>
      <c r="AM6" s="109"/>
      <c r="AN6" s="404"/>
      <c r="AO6" s="109"/>
      <c r="AP6" s="421"/>
      <c r="AQ6" s="422"/>
      <c r="AR6" s="423"/>
    </row>
    <row r="7" spans="1:47" ht="17.25" customHeight="1" x14ac:dyDescent="0.15">
      <c r="A7" s="399"/>
      <c r="B7" s="400"/>
      <c r="C7" s="401"/>
      <c r="D7" s="83"/>
      <c r="E7" s="84"/>
      <c r="F7" s="85"/>
      <c r="G7" s="386"/>
      <c r="H7" s="386"/>
      <c r="I7" s="86"/>
      <c r="J7" s="386"/>
      <c r="K7" s="386"/>
      <c r="L7" s="86"/>
      <c r="M7" s="77"/>
      <c r="N7" s="116"/>
      <c r="O7" s="116"/>
      <c r="P7" s="117"/>
      <c r="Q7" s="116"/>
      <c r="R7" s="118"/>
      <c r="S7" s="116"/>
      <c r="T7" s="116"/>
      <c r="U7" s="118"/>
      <c r="X7" s="117"/>
      <c r="Y7" s="116"/>
      <c r="Z7" s="118"/>
      <c r="AA7" s="117"/>
      <c r="AB7" s="116"/>
      <c r="AC7" s="116"/>
      <c r="AD7" s="117"/>
      <c r="AE7" s="116"/>
      <c r="AF7" s="118"/>
      <c r="AG7" s="117"/>
      <c r="AH7" s="384"/>
      <c r="AI7" s="119"/>
      <c r="AJ7" s="120"/>
      <c r="AK7" s="45"/>
      <c r="AL7" s="121"/>
      <c r="AM7" s="116"/>
      <c r="AN7" s="116"/>
      <c r="AO7" s="116"/>
      <c r="AP7" s="424"/>
      <c r="AQ7" s="425"/>
      <c r="AR7" s="426"/>
    </row>
    <row r="8" spans="1:47" ht="17.25" customHeight="1" x14ac:dyDescent="0.15">
      <c r="A8" s="295"/>
      <c r="B8" s="383" t="s">
        <v>53</v>
      </c>
      <c r="C8" s="32"/>
      <c r="D8" s="90"/>
      <c r="E8" s="87">
        <v>2792400</v>
      </c>
      <c r="F8" s="91"/>
      <c r="G8" s="92"/>
      <c r="H8" s="87">
        <v>2577000</v>
      </c>
      <c r="I8" s="91"/>
      <c r="J8" s="90"/>
      <c r="K8" s="489">
        <v>5369400</v>
      </c>
      <c r="L8" s="91"/>
      <c r="M8" s="122"/>
      <c r="N8" s="123">
        <v>1257620</v>
      </c>
      <c r="O8" s="123"/>
      <c r="P8" s="124"/>
      <c r="Q8" s="123">
        <v>1534200</v>
      </c>
      <c r="R8" s="125"/>
      <c r="S8" s="123"/>
      <c r="T8" s="123">
        <f>SUM(N8:Q8)</f>
        <v>2791820</v>
      </c>
      <c r="U8" s="125"/>
      <c r="X8" s="124"/>
      <c r="Y8" s="123">
        <v>253760</v>
      </c>
      <c r="Z8" s="125"/>
      <c r="AA8" s="124"/>
      <c r="AB8" s="123">
        <v>26780</v>
      </c>
      <c r="AC8" s="123"/>
      <c r="AD8" s="124"/>
      <c r="AE8" s="123">
        <v>35027520</v>
      </c>
      <c r="AF8" s="125"/>
      <c r="AG8" s="124"/>
      <c r="AH8" s="123">
        <v>11145250</v>
      </c>
      <c r="AI8" s="126"/>
      <c r="AJ8" s="127"/>
      <c r="AK8" s="128">
        <f>SUM(AE8:AH8)</f>
        <v>46172770</v>
      </c>
      <c r="AL8" s="126"/>
      <c r="AM8" s="127"/>
      <c r="AN8" s="123">
        <v>8049800</v>
      </c>
      <c r="AO8" s="38"/>
      <c r="AP8" s="10"/>
      <c r="AQ8" s="383" t="s">
        <v>53</v>
      </c>
      <c r="AR8" s="296"/>
      <c r="AS8" s="34"/>
      <c r="AT8" s="34"/>
      <c r="AU8" s="34"/>
    </row>
    <row r="9" spans="1:47" ht="17.25" customHeight="1" x14ac:dyDescent="0.15">
      <c r="A9" s="295"/>
      <c r="B9" s="383" t="s">
        <v>52</v>
      </c>
      <c r="C9" s="19"/>
      <c r="D9" s="90"/>
      <c r="E9" s="489">
        <v>795860</v>
      </c>
      <c r="F9" s="91"/>
      <c r="G9" s="90"/>
      <c r="H9" s="489">
        <v>759000</v>
      </c>
      <c r="I9" s="91"/>
      <c r="J9" s="90"/>
      <c r="K9" s="489">
        <v>1554860</v>
      </c>
      <c r="L9" s="91"/>
      <c r="M9" s="129"/>
      <c r="N9" s="130">
        <v>347620</v>
      </c>
      <c r="O9" s="130"/>
      <c r="P9" s="131"/>
      <c r="Q9" s="130">
        <v>516000</v>
      </c>
      <c r="R9" s="132"/>
      <c r="S9" s="130"/>
      <c r="T9" s="130">
        <f t="shared" ref="T9:T47" si="0">SUM(N9:Q9)</f>
        <v>863620</v>
      </c>
      <c r="U9" s="132"/>
      <c r="X9" s="131"/>
      <c r="Y9" s="130">
        <v>95160</v>
      </c>
      <c r="Z9" s="132"/>
      <c r="AA9" s="131"/>
      <c r="AB9" s="130">
        <v>7020</v>
      </c>
      <c r="AC9" s="130"/>
      <c r="AD9" s="131"/>
      <c r="AE9" s="130">
        <v>9490580</v>
      </c>
      <c r="AF9" s="132"/>
      <c r="AG9" s="131"/>
      <c r="AH9" s="128">
        <v>3523330</v>
      </c>
      <c r="AI9" s="126"/>
      <c r="AJ9" s="127"/>
      <c r="AK9" s="128">
        <f t="shared" ref="AK9:AK47" si="1">SUM(AE9:AH9)</f>
        <v>13013910</v>
      </c>
      <c r="AL9" s="126"/>
      <c r="AM9" s="127"/>
      <c r="AN9" s="128">
        <v>2162690</v>
      </c>
      <c r="AO9" s="35"/>
      <c r="AP9" s="10"/>
      <c r="AQ9" s="383" t="s">
        <v>52</v>
      </c>
      <c r="AR9" s="296"/>
      <c r="AS9" s="34"/>
      <c r="AT9" s="34"/>
      <c r="AU9" s="34"/>
    </row>
    <row r="10" spans="1:47" ht="17.25" customHeight="1" x14ac:dyDescent="0.15">
      <c r="A10" s="295"/>
      <c r="B10" s="383" t="s">
        <v>51</v>
      </c>
      <c r="C10" s="19"/>
      <c r="D10" s="90"/>
      <c r="E10" s="489">
        <v>388440</v>
      </c>
      <c r="F10" s="91"/>
      <c r="G10" s="90"/>
      <c r="H10" s="489">
        <v>381300</v>
      </c>
      <c r="I10" s="91"/>
      <c r="J10" s="90"/>
      <c r="K10" s="489">
        <v>769740</v>
      </c>
      <c r="L10" s="91"/>
      <c r="M10" s="129"/>
      <c r="N10" s="130">
        <v>198900</v>
      </c>
      <c r="O10" s="130"/>
      <c r="P10" s="131"/>
      <c r="Q10" s="130">
        <v>302100</v>
      </c>
      <c r="R10" s="132"/>
      <c r="S10" s="130"/>
      <c r="T10" s="130">
        <f t="shared" si="0"/>
        <v>501000</v>
      </c>
      <c r="U10" s="132"/>
      <c r="X10" s="131"/>
      <c r="Y10" s="130">
        <v>49400</v>
      </c>
      <c r="Z10" s="132"/>
      <c r="AA10" s="131"/>
      <c r="AB10" s="130">
        <v>3120</v>
      </c>
      <c r="AC10" s="130"/>
      <c r="AD10" s="131"/>
      <c r="AE10" s="130">
        <v>5036570</v>
      </c>
      <c r="AF10" s="132"/>
      <c r="AG10" s="131"/>
      <c r="AH10" s="128">
        <v>1599330</v>
      </c>
      <c r="AI10" s="126"/>
      <c r="AJ10" s="127"/>
      <c r="AK10" s="128">
        <f t="shared" si="1"/>
        <v>6635900</v>
      </c>
      <c r="AL10" s="126"/>
      <c r="AM10" s="127"/>
      <c r="AN10" s="128">
        <v>1337200</v>
      </c>
      <c r="AO10" s="35"/>
      <c r="AP10" s="10"/>
      <c r="AQ10" s="383" t="s">
        <v>51</v>
      </c>
      <c r="AR10" s="296"/>
      <c r="AS10" s="34"/>
      <c r="AT10" s="34"/>
      <c r="AU10" s="34"/>
    </row>
    <row r="11" spans="1:47" ht="17.25" customHeight="1" x14ac:dyDescent="0.15">
      <c r="A11" s="295"/>
      <c r="B11" s="383" t="s">
        <v>50</v>
      </c>
      <c r="C11" s="19"/>
      <c r="D11" s="90"/>
      <c r="E11" s="489">
        <v>1181440</v>
      </c>
      <c r="F11" s="91"/>
      <c r="G11" s="90"/>
      <c r="H11" s="489">
        <v>1038300</v>
      </c>
      <c r="I11" s="91"/>
      <c r="J11" s="90"/>
      <c r="K11" s="489">
        <v>2219740</v>
      </c>
      <c r="L11" s="91"/>
      <c r="M11" s="129"/>
      <c r="N11" s="130">
        <v>624520</v>
      </c>
      <c r="O11" s="130"/>
      <c r="P11" s="131"/>
      <c r="Q11" s="130">
        <v>784500</v>
      </c>
      <c r="R11" s="132"/>
      <c r="S11" s="130"/>
      <c r="T11" s="130">
        <f t="shared" si="0"/>
        <v>1409020</v>
      </c>
      <c r="U11" s="132"/>
      <c r="X11" s="131"/>
      <c r="Y11" s="130">
        <v>122460</v>
      </c>
      <c r="Z11" s="132"/>
      <c r="AA11" s="131"/>
      <c r="AB11" s="130">
        <v>9100</v>
      </c>
      <c r="AC11" s="130"/>
      <c r="AD11" s="131"/>
      <c r="AE11" s="130">
        <v>14866500</v>
      </c>
      <c r="AF11" s="132"/>
      <c r="AG11" s="131"/>
      <c r="AH11" s="128">
        <v>3877050</v>
      </c>
      <c r="AI11" s="126"/>
      <c r="AJ11" s="127"/>
      <c r="AK11" s="128">
        <f t="shared" si="1"/>
        <v>18743550</v>
      </c>
      <c r="AL11" s="126"/>
      <c r="AM11" s="127"/>
      <c r="AN11" s="128">
        <v>3561480</v>
      </c>
      <c r="AO11" s="35"/>
      <c r="AP11" s="10"/>
      <c r="AQ11" s="383" t="s">
        <v>50</v>
      </c>
      <c r="AR11" s="296"/>
      <c r="AS11" s="34"/>
      <c r="AT11" s="34"/>
      <c r="AU11" s="34"/>
    </row>
    <row r="12" spans="1:47" ht="17.25" customHeight="1" x14ac:dyDescent="0.15">
      <c r="A12" s="297"/>
      <c r="B12" s="383" t="s">
        <v>76</v>
      </c>
      <c r="C12" s="23"/>
      <c r="D12" s="99"/>
      <c r="E12" s="490">
        <v>173680</v>
      </c>
      <c r="F12" s="100"/>
      <c r="G12" s="99"/>
      <c r="H12" s="490">
        <v>158100</v>
      </c>
      <c r="I12" s="100"/>
      <c r="J12" s="99"/>
      <c r="K12" s="490">
        <v>331780</v>
      </c>
      <c r="L12" s="100"/>
      <c r="M12" s="133"/>
      <c r="N12" s="134">
        <v>85280</v>
      </c>
      <c r="O12" s="134"/>
      <c r="P12" s="135"/>
      <c r="Q12" s="134">
        <v>110700</v>
      </c>
      <c r="R12" s="136"/>
      <c r="S12" s="134"/>
      <c r="T12" s="134">
        <f t="shared" si="0"/>
        <v>195980</v>
      </c>
      <c r="U12" s="136"/>
      <c r="X12" s="135"/>
      <c r="Y12" s="134">
        <v>21840</v>
      </c>
      <c r="Z12" s="136"/>
      <c r="AA12" s="135"/>
      <c r="AB12" s="134">
        <v>1040</v>
      </c>
      <c r="AC12" s="134"/>
      <c r="AD12" s="135"/>
      <c r="AE12" s="130">
        <v>2096930</v>
      </c>
      <c r="AF12" s="136"/>
      <c r="AG12" s="135"/>
      <c r="AH12" s="137">
        <v>656530</v>
      </c>
      <c r="AI12" s="138"/>
      <c r="AJ12" s="139"/>
      <c r="AK12" s="137">
        <f t="shared" si="1"/>
        <v>2753460</v>
      </c>
      <c r="AL12" s="138"/>
      <c r="AM12" s="139"/>
      <c r="AN12" s="137">
        <v>567170</v>
      </c>
      <c r="AO12" s="41"/>
      <c r="AP12" s="21"/>
      <c r="AQ12" s="383" t="s">
        <v>76</v>
      </c>
      <c r="AR12" s="298"/>
      <c r="AS12" s="34"/>
      <c r="AT12" s="34"/>
      <c r="AU12" s="34"/>
    </row>
    <row r="13" spans="1:47" ht="17.25" customHeight="1" x14ac:dyDescent="0.15">
      <c r="A13" s="295"/>
      <c r="B13" s="382" t="s">
        <v>77</v>
      </c>
      <c r="C13" s="19"/>
      <c r="D13" s="90"/>
      <c r="E13" s="489">
        <v>137280</v>
      </c>
      <c r="F13" s="91"/>
      <c r="G13" s="90"/>
      <c r="H13" s="489">
        <v>120000</v>
      </c>
      <c r="I13" s="91"/>
      <c r="J13" s="90"/>
      <c r="K13" s="489">
        <v>257280</v>
      </c>
      <c r="L13" s="91"/>
      <c r="M13" s="129"/>
      <c r="N13" s="130">
        <v>70980</v>
      </c>
      <c r="O13" s="130"/>
      <c r="P13" s="131"/>
      <c r="Q13" s="130">
        <v>96900</v>
      </c>
      <c r="R13" s="132"/>
      <c r="S13" s="130"/>
      <c r="T13" s="130">
        <f t="shared" si="0"/>
        <v>167880</v>
      </c>
      <c r="U13" s="132"/>
      <c r="X13" s="131"/>
      <c r="Y13" s="130">
        <v>20540</v>
      </c>
      <c r="Z13" s="132"/>
      <c r="AA13" s="131"/>
      <c r="AB13" s="130">
        <v>0</v>
      </c>
      <c r="AC13" s="130"/>
      <c r="AD13" s="131"/>
      <c r="AE13" s="140">
        <v>1425930</v>
      </c>
      <c r="AF13" s="132"/>
      <c r="AG13" s="131"/>
      <c r="AH13" s="128">
        <v>462460</v>
      </c>
      <c r="AI13" s="126"/>
      <c r="AJ13" s="127"/>
      <c r="AK13" s="128">
        <f t="shared" si="1"/>
        <v>1888390</v>
      </c>
      <c r="AL13" s="126"/>
      <c r="AM13" s="127"/>
      <c r="AN13" s="128">
        <v>479140</v>
      </c>
      <c r="AO13" s="35"/>
      <c r="AP13" s="10"/>
      <c r="AQ13" s="382" t="s">
        <v>77</v>
      </c>
      <c r="AR13" s="296"/>
      <c r="AS13" s="34"/>
      <c r="AT13" s="34"/>
      <c r="AU13" s="34"/>
    </row>
    <row r="14" spans="1:47" ht="17.25" customHeight="1" x14ac:dyDescent="0.15">
      <c r="A14" s="295"/>
      <c r="B14" s="383" t="s">
        <v>78</v>
      </c>
      <c r="C14" s="19"/>
      <c r="D14" s="90"/>
      <c r="E14" s="489">
        <v>907920</v>
      </c>
      <c r="F14" s="91"/>
      <c r="G14" s="90"/>
      <c r="H14" s="489">
        <v>728700</v>
      </c>
      <c r="I14" s="91"/>
      <c r="J14" s="90"/>
      <c r="K14" s="489">
        <v>1636620</v>
      </c>
      <c r="L14" s="91"/>
      <c r="M14" s="129"/>
      <c r="N14" s="130">
        <v>348400</v>
      </c>
      <c r="O14" s="130"/>
      <c r="P14" s="131"/>
      <c r="Q14" s="130">
        <v>472500</v>
      </c>
      <c r="R14" s="132"/>
      <c r="S14" s="130"/>
      <c r="T14" s="130">
        <f t="shared" si="0"/>
        <v>820900</v>
      </c>
      <c r="U14" s="132"/>
      <c r="X14" s="131"/>
      <c r="Y14" s="130">
        <v>73060</v>
      </c>
      <c r="Z14" s="132"/>
      <c r="AA14" s="131"/>
      <c r="AB14" s="130">
        <v>6760</v>
      </c>
      <c r="AC14" s="130"/>
      <c r="AD14" s="131"/>
      <c r="AE14" s="130">
        <v>9050910</v>
      </c>
      <c r="AF14" s="132"/>
      <c r="AG14" s="131"/>
      <c r="AH14" s="128">
        <v>3606220</v>
      </c>
      <c r="AI14" s="126"/>
      <c r="AJ14" s="127"/>
      <c r="AK14" s="128">
        <f t="shared" si="1"/>
        <v>12657130</v>
      </c>
      <c r="AL14" s="126"/>
      <c r="AM14" s="127"/>
      <c r="AN14" s="128">
        <v>2282610</v>
      </c>
      <c r="AO14" s="35"/>
      <c r="AP14" s="10"/>
      <c r="AQ14" s="383" t="s">
        <v>78</v>
      </c>
      <c r="AR14" s="296"/>
      <c r="AS14" s="34"/>
      <c r="AT14" s="34"/>
      <c r="AU14" s="34"/>
    </row>
    <row r="15" spans="1:47" ht="17.25" customHeight="1" x14ac:dyDescent="0.15">
      <c r="A15" s="295"/>
      <c r="B15" s="383" t="s">
        <v>79</v>
      </c>
      <c r="C15" s="19"/>
      <c r="D15" s="90"/>
      <c r="E15" s="489">
        <v>187980</v>
      </c>
      <c r="F15" s="91"/>
      <c r="G15" s="90"/>
      <c r="H15" s="489">
        <v>165600</v>
      </c>
      <c r="I15" s="91"/>
      <c r="J15" s="90"/>
      <c r="K15" s="489">
        <v>353580</v>
      </c>
      <c r="L15" s="91"/>
      <c r="M15" s="129"/>
      <c r="N15" s="130">
        <v>81380</v>
      </c>
      <c r="O15" s="130"/>
      <c r="P15" s="131"/>
      <c r="Q15" s="130">
        <v>123000</v>
      </c>
      <c r="R15" s="132"/>
      <c r="S15" s="130"/>
      <c r="T15" s="130">
        <f t="shared" si="0"/>
        <v>204380</v>
      </c>
      <c r="U15" s="132"/>
      <c r="X15" s="131"/>
      <c r="Y15" s="130">
        <v>18720</v>
      </c>
      <c r="Z15" s="132"/>
      <c r="AA15" s="131"/>
      <c r="AB15" s="130">
        <v>1040</v>
      </c>
      <c r="AC15" s="130"/>
      <c r="AD15" s="131"/>
      <c r="AE15" s="130">
        <v>2116180</v>
      </c>
      <c r="AF15" s="132"/>
      <c r="AG15" s="131"/>
      <c r="AH15" s="128">
        <v>768770</v>
      </c>
      <c r="AI15" s="126"/>
      <c r="AJ15" s="127"/>
      <c r="AK15" s="128">
        <f t="shared" si="1"/>
        <v>2884950</v>
      </c>
      <c r="AL15" s="126"/>
      <c r="AM15" s="127"/>
      <c r="AN15" s="128">
        <v>569060</v>
      </c>
      <c r="AO15" s="35"/>
      <c r="AP15" s="10"/>
      <c r="AQ15" s="383" t="s">
        <v>79</v>
      </c>
      <c r="AR15" s="296"/>
      <c r="AS15" s="34"/>
      <c r="AT15" s="34"/>
      <c r="AU15" s="34"/>
    </row>
    <row r="16" spans="1:47" ht="17.25" customHeight="1" x14ac:dyDescent="0.15">
      <c r="A16" s="295"/>
      <c r="B16" s="383" t="s">
        <v>80</v>
      </c>
      <c r="C16" s="19"/>
      <c r="D16" s="90"/>
      <c r="E16" s="489">
        <v>291720</v>
      </c>
      <c r="F16" s="91"/>
      <c r="G16" s="90"/>
      <c r="H16" s="489">
        <v>286500</v>
      </c>
      <c r="I16" s="91"/>
      <c r="J16" s="90"/>
      <c r="K16" s="489">
        <v>578220</v>
      </c>
      <c r="L16" s="91"/>
      <c r="M16" s="129"/>
      <c r="N16" s="130">
        <v>97240</v>
      </c>
      <c r="O16" s="130"/>
      <c r="P16" s="131"/>
      <c r="Q16" s="130">
        <v>156600</v>
      </c>
      <c r="R16" s="132"/>
      <c r="S16" s="130"/>
      <c r="T16" s="130">
        <f t="shared" si="0"/>
        <v>253840</v>
      </c>
      <c r="U16" s="132"/>
      <c r="X16" s="131"/>
      <c r="Y16" s="130">
        <v>37180</v>
      </c>
      <c r="Z16" s="132"/>
      <c r="AA16" s="131"/>
      <c r="AB16" s="130">
        <v>780</v>
      </c>
      <c r="AC16" s="130"/>
      <c r="AD16" s="131"/>
      <c r="AE16" s="130">
        <v>3132360</v>
      </c>
      <c r="AF16" s="132"/>
      <c r="AG16" s="131"/>
      <c r="AH16" s="128">
        <v>752050</v>
      </c>
      <c r="AI16" s="126"/>
      <c r="AJ16" s="127"/>
      <c r="AK16" s="128">
        <f t="shared" si="1"/>
        <v>3884410</v>
      </c>
      <c r="AL16" s="126"/>
      <c r="AM16" s="127"/>
      <c r="AN16" s="128">
        <v>820090</v>
      </c>
      <c r="AO16" s="35"/>
      <c r="AP16" s="10"/>
      <c r="AQ16" s="383" t="s">
        <v>80</v>
      </c>
      <c r="AR16" s="296"/>
      <c r="AS16" s="34"/>
      <c r="AT16" s="34"/>
      <c r="AU16" s="34"/>
    </row>
    <row r="17" spans="1:47" ht="17.25" customHeight="1" x14ac:dyDescent="0.15">
      <c r="A17" s="295"/>
      <c r="B17" s="45" t="s">
        <v>81</v>
      </c>
      <c r="C17" s="19"/>
      <c r="D17" s="90"/>
      <c r="E17" s="489">
        <v>179920</v>
      </c>
      <c r="F17" s="91"/>
      <c r="G17" s="90"/>
      <c r="H17" s="489">
        <v>174300</v>
      </c>
      <c r="I17" s="91"/>
      <c r="J17" s="90"/>
      <c r="K17" s="489">
        <v>354220</v>
      </c>
      <c r="L17" s="91"/>
      <c r="M17" s="129"/>
      <c r="N17" s="130">
        <v>88920</v>
      </c>
      <c r="O17" s="130"/>
      <c r="P17" s="131"/>
      <c r="Q17" s="130">
        <v>132300</v>
      </c>
      <c r="R17" s="132"/>
      <c r="S17" s="130"/>
      <c r="T17" s="130">
        <f t="shared" si="0"/>
        <v>221220</v>
      </c>
      <c r="U17" s="132"/>
      <c r="X17" s="131"/>
      <c r="Y17" s="130">
        <v>23140</v>
      </c>
      <c r="Z17" s="132"/>
      <c r="AA17" s="131"/>
      <c r="AB17" s="130">
        <v>520</v>
      </c>
      <c r="AC17" s="130"/>
      <c r="AD17" s="131"/>
      <c r="AE17" s="130">
        <v>1828310</v>
      </c>
      <c r="AF17" s="132"/>
      <c r="AG17" s="131"/>
      <c r="AH17" s="128">
        <v>486560</v>
      </c>
      <c r="AI17" s="126"/>
      <c r="AJ17" s="127"/>
      <c r="AK17" s="128">
        <f t="shared" si="1"/>
        <v>2314870</v>
      </c>
      <c r="AL17" s="126"/>
      <c r="AM17" s="127"/>
      <c r="AN17" s="128">
        <v>534650</v>
      </c>
      <c r="AO17" s="35"/>
      <c r="AP17" s="10"/>
      <c r="AQ17" s="45" t="s">
        <v>81</v>
      </c>
      <c r="AR17" s="296"/>
      <c r="AS17" s="34"/>
      <c r="AT17" s="34"/>
      <c r="AU17" s="34"/>
    </row>
    <row r="18" spans="1:47" ht="17.25" customHeight="1" x14ac:dyDescent="0.15">
      <c r="A18" s="299"/>
      <c r="B18" s="383" t="s">
        <v>82</v>
      </c>
      <c r="C18" s="46"/>
      <c r="D18" s="104"/>
      <c r="E18" s="491">
        <v>167960</v>
      </c>
      <c r="F18" s="105"/>
      <c r="G18" s="104"/>
      <c r="H18" s="491">
        <v>177300</v>
      </c>
      <c r="I18" s="105"/>
      <c r="J18" s="104"/>
      <c r="K18" s="491">
        <v>345260</v>
      </c>
      <c r="L18" s="105"/>
      <c r="M18" s="141"/>
      <c r="N18" s="140">
        <v>89960</v>
      </c>
      <c r="O18" s="140"/>
      <c r="P18" s="142"/>
      <c r="Q18" s="140">
        <v>136500</v>
      </c>
      <c r="R18" s="143"/>
      <c r="S18" s="140"/>
      <c r="T18" s="140">
        <f t="shared" si="0"/>
        <v>226460</v>
      </c>
      <c r="U18" s="143"/>
      <c r="X18" s="142"/>
      <c r="Y18" s="140">
        <v>26000</v>
      </c>
      <c r="Z18" s="143"/>
      <c r="AA18" s="142"/>
      <c r="AB18" s="140">
        <v>1820</v>
      </c>
      <c r="AC18" s="140"/>
      <c r="AD18" s="142"/>
      <c r="AE18" s="140">
        <v>2601500</v>
      </c>
      <c r="AF18" s="143"/>
      <c r="AG18" s="142"/>
      <c r="AH18" s="144">
        <v>839580</v>
      </c>
      <c r="AI18" s="145"/>
      <c r="AJ18" s="146"/>
      <c r="AK18" s="144">
        <f t="shared" si="1"/>
        <v>3441080</v>
      </c>
      <c r="AL18" s="145"/>
      <c r="AM18" s="146"/>
      <c r="AN18" s="144">
        <v>481240</v>
      </c>
      <c r="AO18" s="48"/>
      <c r="AP18" s="7"/>
      <c r="AQ18" s="383" t="s">
        <v>82</v>
      </c>
      <c r="AR18" s="300"/>
      <c r="AS18" s="34"/>
      <c r="AT18" s="34"/>
      <c r="AU18" s="34"/>
    </row>
    <row r="19" spans="1:47" ht="17.25" customHeight="1" x14ac:dyDescent="0.15">
      <c r="A19" s="295"/>
      <c r="B19" s="383" t="s">
        <v>0</v>
      </c>
      <c r="C19" s="19"/>
      <c r="D19" s="90"/>
      <c r="E19" s="489">
        <v>682760</v>
      </c>
      <c r="F19" s="91"/>
      <c r="G19" s="90"/>
      <c r="H19" s="489">
        <v>592200</v>
      </c>
      <c r="I19" s="91"/>
      <c r="J19" s="90"/>
      <c r="K19" s="489">
        <v>1274960</v>
      </c>
      <c r="L19" s="91"/>
      <c r="M19" s="129"/>
      <c r="N19" s="130">
        <v>199420</v>
      </c>
      <c r="O19" s="130"/>
      <c r="P19" s="131"/>
      <c r="Q19" s="130">
        <v>374100</v>
      </c>
      <c r="R19" s="132"/>
      <c r="S19" s="130"/>
      <c r="T19" s="130">
        <f t="shared" si="0"/>
        <v>573520</v>
      </c>
      <c r="U19" s="132"/>
      <c r="X19" s="131"/>
      <c r="Y19" s="130">
        <v>62660</v>
      </c>
      <c r="Z19" s="132"/>
      <c r="AA19" s="131"/>
      <c r="AB19" s="130">
        <v>2860</v>
      </c>
      <c r="AC19" s="130"/>
      <c r="AD19" s="131"/>
      <c r="AE19" s="130">
        <v>6019200</v>
      </c>
      <c r="AF19" s="132"/>
      <c r="AG19" s="131"/>
      <c r="AH19" s="128">
        <v>2645930</v>
      </c>
      <c r="AI19" s="126"/>
      <c r="AJ19" s="127"/>
      <c r="AK19" s="128">
        <f t="shared" si="1"/>
        <v>8665130</v>
      </c>
      <c r="AL19" s="126"/>
      <c r="AM19" s="127"/>
      <c r="AN19" s="128">
        <v>1493610</v>
      </c>
      <c r="AO19" s="35"/>
      <c r="AP19" s="10"/>
      <c r="AQ19" s="383" t="s">
        <v>0</v>
      </c>
      <c r="AR19" s="296"/>
      <c r="AS19" s="34"/>
      <c r="AT19" s="34"/>
      <c r="AU19" s="34"/>
    </row>
    <row r="20" spans="1:47" ht="17.25" customHeight="1" x14ac:dyDescent="0.15">
      <c r="A20" s="295"/>
      <c r="B20" s="383" t="s">
        <v>2</v>
      </c>
      <c r="C20" s="19"/>
      <c r="D20" s="90"/>
      <c r="E20" s="489">
        <v>390260</v>
      </c>
      <c r="F20" s="91"/>
      <c r="G20" s="90"/>
      <c r="H20" s="489">
        <v>333900</v>
      </c>
      <c r="I20" s="91"/>
      <c r="J20" s="90"/>
      <c r="K20" s="489">
        <v>724160</v>
      </c>
      <c r="L20" s="91"/>
      <c r="M20" s="129"/>
      <c r="N20" s="130">
        <v>133900</v>
      </c>
      <c r="O20" s="130"/>
      <c r="P20" s="131"/>
      <c r="Q20" s="130">
        <v>223800</v>
      </c>
      <c r="R20" s="132"/>
      <c r="S20" s="130"/>
      <c r="T20" s="130">
        <f t="shared" si="0"/>
        <v>357700</v>
      </c>
      <c r="U20" s="132"/>
      <c r="X20" s="131"/>
      <c r="Y20" s="130">
        <v>41600</v>
      </c>
      <c r="Z20" s="132"/>
      <c r="AA20" s="131"/>
      <c r="AB20" s="130">
        <v>1820</v>
      </c>
      <c r="AC20" s="130"/>
      <c r="AD20" s="131"/>
      <c r="AE20" s="130">
        <v>4080010</v>
      </c>
      <c r="AF20" s="132"/>
      <c r="AG20" s="131"/>
      <c r="AH20" s="128">
        <v>1936910</v>
      </c>
      <c r="AI20" s="126"/>
      <c r="AJ20" s="127"/>
      <c r="AK20" s="128">
        <f t="shared" si="1"/>
        <v>6016920</v>
      </c>
      <c r="AL20" s="126"/>
      <c r="AM20" s="127"/>
      <c r="AN20" s="128">
        <v>1047520</v>
      </c>
      <c r="AO20" s="35"/>
      <c r="AP20" s="10"/>
      <c r="AQ20" s="383" t="s">
        <v>2</v>
      </c>
      <c r="AR20" s="296"/>
      <c r="AS20" s="34"/>
      <c r="AT20" s="34"/>
      <c r="AU20" s="34"/>
    </row>
    <row r="21" spans="1:47" ht="17.25" customHeight="1" x14ac:dyDescent="0.15">
      <c r="A21" s="295"/>
      <c r="B21" s="383" t="s">
        <v>3</v>
      </c>
      <c r="C21" s="19"/>
      <c r="D21" s="90"/>
      <c r="E21" s="489">
        <v>157560</v>
      </c>
      <c r="F21" s="91"/>
      <c r="G21" s="90"/>
      <c r="H21" s="489">
        <v>141900</v>
      </c>
      <c r="I21" s="91"/>
      <c r="J21" s="90"/>
      <c r="K21" s="489">
        <v>299460</v>
      </c>
      <c r="L21" s="91"/>
      <c r="M21" s="129"/>
      <c r="N21" s="130">
        <v>45760</v>
      </c>
      <c r="O21" s="130"/>
      <c r="P21" s="131"/>
      <c r="Q21" s="130">
        <v>81600</v>
      </c>
      <c r="R21" s="132"/>
      <c r="S21" s="130"/>
      <c r="T21" s="130">
        <f t="shared" si="0"/>
        <v>127360</v>
      </c>
      <c r="U21" s="132"/>
      <c r="X21" s="131"/>
      <c r="Y21" s="130">
        <v>16120</v>
      </c>
      <c r="Z21" s="132"/>
      <c r="AA21" s="131"/>
      <c r="AB21" s="130">
        <v>780</v>
      </c>
      <c r="AC21" s="130"/>
      <c r="AD21" s="131"/>
      <c r="AE21" s="130">
        <v>1402610</v>
      </c>
      <c r="AF21" s="132"/>
      <c r="AG21" s="131"/>
      <c r="AH21" s="128">
        <v>381400</v>
      </c>
      <c r="AI21" s="126"/>
      <c r="AJ21" s="127"/>
      <c r="AK21" s="128">
        <f t="shared" si="1"/>
        <v>1784010</v>
      </c>
      <c r="AL21" s="126"/>
      <c r="AM21" s="127"/>
      <c r="AN21" s="128">
        <v>361760</v>
      </c>
      <c r="AO21" s="35"/>
      <c r="AP21" s="10"/>
      <c r="AQ21" s="383" t="s">
        <v>3</v>
      </c>
      <c r="AR21" s="296"/>
      <c r="AS21" s="34"/>
      <c r="AT21" s="34"/>
      <c r="AU21" s="34"/>
    </row>
    <row r="22" spans="1:47" ht="17.25" customHeight="1" x14ac:dyDescent="0.15">
      <c r="A22" s="297"/>
      <c r="B22" s="45" t="s">
        <v>4</v>
      </c>
      <c r="C22" s="23"/>
      <c r="D22" s="99"/>
      <c r="E22" s="490">
        <v>280020</v>
      </c>
      <c r="F22" s="100"/>
      <c r="G22" s="99"/>
      <c r="H22" s="490">
        <v>246600</v>
      </c>
      <c r="I22" s="100"/>
      <c r="J22" s="99"/>
      <c r="K22" s="490">
        <v>526620</v>
      </c>
      <c r="L22" s="100"/>
      <c r="M22" s="133"/>
      <c r="N22" s="134">
        <v>99060</v>
      </c>
      <c r="O22" s="134"/>
      <c r="P22" s="135"/>
      <c r="Q22" s="134">
        <v>153000</v>
      </c>
      <c r="R22" s="136"/>
      <c r="S22" s="134"/>
      <c r="T22" s="134">
        <f t="shared" si="0"/>
        <v>252060</v>
      </c>
      <c r="U22" s="136"/>
      <c r="X22" s="135"/>
      <c r="Y22" s="134">
        <v>30940</v>
      </c>
      <c r="Z22" s="136"/>
      <c r="AA22" s="135"/>
      <c r="AB22" s="134">
        <v>2600</v>
      </c>
      <c r="AC22" s="134"/>
      <c r="AD22" s="135"/>
      <c r="AE22" s="134">
        <v>3553770</v>
      </c>
      <c r="AF22" s="136"/>
      <c r="AG22" s="135"/>
      <c r="AH22" s="137">
        <v>1289720</v>
      </c>
      <c r="AI22" s="138"/>
      <c r="AJ22" s="139"/>
      <c r="AK22" s="137">
        <f t="shared" si="1"/>
        <v>4843490</v>
      </c>
      <c r="AL22" s="138"/>
      <c r="AM22" s="139"/>
      <c r="AN22" s="137">
        <v>861430</v>
      </c>
      <c r="AO22" s="41"/>
      <c r="AP22" s="21"/>
      <c r="AQ22" s="45" t="s">
        <v>4</v>
      </c>
      <c r="AR22" s="298"/>
      <c r="AS22" s="34"/>
      <c r="AT22" s="34"/>
      <c r="AU22" s="34"/>
    </row>
    <row r="23" spans="1:47" s="11" customFormat="1" ht="17.25" customHeight="1" x14ac:dyDescent="0.15">
      <c r="A23" s="295"/>
      <c r="B23" s="383" t="s">
        <v>5</v>
      </c>
      <c r="C23" s="19"/>
      <c r="D23" s="90"/>
      <c r="E23" s="489">
        <v>302120</v>
      </c>
      <c r="F23" s="91"/>
      <c r="G23" s="90"/>
      <c r="H23" s="489">
        <v>332100</v>
      </c>
      <c r="I23" s="91"/>
      <c r="J23" s="90"/>
      <c r="K23" s="489">
        <v>634220</v>
      </c>
      <c r="L23" s="91"/>
      <c r="M23" s="129"/>
      <c r="N23" s="130">
        <v>132340</v>
      </c>
      <c r="O23" s="130"/>
      <c r="P23" s="131"/>
      <c r="Q23" s="130">
        <v>211500</v>
      </c>
      <c r="R23" s="132"/>
      <c r="S23" s="130"/>
      <c r="T23" s="130">
        <f t="shared" si="0"/>
        <v>343840</v>
      </c>
      <c r="U23" s="132"/>
      <c r="V23" s="5"/>
      <c r="W23" s="5"/>
      <c r="X23" s="131"/>
      <c r="Y23" s="130">
        <v>40300</v>
      </c>
      <c r="Z23" s="132"/>
      <c r="AA23" s="131"/>
      <c r="AB23" s="130">
        <v>1560</v>
      </c>
      <c r="AC23" s="130"/>
      <c r="AD23" s="131"/>
      <c r="AE23" s="130">
        <v>3626370</v>
      </c>
      <c r="AF23" s="132"/>
      <c r="AG23" s="131"/>
      <c r="AH23" s="128">
        <v>1002580</v>
      </c>
      <c r="AI23" s="126"/>
      <c r="AJ23" s="127"/>
      <c r="AK23" s="128">
        <f t="shared" si="1"/>
        <v>4628950</v>
      </c>
      <c r="AL23" s="126"/>
      <c r="AM23" s="127"/>
      <c r="AN23" s="128">
        <v>1025970</v>
      </c>
      <c r="AO23" s="35"/>
      <c r="AP23" s="10"/>
      <c r="AQ23" s="383" t="s">
        <v>5</v>
      </c>
      <c r="AR23" s="296"/>
    </row>
    <row r="24" spans="1:47" ht="17.25" customHeight="1" x14ac:dyDescent="0.15">
      <c r="A24" s="295"/>
      <c r="B24" s="383" t="s">
        <v>6</v>
      </c>
      <c r="C24" s="19"/>
      <c r="D24" s="90"/>
      <c r="E24" s="489">
        <v>504140</v>
      </c>
      <c r="F24" s="91"/>
      <c r="G24" s="90"/>
      <c r="H24" s="489">
        <v>459900</v>
      </c>
      <c r="I24" s="91"/>
      <c r="J24" s="90"/>
      <c r="K24" s="489">
        <v>964040</v>
      </c>
      <c r="L24" s="91"/>
      <c r="M24" s="129"/>
      <c r="N24" s="130">
        <v>190840</v>
      </c>
      <c r="O24" s="130"/>
      <c r="P24" s="131"/>
      <c r="Q24" s="130">
        <v>329100</v>
      </c>
      <c r="R24" s="132"/>
      <c r="S24" s="130"/>
      <c r="T24" s="130">
        <f t="shared" si="0"/>
        <v>519940</v>
      </c>
      <c r="U24" s="132"/>
      <c r="X24" s="131"/>
      <c r="Y24" s="130">
        <v>65780</v>
      </c>
      <c r="Z24" s="132"/>
      <c r="AA24" s="131"/>
      <c r="AB24" s="130">
        <v>3120</v>
      </c>
      <c r="AC24" s="130"/>
      <c r="AD24" s="131"/>
      <c r="AE24" s="130">
        <v>6424660</v>
      </c>
      <c r="AF24" s="132"/>
      <c r="AG24" s="131"/>
      <c r="AH24" s="128">
        <v>2517680</v>
      </c>
      <c r="AI24" s="126"/>
      <c r="AJ24" s="127"/>
      <c r="AK24" s="128">
        <f t="shared" si="1"/>
        <v>8942340</v>
      </c>
      <c r="AL24" s="126"/>
      <c r="AM24" s="127"/>
      <c r="AN24" s="128">
        <v>1508010</v>
      </c>
      <c r="AO24" s="35"/>
      <c r="AP24" s="10"/>
      <c r="AQ24" s="383" t="s">
        <v>6</v>
      </c>
      <c r="AR24" s="296"/>
    </row>
    <row r="25" spans="1:47" ht="17.25" customHeight="1" x14ac:dyDescent="0.15">
      <c r="A25" s="295"/>
      <c r="B25" s="383" t="s">
        <v>7</v>
      </c>
      <c r="C25" s="19"/>
      <c r="D25" s="90"/>
      <c r="E25" s="489">
        <v>554580</v>
      </c>
      <c r="F25" s="91"/>
      <c r="G25" s="90"/>
      <c r="H25" s="489">
        <v>455400</v>
      </c>
      <c r="I25" s="91"/>
      <c r="J25" s="90"/>
      <c r="K25" s="489">
        <v>1009980</v>
      </c>
      <c r="L25" s="91"/>
      <c r="M25" s="129"/>
      <c r="N25" s="130">
        <v>218660</v>
      </c>
      <c r="O25" s="130"/>
      <c r="P25" s="131"/>
      <c r="Q25" s="130">
        <v>339000</v>
      </c>
      <c r="R25" s="132"/>
      <c r="S25" s="130"/>
      <c r="T25" s="130">
        <f t="shared" si="0"/>
        <v>557660</v>
      </c>
      <c r="U25" s="132"/>
      <c r="X25" s="131"/>
      <c r="Y25" s="130">
        <v>49660</v>
      </c>
      <c r="Z25" s="132"/>
      <c r="AA25" s="131"/>
      <c r="AB25" s="130">
        <v>6760</v>
      </c>
      <c r="AC25" s="130"/>
      <c r="AD25" s="131"/>
      <c r="AE25" s="130">
        <v>6004790</v>
      </c>
      <c r="AF25" s="132"/>
      <c r="AG25" s="131"/>
      <c r="AH25" s="128">
        <v>1979390</v>
      </c>
      <c r="AI25" s="126"/>
      <c r="AJ25" s="127"/>
      <c r="AK25" s="128">
        <f t="shared" si="1"/>
        <v>7984180</v>
      </c>
      <c r="AL25" s="126"/>
      <c r="AM25" s="127"/>
      <c r="AN25" s="128">
        <v>1603690</v>
      </c>
      <c r="AO25" s="35"/>
      <c r="AP25" s="10"/>
      <c r="AQ25" s="383" t="s">
        <v>7</v>
      </c>
      <c r="AR25" s="296"/>
    </row>
    <row r="26" spans="1:47" ht="17.25" customHeight="1" x14ac:dyDescent="0.15">
      <c r="A26" s="295"/>
      <c r="B26" s="383" t="s">
        <v>8</v>
      </c>
      <c r="C26" s="19"/>
      <c r="D26" s="90"/>
      <c r="E26" s="489">
        <v>757380</v>
      </c>
      <c r="F26" s="91"/>
      <c r="G26" s="90"/>
      <c r="H26" s="489">
        <v>678300</v>
      </c>
      <c r="I26" s="91"/>
      <c r="J26" s="90"/>
      <c r="K26" s="489">
        <v>1435680</v>
      </c>
      <c r="L26" s="91"/>
      <c r="M26" s="129"/>
      <c r="N26" s="130">
        <v>312520</v>
      </c>
      <c r="O26" s="130"/>
      <c r="P26" s="131"/>
      <c r="Q26" s="130">
        <v>470700</v>
      </c>
      <c r="R26" s="132"/>
      <c r="S26" s="130"/>
      <c r="T26" s="130">
        <f t="shared" si="0"/>
        <v>783220</v>
      </c>
      <c r="U26" s="132"/>
      <c r="X26" s="131"/>
      <c r="Y26" s="130">
        <v>80340</v>
      </c>
      <c r="Z26" s="132"/>
      <c r="AA26" s="131"/>
      <c r="AB26" s="130">
        <v>9360</v>
      </c>
      <c r="AC26" s="130"/>
      <c r="AD26" s="131"/>
      <c r="AE26" s="130">
        <v>9192040</v>
      </c>
      <c r="AF26" s="132"/>
      <c r="AG26" s="131"/>
      <c r="AH26" s="128">
        <v>3134650</v>
      </c>
      <c r="AI26" s="126"/>
      <c r="AJ26" s="127"/>
      <c r="AK26" s="128">
        <f t="shared" si="1"/>
        <v>12326690</v>
      </c>
      <c r="AL26" s="126"/>
      <c r="AM26" s="127"/>
      <c r="AN26" s="128">
        <v>2227870</v>
      </c>
      <c r="AO26" s="35"/>
      <c r="AP26" s="10"/>
      <c r="AQ26" s="383" t="s">
        <v>8</v>
      </c>
      <c r="AR26" s="296"/>
    </row>
    <row r="27" spans="1:47" ht="17.25" customHeight="1" x14ac:dyDescent="0.15">
      <c r="A27" s="297"/>
      <c r="B27" s="45" t="s">
        <v>9</v>
      </c>
      <c r="C27" s="23"/>
      <c r="D27" s="99"/>
      <c r="E27" s="490">
        <v>138320</v>
      </c>
      <c r="F27" s="100"/>
      <c r="G27" s="99"/>
      <c r="H27" s="490">
        <v>130800</v>
      </c>
      <c r="I27" s="100"/>
      <c r="J27" s="99"/>
      <c r="K27" s="490">
        <v>269120</v>
      </c>
      <c r="L27" s="100"/>
      <c r="M27" s="133"/>
      <c r="N27" s="134">
        <v>75920</v>
      </c>
      <c r="O27" s="134"/>
      <c r="P27" s="135"/>
      <c r="Q27" s="134">
        <v>85800</v>
      </c>
      <c r="R27" s="136"/>
      <c r="S27" s="134"/>
      <c r="T27" s="134">
        <f t="shared" si="0"/>
        <v>161720</v>
      </c>
      <c r="U27" s="136"/>
      <c r="X27" s="135"/>
      <c r="Y27" s="134">
        <v>10400</v>
      </c>
      <c r="Z27" s="136"/>
      <c r="AA27" s="135"/>
      <c r="AB27" s="134">
        <v>3120</v>
      </c>
      <c r="AC27" s="134"/>
      <c r="AD27" s="135"/>
      <c r="AE27" s="134">
        <v>1681900</v>
      </c>
      <c r="AF27" s="136"/>
      <c r="AG27" s="135"/>
      <c r="AH27" s="137">
        <v>515040</v>
      </c>
      <c r="AI27" s="138"/>
      <c r="AJ27" s="139"/>
      <c r="AK27" s="137">
        <f t="shared" si="1"/>
        <v>2196940</v>
      </c>
      <c r="AL27" s="138"/>
      <c r="AM27" s="139"/>
      <c r="AN27" s="137">
        <v>414960</v>
      </c>
      <c r="AO27" s="41"/>
      <c r="AP27" s="21"/>
      <c r="AQ27" s="45" t="s">
        <v>9</v>
      </c>
      <c r="AR27" s="298"/>
    </row>
    <row r="28" spans="1:47" s="11" customFormat="1" ht="17.25" customHeight="1" x14ac:dyDescent="0.15">
      <c r="A28" s="295"/>
      <c r="B28" s="383" t="s">
        <v>10</v>
      </c>
      <c r="C28" s="19"/>
      <c r="D28" s="90"/>
      <c r="E28" s="489">
        <v>257140</v>
      </c>
      <c r="F28" s="91"/>
      <c r="G28" s="90"/>
      <c r="H28" s="489">
        <v>231900</v>
      </c>
      <c r="I28" s="91"/>
      <c r="J28" s="90"/>
      <c r="K28" s="489">
        <v>489040</v>
      </c>
      <c r="L28" s="91"/>
      <c r="M28" s="129"/>
      <c r="N28" s="130">
        <v>124800</v>
      </c>
      <c r="O28" s="130"/>
      <c r="P28" s="131"/>
      <c r="Q28" s="130">
        <v>194700</v>
      </c>
      <c r="R28" s="132"/>
      <c r="S28" s="130"/>
      <c r="T28" s="130">
        <f t="shared" si="0"/>
        <v>319500</v>
      </c>
      <c r="U28" s="132"/>
      <c r="V28" s="5"/>
      <c r="W28" s="5"/>
      <c r="X28" s="131"/>
      <c r="Y28" s="130">
        <v>28340</v>
      </c>
      <c r="Z28" s="132"/>
      <c r="AA28" s="131"/>
      <c r="AB28" s="130">
        <v>3380</v>
      </c>
      <c r="AC28" s="130"/>
      <c r="AD28" s="131"/>
      <c r="AE28" s="130">
        <v>3578850</v>
      </c>
      <c r="AF28" s="132"/>
      <c r="AG28" s="131"/>
      <c r="AH28" s="128">
        <v>607030</v>
      </c>
      <c r="AI28" s="126"/>
      <c r="AJ28" s="127"/>
      <c r="AK28" s="128">
        <f t="shared" si="1"/>
        <v>4185880</v>
      </c>
      <c r="AL28" s="126"/>
      <c r="AM28" s="127"/>
      <c r="AN28" s="128">
        <v>838080</v>
      </c>
      <c r="AO28" s="35"/>
      <c r="AP28" s="10"/>
      <c r="AQ28" s="383" t="s">
        <v>10</v>
      </c>
      <c r="AR28" s="296"/>
    </row>
    <row r="29" spans="1:47" ht="17.25" customHeight="1" x14ac:dyDescent="0.15">
      <c r="A29" s="295"/>
      <c r="B29" s="383" t="s">
        <v>11</v>
      </c>
      <c r="C29" s="19"/>
      <c r="D29" s="90"/>
      <c r="E29" s="489">
        <v>395980</v>
      </c>
      <c r="F29" s="91"/>
      <c r="G29" s="90"/>
      <c r="H29" s="489">
        <v>329700</v>
      </c>
      <c r="I29" s="91"/>
      <c r="J29" s="90"/>
      <c r="K29" s="489">
        <v>725680</v>
      </c>
      <c r="L29" s="91"/>
      <c r="M29" s="129"/>
      <c r="N29" s="130">
        <v>138320</v>
      </c>
      <c r="O29" s="130"/>
      <c r="P29" s="131"/>
      <c r="Q29" s="130">
        <v>252900</v>
      </c>
      <c r="R29" s="132"/>
      <c r="S29" s="130"/>
      <c r="T29" s="130">
        <f t="shared" si="0"/>
        <v>391220</v>
      </c>
      <c r="U29" s="132"/>
      <c r="X29" s="131"/>
      <c r="Y29" s="130">
        <v>44980</v>
      </c>
      <c r="Z29" s="132"/>
      <c r="AA29" s="131"/>
      <c r="AB29" s="130">
        <v>2080</v>
      </c>
      <c r="AC29" s="130"/>
      <c r="AD29" s="131"/>
      <c r="AE29" s="130">
        <v>4195180</v>
      </c>
      <c r="AF29" s="132"/>
      <c r="AG29" s="131"/>
      <c r="AH29" s="128">
        <v>1664460</v>
      </c>
      <c r="AI29" s="126"/>
      <c r="AJ29" s="127"/>
      <c r="AK29" s="128">
        <f t="shared" si="1"/>
        <v>5859640</v>
      </c>
      <c r="AL29" s="126"/>
      <c r="AM29" s="127"/>
      <c r="AN29" s="128">
        <v>1072890</v>
      </c>
      <c r="AO29" s="35"/>
      <c r="AP29" s="10"/>
      <c r="AQ29" s="383" t="s">
        <v>11</v>
      </c>
      <c r="AR29" s="296"/>
    </row>
    <row r="30" spans="1:47" ht="17.25" customHeight="1" x14ac:dyDescent="0.15">
      <c r="A30" s="295"/>
      <c r="B30" s="383" t="s">
        <v>12</v>
      </c>
      <c r="C30" s="19"/>
      <c r="D30" s="90"/>
      <c r="E30" s="489">
        <v>358800</v>
      </c>
      <c r="F30" s="91"/>
      <c r="G30" s="90"/>
      <c r="H30" s="489">
        <v>318000</v>
      </c>
      <c r="I30" s="91"/>
      <c r="J30" s="90"/>
      <c r="K30" s="489">
        <v>676800</v>
      </c>
      <c r="L30" s="91"/>
      <c r="M30" s="129"/>
      <c r="N30" s="130">
        <v>132080</v>
      </c>
      <c r="O30" s="130"/>
      <c r="P30" s="131"/>
      <c r="Q30" s="130">
        <v>149100</v>
      </c>
      <c r="R30" s="132"/>
      <c r="S30" s="130"/>
      <c r="T30" s="130">
        <f t="shared" si="0"/>
        <v>281180</v>
      </c>
      <c r="U30" s="132"/>
      <c r="X30" s="131"/>
      <c r="Y30" s="130">
        <v>29640</v>
      </c>
      <c r="Z30" s="132"/>
      <c r="AA30" s="131"/>
      <c r="AB30" s="130">
        <v>3900</v>
      </c>
      <c r="AC30" s="130"/>
      <c r="AD30" s="131"/>
      <c r="AE30" s="130">
        <v>3654860</v>
      </c>
      <c r="AF30" s="132"/>
      <c r="AG30" s="131"/>
      <c r="AH30" s="128">
        <v>855930</v>
      </c>
      <c r="AI30" s="126"/>
      <c r="AJ30" s="127"/>
      <c r="AK30" s="128">
        <f t="shared" si="1"/>
        <v>4510790</v>
      </c>
      <c r="AL30" s="126"/>
      <c r="AM30" s="127"/>
      <c r="AN30" s="128">
        <v>889410</v>
      </c>
      <c r="AO30" s="35"/>
      <c r="AP30" s="10"/>
      <c r="AQ30" s="383" t="s">
        <v>12</v>
      </c>
      <c r="AR30" s="296"/>
    </row>
    <row r="31" spans="1:47" ht="17.25" customHeight="1" x14ac:dyDescent="0.15">
      <c r="A31" s="295"/>
      <c r="B31" s="383" t="s">
        <v>13</v>
      </c>
      <c r="C31" s="19"/>
      <c r="D31" s="90"/>
      <c r="E31" s="489">
        <v>170040</v>
      </c>
      <c r="F31" s="91"/>
      <c r="G31" s="90"/>
      <c r="H31" s="489">
        <v>158100</v>
      </c>
      <c r="I31" s="91"/>
      <c r="J31" s="90"/>
      <c r="K31" s="489">
        <v>328140</v>
      </c>
      <c r="L31" s="91"/>
      <c r="M31" s="129"/>
      <c r="N31" s="130">
        <v>82420</v>
      </c>
      <c r="O31" s="130"/>
      <c r="P31" s="131"/>
      <c r="Q31" s="130">
        <v>87900</v>
      </c>
      <c r="R31" s="132"/>
      <c r="S31" s="130"/>
      <c r="T31" s="130">
        <f t="shared" si="0"/>
        <v>170320</v>
      </c>
      <c r="U31" s="132"/>
      <c r="X31" s="131"/>
      <c r="Y31" s="130">
        <v>17420</v>
      </c>
      <c r="Z31" s="132"/>
      <c r="AA31" s="131"/>
      <c r="AB31" s="130">
        <v>1560</v>
      </c>
      <c r="AC31" s="130"/>
      <c r="AD31" s="131"/>
      <c r="AE31" s="130">
        <v>2045450</v>
      </c>
      <c r="AF31" s="132"/>
      <c r="AG31" s="131"/>
      <c r="AH31" s="128">
        <v>717210</v>
      </c>
      <c r="AI31" s="126"/>
      <c r="AJ31" s="127"/>
      <c r="AK31" s="128">
        <f t="shared" si="1"/>
        <v>2762660</v>
      </c>
      <c r="AL31" s="126"/>
      <c r="AM31" s="127"/>
      <c r="AN31" s="128">
        <v>476230</v>
      </c>
      <c r="AO31" s="35"/>
      <c r="AP31" s="10"/>
      <c r="AQ31" s="383" t="s">
        <v>13</v>
      </c>
      <c r="AR31" s="296"/>
    </row>
    <row r="32" spans="1:47" ht="17.25" customHeight="1" x14ac:dyDescent="0.15">
      <c r="A32" s="297"/>
      <c r="B32" s="45" t="s">
        <v>14</v>
      </c>
      <c r="C32" s="23"/>
      <c r="D32" s="99"/>
      <c r="E32" s="490">
        <v>172640</v>
      </c>
      <c r="F32" s="100"/>
      <c r="G32" s="99"/>
      <c r="H32" s="490">
        <v>142500</v>
      </c>
      <c r="I32" s="100"/>
      <c r="J32" s="99"/>
      <c r="K32" s="490">
        <v>315140</v>
      </c>
      <c r="L32" s="100"/>
      <c r="M32" s="133"/>
      <c r="N32" s="134">
        <v>69420</v>
      </c>
      <c r="O32" s="134"/>
      <c r="P32" s="135"/>
      <c r="Q32" s="134">
        <v>83700</v>
      </c>
      <c r="R32" s="136"/>
      <c r="S32" s="134"/>
      <c r="T32" s="134">
        <f t="shared" si="0"/>
        <v>153120</v>
      </c>
      <c r="U32" s="136"/>
      <c r="X32" s="135"/>
      <c r="Y32" s="134">
        <v>13260</v>
      </c>
      <c r="Z32" s="136"/>
      <c r="AA32" s="135"/>
      <c r="AB32" s="134">
        <v>3120</v>
      </c>
      <c r="AC32" s="134"/>
      <c r="AD32" s="135"/>
      <c r="AE32" s="134">
        <v>2041270</v>
      </c>
      <c r="AF32" s="136"/>
      <c r="AG32" s="135"/>
      <c r="AH32" s="137">
        <v>491870</v>
      </c>
      <c r="AI32" s="138"/>
      <c r="AJ32" s="139"/>
      <c r="AK32" s="137">
        <f t="shared" si="1"/>
        <v>2533140</v>
      </c>
      <c r="AL32" s="138"/>
      <c r="AM32" s="139"/>
      <c r="AN32" s="137">
        <v>493510</v>
      </c>
      <c r="AO32" s="41"/>
      <c r="AP32" s="21"/>
      <c r="AQ32" s="45" t="s">
        <v>14</v>
      </c>
      <c r="AR32" s="298"/>
    </row>
    <row r="33" spans="1:44" s="11" customFormat="1" ht="17.25" customHeight="1" x14ac:dyDescent="0.15">
      <c r="A33" s="295"/>
      <c r="B33" s="383" t="s">
        <v>15</v>
      </c>
      <c r="C33" s="19"/>
      <c r="D33" s="90"/>
      <c r="E33" s="489">
        <v>377260</v>
      </c>
      <c r="F33" s="91"/>
      <c r="G33" s="90"/>
      <c r="H33" s="489">
        <v>336900</v>
      </c>
      <c r="I33" s="91"/>
      <c r="J33" s="90"/>
      <c r="K33" s="489">
        <v>714160</v>
      </c>
      <c r="L33" s="91"/>
      <c r="M33" s="129"/>
      <c r="N33" s="130">
        <v>154700</v>
      </c>
      <c r="O33" s="130"/>
      <c r="P33" s="131"/>
      <c r="Q33" s="130">
        <v>205200</v>
      </c>
      <c r="R33" s="132"/>
      <c r="S33" s="130"/>
      <c r="T33" s="130">
        <f t="shared" si="0"/>
        <v>359900</v>
      </c>
      <c r="U33" s="132"/>
      <c r="V33" s="5"/>
      <c r="W33" s="5"/>
      <c r="X33" s="131"/>
      <c r="Y33" s="130">
        <v>41340</v>
      </c>
      <c r="Z33" s="132"/>
      <c r="AA33" s="131"/>
      <c r="AB33" s="130">
        <v>2340</v>
      </c>
      <c r="AC33" s="130"/>
      <c r="AD33" s="131"/>
      <c r="AE33" s="130">
        <v>4172300</v>
      </c>
      <c r="AF33" s="132"/>
      <c r="AG33" s="131"/>
      <c r="AH33" s="128">
        <v>1477110</v>
      </c>
      <c r="AI33" s="126"/>
      <c r="AJ33" s="127"/>
      <c r="AK33" s="128">
        <f t="shared" si="1"/>
        <v>5649410</v>
      </c>
      <c r="AL33" s="126"/>
      <c r="AM33" s="127"/>
      <c r="AN33" s="128">
        <v>1044390</v>
      </c>
      <c r="AO33" s="35"/>
      <c r="AP33" s="10"/>
      <c r="AQ33" s="383" t="s">
        <v>15</v>
      </c>
      <c r="AR33" s="296"/>
    </row>
    <row r="34" spans="1:44" ht="17.25" customHeight="1" x14ac:dyDescent="0.15">
      <c r="A34" s="295"/>
      <c r="B34" s="383" t="s">
        <v>16</v>
      </c>
      <c r="C34" s="19"/>
      <c r="D34" s="90"/>
      <c r="E34" s="489">
        <v>191620</v>
      </c>
      <c r="F34" s="91"/>
      <c r="G34" s="90"/>
      <c r="H34" s="489">
        <v>166200</v>
      </c>
      <c r="I34" s="91"/>
      <c r="J34" s="90"/>
      <c r="K34" s="489">
        <v>357820</v>
      </c>
      <c r="L34" s="91"/>
      <c r="M34" s="129"/>
      <c r="N34" s="130">
        <v>64740</v>
      </c>
      <c r="O34" s="130"/>
      <c r="P34" s="131"/>
      <c r="Q34" s="130">
        <v>108900</v>
      </c>
      <c r="R34" s="132"/>
      <c r="S34" s="130"/>
      <c r="T34" s="130">
        <f t="shared" si="0"/>
        <v>173640</v>
      </c>
      <c r="U34" s="132"/>
      <c r="X34" s="131"/>
      <c r="Y34" s="130">
        <v>18200</v>
      </c>
      <c r="Z34" s="132"/>
      <c r="AA34" s="131"/>
      <c r="AB34" s="130">
        <v>1040</v>
      </c>
      <c r="AC34" s="130"/>
      <c r="AD34" s="131"/>
      <c r="AE34" s="130">
        <v>2135650</v>
      </c>
      <c r="AF34" s="132"/>
      <c r="AG34" s="131"/>
      <c r="AH34" s="128">
        <v>856030</v>
      </c>
      <c r="AI34" s="126"/>
      <c r="AJ34" s="127"/>
      <c r="AK34" s="128">
        <f t="shared" si="1"/>
        <v>2991680</v>
      </c>
      <c r="AL34" s="126"/>
      <c r="AM34" s="127"/>
      <c r="AN34" s="128">
        <v>518540</v>
      </c>
      <c r="AO34" s="35"/>
      <c r="AP34" s="10"/>
      <c r="AQ34" s="383" t="s">
        <v>16</v>
      </c>
      <c r="AR34" s="296"/>
    </row>
    <row r="35" spans="1:44" ht="17.25" customHeight="1" x14ac:dyDescent="0.15">
      <c r="A35" s="295"/>
      <c r="B35" s="383" t="s">
        <v>17</v>
      </c>
      <c r="C35" s="19"/>
      <c r="D35" s="90"/>
      <c r="E35" s="489">
        <v>377780</v>
      </c>
      <c r="F35" s="91"/>
      <c r="G35" s="90"/>
      <c r="H35" s="489">
        <v>364500</v>
      </c>
      <c r="I35" s="91"/>
      <c r="J35" s="90"/>
      <c r="K35" s="489">
        <v>742280</v>
      </c>
      <c r="L35" s="91"/>
      <c r="M35" s="129"/>
      <c r="N35" s="130">
        <v>131560</v>
      </c>
      <c r="O35" s="130"/>
      <c r="P35" s="131"/>
      <c r="Q35" s="130">
        <v>214200</v>
      </c>
      <c r="R35" s="132"/>
      <c r="S35" s="130"/>
      <c r="T35" s="130">
        <f t="shared" si="0"/>
        <v>345760</v>
      </c>
      <c r="U35" s="132"/>
      <c r="X35" s="131"/>
      <c r="Y35" s="130">
        <v>36660</v>
      </c>
      <c r="Z35" s="132"/>
      <c r="AA35" s="131"/>
      <c r="AB35" s="130">
        <v>2080</v>
      </c>
      <c r="AC35" s="130"/>
      <c r="AD35" s="131"/>
      <c r="AE35" s="130">
        <v>4421890</v>
      </c>
      <c r="AF35" s="132"/>
      <c r="AG35" s="131"/>
      <c r="AH35" s="128">
        <v>1628740</v>
      </c>
      <c r="AI35" s="126"/>
      <c r="AJ35" s="127"/>
      <c r="AK35" s="128">
        <f t="shared" si="1"/>
        <v>6050630</v>
      </c>
      <c r="AL35" s="126"/>
      <c r="AM35" s="127"/>
      <c r="AN35" s="128">
        <v>987840</v>
      </c>
      <c r="AO35" s="35"/>
      <c r="AP35" s="10"/>
      <c r="AQ35" s="383" t="s">
        <v>17</v>
      </c>
      <c r="AR35" s="296"/>
    </row>
    <row r="36" spans="1:44" ht="17.25" customHeight="1" x14ac:dyDescent="0.15">
      <c r="A36" s="295"/>
      <c r="B36" s="383" t="s">
        <v>18</v>
      </c>
      <c r="C36" s="19"/>
      <c r="D36" s="90"/>
      <c r="E36" s="489">
        <v>158080</v>
      </c>
      <c r="F36" s="91"/>
      <c r="G36" s="90"/>
      <c r="H36" s="489">
        <v>135600</v>
      </c>
      <c r="I36" s="91"/>
      <c r="J36" s="90"/>
      <c r="K36" s="489">
        <v>293680</v>
      </c>
      <c r="L36" s="91"/>
      <c r="M36" s="129"/>
      <c r="N36" s="130">
        <v>54340</v>
      </c>
      <c r="O36" s="130"/>
      <c r="P36" s="131"/>
      <c r="Q36" s="130">
        <v>100500</v>
      </c>
      <c r="R36" s="132"/>
      <c r="S36" s="130"/>
      <c r="T36" s="130">
        <f t="shared" si="0"/>
        <v>154840</v>
      </c>
      <c r="U36" s="132"/>
      <c r="X36" s="131"/>
      <c r="Y36" s="130">
        <v>17160</v>
      </c>
      <c r="Z36" s="132"/>
      <c r="AA36" s="131"/>
      <c r="AB36" s="130">
        <v>780</v>
      </c>
      <c r="AC36" s="130"/>
      <c r="AD36" s="131"/>
      <c r="AE36" s="130">
        <v>1909380</v>
      </c>
      <c r="AF36" s="132"/>
      <c r="AG36" s="131"/>
      <c r="AH36" s="128">
        <v>841700</v>
      </c>
      <c r="AI36" s="126"/>
      <c r="AJ36" s="127"/>
      <c r="AK36" s="128">
        <f t="shared" si="1"/>
        <v>2751080</v>
      </c>
      <c r="AL36" s="126"/>
      <c r="AM36" s="127"/>
      <c r="AN36" s="128">
        <v>442450</v>
      </c>
      <c r="AO36" s="35"/>
      <c r="AP36" s="10"/>
      <c r="AQ36" s="383" t="s">
        <v>18</v>
      </c>
      <c r="AR36" s="296"/>
    </row>
    <row r="37" spans="1:44" ht="17.25" customHeight="1" x14ac:dyDescent="0.15">
      <c r="A37" s="297"/>
      <c r="B37" s="45" t="s">
        <v>19</v>
      </c>
      <c r="C37" s="23"/>
      <c r="D37" s="99"/>
      <c r="E37" s="490">
        <v>241280</v>
      </c>
      <c r="F37" s="100"/>
      <c r="G37" s="99"/>
      <c r="H37" s="490">
        <v>195900</v>
      </c>
      <c r="I37" s="100"/>
      <c r="J37" s="99"/>
      <c r="K37" s="490">
        <v>437180</v>
      </c>
      <c r="L37" s="100"/>
      <c r="M37" s="133"/>
      <c r="N37" s="134">
        <v>98020</v>
      </c>
      <c r="O37" s="134"/>
      <c r="P37" s="135"/>
      <c r="Q37" s="134">
        <v>124200</v>
      </c>
      <c r="R37" s="136"/>
      <c r="S37" s="134"/>
      <c r="T37" s="134">
        <f t="shared" si="0"/>
        <v>222220</v>
      </c>
      <c r="U37" s="136"/>
      <c r="X37" s="135"/>
      <c r="Y37" s="134">
        <v>23400</v>
      </c>
      <c r="Z37" s="136"/>
      <c r="AA37" s="135"/>
      <c r="AB37" s="134">
        <v>3380</v>
      </c>
      <c r="AC37" s="134"/>
      <c r="AD37" s="135"/>
      <c r="AE37" s="134">
        <v>2184820</v>
      </c>
      <c r="AF37" s="136"/>
      <c r="AG37" s="135"/>
      <c r="AH37" s="137">
        <v>574210</v>
      </c>
      <c r="AI37" s="138"/>
      <c r="AJ37" s="139"/>
      <c r="AK37" s="137">
        <f t="shared" si="1"/>
        <v>2759030</v>
      </c>
      <c r="AL37" s="138"/>
      <c r="AM37" s="139"/>
      <c r="AN37" s="137">
        <v>589460</v>
      </c>
      <c r="AO37" s="41"/>
      <c r="AP37" s="21"/>
      <c r="AQ37" s="45" t="s">
        <v>19</v>
      </c>
      <c r="AR37" s="298"/>
    </row>
    <row r="38" spans="1:44" ht="17.25" customHeight="1" x14ac:dyDescent="0.15">
      <c r="A38" s="295"/>
      <c r="B38" s="383" t="s">
        <v>1</v>
      </c>
      <c r="C38" s="19"/>
      <c r="D38" s="90"/>
      <c r="E38" s="489">
        <v>232440</v>
      </c>
      <c r="F38" s="91"/>
      <c r="G38" s="90"/>
      <c r="H38" s="489">
        <v>206100</v>
      </c>
      <c r="I38" s="91"/>
      <c r="J38" s="90"/>
      <c r="K38" s="489">
        <v>438540</v>
      </c>
      <c r="L38" s="91"/>
      <c r="M38" s="129"/>
      <c r="N38" s="130">
        <v>100620</v>
      </c>
      <c r="O38" s="130"/>
      <c r="P38" s="131"/>
      <c r="Q38" s="130">
        <v>148200</v>
      </c>
      <c r="R38" s="132"/>
      <c r="S38" s="130"/>
      <c r="T38" s="130">
        <f t="shared" si="0"/>
        <v>248820</v>
      </c>
      <c r="U38" s="132"/>
      <c r="X38" s="131"/>
      <c r="Y38" s="130">
        <v>22880</v>
      </c>
      <c r="Z38" s="132"/>
      <c r="AA38" s="131"/>
      <c r="AB38" s="130">
        <v>2340</v>
      </c>
      <c r="AC38" s="130"/>
      <c r="AD38" s="131"/>
      <c r="AE38" s="130">
        <v>2823040</v>
      </c>
      <c r="AF38" s="132"/>
      <c r="AG38" s="131"/>
      <c r="AH38" s="128">
        <v>963840</v>
      </c>
      <c r="AI38" s="126"/>
      <c r="AJ38" s="127"/>
      <c r="AK38" s="128">
        <f t="shared" si="1"/>
        <v>3786880</v>
      </c>
      <c r="AL38" s="126"/>
      <c r="AM38" s="127"/>
      <c r="AN38" s="128">
        <v>719410</v>
      </c>
      <c r="AO38" s="35"/>
      <c r="AP38" s="10"/>
      <c r="AQ38" s="383" t="s">
        <v>1</v>
      </c>
      <c r="AR38" s="296"/>
    </row>
    <row r="39" spans="1:44" ht="17.25" customHeight="1" x14ac:dyDescent="0.15">
      <c r="A39" s="295"/>
      <c r="B39" s="383" t="s">
        <v>20</v>
      </c>
      <c r="C39" s="19"/>
      <c r="D39" s="90"/>
      <c r="E39" s="489">
        <v>281580</v>
      </c>
      <c r="F39" s="91"/>
      <c r="G39" s="90"/>
      <c r="H39" s="489">
        <v>285600</v>
      </c>
      <c r="I39" s="91"/>
      <c r="J39" s="90"/>
      <c r="K39" s="489">
        <v>567180</v>
      </c>
      <c r="L39" s="91"/>
      <c r="M39" s="129"/>
      <c r="N39" s="130">
        <v>133380</v>
      </c>
      <c r="O39" s="130"/>
      <c r="P39" s="131"/>
      <c r="Q39" s="130">
        <v>217800</v>
      </c>
      <c r="R39" s="132"/>
      <c r="S39" s="130"/>
      <c r="T39" s="130">
        <f t="shared" si="0"/>
        <v>351180</v>
      </c>
      <c r="U39" s="132"/>
      <c r="X39" s="131"/>
      <c r="Y39" s="130">
        <v>38740</v>
      </c>
      <c r="Z39" s="132"/>
      <c r="AA39" s="131"/>
      <c r="AB39" s="130">
        <v>4940</v>
      </c>
      <c r="AC39" s="130"/>
      <c r="AD39" s="131"/>
      <c r="AE39" s="130">
        <v>3691050</v>
      </c>
      <c r="AF39" s="132"/>
      <c r="AG39" s="131"/>
      <c r="AH39" s="128">
        <v>1124490</v>
      </c>
      <c r="AI39" s="126"/>
      <c r="AJ39" s="127"/>
      <c r="AK39" s="128">
        <f t="shared" si="1"/>
        <v>4815540</v>
      </c>
      <c r="AL39" s="126"/>
      <c r="AM39" s="127"/>
      <c r="AN39" s="128">
        <v>882990</v>
      </c>
      <c r="AO39" s="35"/>
      <c r="AP39" s="10"/>
      <c r="AQ39" s="383" t="s">
        <v>20</v>
      </c>
      <c r="AR39" s="296"/>
    </row>
    <row r="40" spans="1:44" ht="17.25" customHeight="1" x14ac:dyDescent="0.15">
      <c r="A40" s="295"/>
      <c r="B40" s="383" t="s">
        <v>21</v>
      </c>
      <c r="C40" s="19"/>
      <c r="D40" s="90"/>
      <c r="E40" s="489">
        <v>156520</v>
      </c>
      <c r="F40" s="91"/>
      <c r="G40" s="90"/>
      <c r="H40" s="489">
        <v>136500</v>
      </c>
      <c r="I40" s="91"/>
      <c r="J40" s="90"/>
      <c r="K40" s="489">
        <v>293020</v>
      </c>
      <c r="L40" s="91"/>
      <c r="M40" s="129"/>
      <c r="N40" s="130">
        <v>59280</v>
      </c>
      <c r="O40" s="130"/>
      <c r="P40" s="131"/>
      <c r="Q40" s="130">
        <v>80100</v>
      </c>
      <c r="R40" s="132"/>
      <c r="S40" s="130"/>
      <c r="T40" s="130">
        <f t="shared" si="0"/>
        <v>139380</v>
      </c>
      <c r="U40" s="132"/>
      <c r="X40" s="131"/>
      <c r="Y40" s="130">
        <v>14820</v>
      </c>
      <c r="Z40" s="132"/>
      <c r="AA40" s="131"/>
      <c r="AB40" s="130">
        <v>260</v>
      </c>
      <c r="AC40" s="130"/>
      <c r="AD40" s="131"/>
      <c r="AE40" s="130">
        <v>1736790</v>
      </c>
      <c r="AF40" s="132"/>
      <c r="AG40" s="131"/>
      <c r="AH40" s="128">
        <v>849570</v>
      </c>
      <c r="AI40" s="126"/>
      <c r="AJ40" s="127"/>
      <c r="AK40" s="128">
        <f t="shared" si="1"/>
        <v>2586360</v>
      </c>
      <c r="AL40" s="126"/>
      <c r="AM40" s="127"/>
      <c r="AN40" s="128">
        <v>434620</v>
      </c>
      <c r="AO40" s="35"/>
      <c r="AP40" s="10"/>
      <c r="AQ40" s="383" t="s">
        <v>21</v>
      </c>
      <c r="AR40" s="296"/>
    </row>
    <row r="41" spans="1:44" ht="17.25" customHeight="1" x14ac:dyDescent="0.15">
      <c r="A41" s="295"/>
      <c r="B41" s="383" t="s">
        <v>22</v>
      </c>
      <c r="C41" s="19"/>
      <c r="D41" s="90"/>
      <c r="E41" s="489">
        <v>216060</v>
      </c>
      <c r="F41" s="91"/>
      <c r="G41" s="90"/>
      <c r="H41" s="489">
        <v>180300</v>
      </c>
      <c r="I41" s="91"/>
      <c r="J41" s="90"/>
      <c r="K41" s="489">
        <v>396360</v>
      </c>
      <c r="L41" s="91"/>
      <c r="M41" s="129"/>
      <c r="N41" s="130">
        <v>83980</v>
      </c>
      <c r="O41" s="130"/>
      <c r="P41" s="131"/>
      <c r="Q41" s="130">
        <v>157200</v>
      </c>
      <c r="R41" s="132"/>
      <c r="S41" s="130"/>
      <c r="T41" s="130">
        <f t="shared" si="0"/>
        <v>241180</v>
      </c>
      <c r="U41" s="132"/>
      <c r="X41" s="131"/>
      <c r="Y41" s="130">
        <v>30680</v>
      </c>
      <c r="Z41" s="132"/>
      <c r="AA41" s="131"/>
      <c r="AB41" s="130">
        <v>1560</v>
      </c>
      <c r="AC41" s="130"/>
      <c r="AD41" s="131"/>
      <c r="AE41" s="130">
        <v>2666070</v>
      </c>
      <c r="AF41" s="132"/>
      <c r="AG41" s="131"/>
      <c r="AH41" s="128">
        <v>1094280</v>
      </c>
      <c r="AI41" s="126"/>
      <c r="AJ41" s="127"/>
      <c r="AK41" s="128">
        <f t="shared" si="1"/>
        <v>3760350</v>
      </c>
      <c r="AL41" s="126"/>
      <c r="AM41" s="127"/>
      <c r="AN41" s="128">
        <v>678600</v>
      </c>
      <c r="AO41" s="35"/>
      <c r="AP41" s="10"/>
      <c r="AQ41" s="383" t="s">
        <v>22</v>
      </c>
      <c r="AR41" s="296"/>
    </row>
    <row r="42" spans="1:44" ht="17.25" customHeight="1" x14ac:dyDescent="0.15">
      <c r="A42" s="297"/>
      <c r="B42" s="45" t="s">
        <v>23</v>
      </c>
      <c r="C42" s="23"/>
      <c r="D42" s="99"/>
      <c r="E42" s="490">
        <v>105820</v>
      </c>
      <c r="F42" s="100"/>
      <c r="G42" s="99"/>
      <c r="H42" s="490">
        <v>95100</v>
      </c>
      <c r="I42" s="100"/>
      <c r="J42" s="99"/>
      <c r="K42" s="490">
        <v>200920</v>
      </c>
      <c r="L42" s="100"/>
      <c r="M42" s="133"/>
      <c r="N42" s="134">
        <v>48360</v>
      </c>
      <c r="O42" s="134"/>
      <c r="P42" s="135"/>
      <c r="Q42" s="134">
        <v>74100</v>
      </c>
      <c r="R42" s="136"/>
      <c r="S42" s="134"/>
      <c r="T42" s="134">
        <f t="shared" si="0"/>
        <v>122460</v>
      </c>
      <c r="U42" s="136"/>
      <c r="X42" s="135"/>
      <c r="Y42" s="134">
        <v>13780</v>
      </c>
      <c r="Z42" s="136"/>
      <c r="AA42" s="135"/>
      <c r="AB42" s="134">
        <v>260</v>
      </c>
      <c r="AC42" s="134"/>
      <c r="AD42" s="135"/>
      <c r="AE42" s="134">
        <v>1389850</v>
      </c>
      <c r="AF42" s="136"/>
      <c r="AG42" s="135"/>
      <c r="AH42" s="137">
        <v>520100</v>
      </c>
      <c r="AI42" s="138"/>
      <c r="AJ42" s="139"/>
      <c r="AK42" s="137">
        <f t="shared" si="1"/>
        <v>1909950</v>
      </c>
      <c r="AL42" s="138"/>
      <c r="AM42" s="139"/>
      <c r="AN42" s="137">
        <v>324090</v>
      </c>
      <c r="AO42" s="41"/>
      <c r="AP42" s="21"/>
      <c r="AQ42" s="45" t="s">
        <v>23</v>
      </c>
      <c r="AR42" s="298"/>
    </row>
    <row r="43" spans="1:44" ht="17.25" customHeight="1" x14ac:dyDescent="0.15">
      <c r="A43" s="295"/>
      <c r="B43" s="383" t="s">
        <v>121</v>
      </c>
      <c r="C43" s="19"/>
      <c r="D43" s="90"/>
      <c r="E43" s="489">
        <v>143780</v>
      </c>
      <c r="F43" s="91"/>
      <c r="G43" s="90"/>
      <c r="H43" s="489">
        <v>141000</v>
      </c>
      <c r="I43" s="91"/>
      <c r="J43" s="90"/>
      <c r="K43" s="489">
        <v>284780</v>
      </c>
      <c r="L43" s="91"/>
      <c r="M43" s="129"/>
      <c r="N43" s="130">
        <v>58500</v>
      </c>
      <c r="O43" s="130"/>
      <c r="P43" s="131"/>
      <c r="Q43" s="130">
        <v>120000</v>
      </c>
      <c r="R43" s="132"/>
      <c r="S43" s="130"/>
      <c r="T43" s="130">
        <f t="shared" si="0"/>
        <v>178500</v>
      </c>
      <c r="U43" s="132"/>
      <c r="X43" s="131"/>
      <c r="Y43" s="130">
        <v>22360</v>
      </c>
      <c r="Z43" s="132"/>
      <c r="AA43" s="131"/>
      <c r="AB43" s="130">
        <v>1300</v>
      </c>
      <c r="AC43" s="130"/>
      <c r="AD43" s="131"/>
      <c r="AE43" s="130">
        <v>1934680</v>
      </c>
      <c r="AF43" s="132"/>
      <c r="AG43" s="131"/>
      <c r="AH43" s="128">
        <v>795850</v>
      </c>
      <c r="AI43" s="126"/>
      <c r="AJ43" s="127"/>
      <c r="AK43" s="128">
        <f t="shared" si="1"/>
        <v>2730530</v>
      </c>
      <c r="AL43" s="126"/>
      <c r="AM43" s="127"/>
      <c r="AN43" s="128">
        <v>480000</v>
      </c>
      <c r="AO43" s="35"/>
      <c r="AP43" s="10"/>
      <c r="AQ43" s="383" t="s">
        <v>121</v>
      </c>
      <c r="AR43" s="296"/>
    </row>
    <row r="44" spans="1:44" ht="17.25" customHeight="1" x14ac:dyDescent="0.15">
      <c r="A44" s="295"/>
      <c r="B44" s="383" t="s">
        <v>24</v>
      </c>
      <c r="C44" s="19"/>
      <c r="D44" s="90"/>
      <c r="E44" s="489">
        <v>131560</v>
      </c>
      <c r="F44" s="91"/>
      <c r="G44" s="90"/>
      <c r="H44" s="489">
        <v>114000</v>
      </c>
      <c r="I44" s="91"/>
      <c r="J44" s="90"/>
      <c r="K44" s="489">
        <v>245560</v>
      </c>
      <c r="L44" s="91"/>
      <c r="M44" s="129"/>
      <c r="N44" s="130">
        <v>47580</v>
      </c>
      <c r="O44" s="130"/>
      <c r="P44" s="131"/>
      <c r="Q44" s="130">
        <v>97500</v>
      </c>
      <c r="R44" s="132"/>
      <c r="S44" s="130"/>
      <c r="T44" s="130">
        <f t="shared" si="0"/>
        <v>145080</v>
      </c>
      <c r="U44" s="132"/>
      <c r="X44" s="131"/>
      <c r="Y44" s="130">
        <v>16640</v>
      </c>
      <c r="Z44" s="132"/>
      <c r="AA44" s="131"/>
      <c r="AB44" s="130">
        <v>520</v>
      </c>
      <c r="AC44" s="130"/>
      <c r="AD44" s="131"/>
      <c r="AE44" s="130">
        <v>1490500</v>
      </c>
      <c r="AF44" s="132"/>
      <c r="AG44" s="131"/>
      <c r="AH44" s="128">
        <v>666270</v>
      </c>
      <c r="AI44" s="126"/>
      <c r="AJ44" s="127"/>
      <c r="AK44" s="128">
        <f t="shared" si="1"/>
        <v>2156770</v>
      </c>
      <c r="AL44" s="126"/>
      <c r="AM44" s="127"/>
      <c r="AN44" s="128">
        <v>399420</v>
      </c>
      <c r="AO44" s="35"/>
      <c r="AP44" s="10"/>
      <c r="AQ44" s="383" t="s">
        <v>24</v>
      </c>
      <c r="AR44" s="296"/>
    </row>
    <row r="45" spans="1:44" ht="17.25" customHeight="1" x14ac:dyDescent="0.15">
      <c r="A45" s="295"/>
      <c r="B45" s="383" t="s">
        <v>25</v>
      </c>
      <c r="C45" s="19"/>
      <c r="D45" s="90"/>
      <c r="E45" s="489">
        <v>164060</v>
      </c>
      <c r="F45" s="91"/>
      <c r="G45" s="90"/>
      <c r="H45" s="489">
        <v>145500</v>
      </c>
      <c r="I45" s="91"/>
      <c r="J45" s="90"/>
      <c r="K45" s="489">
        <v>309560</v>
      </c>
      <c r="L45" s="91"/>
      <c r="M45" s="129"/>
      <c r="N45" s="130">
        <v>59020</v>
      </c>
      <c r="O45" s="130"/>
      <c r="P45" s="131"/>
      <c r="Q45" s="130">
        <v>107700</v>
      </c>
      <c r="R45" s="132"/>
      <c r="S45" s="130"/>
      <c r="T45" s="130">
        <f t="shared" si="0"/>
        <v>166720</v>
      </c>
      <c r="U45" s="132"/>
      <c r="X45" s="131"/>
      <c r="Y45" s="130">
        <v>21320</v>
      </c>
      <c r="Z45" s="132"/>
      <c r="AA45" s="131"/>
      <c r="AB45" s="130">
        <v>1560</v>
      </c>
      <c r="AC45" s="130"/>
      <c r="AD45" s="131"/>
      <c r="AE45" s="130">
        <v>2047650</v>
      </c>
      <c r="AF45" s="132"/>
      <c r="AG45" s="131"/>
      <c r="AH45" s="128">
        <v>539000</v>
      </c>
      <c r="AI45" s="126"/>
      <c r="AJ45" s="127"/>
      <c r="AK45" s="128">
        <f t="shared" si="1"/>
        <v>2586650</v>
      </c>
      <c r="AL45" s="126"/>
      <c r="AM45" s="127"/>
      <c r="AN45" s="128">
        <v>555500</v>
      </c>
      <c r="AO45" s="35"/>
      <c r="AP45" s="10"/>
      <c r="AQ45" s="383" t="s">
        <v>25</v>
      </c>
      <c r="AR45" s="296"/>
    </row>
    <row r="46" spans="1:44" ht="17.25" customHeight="1" x14ac:dyDescent="0.15">
      <c r="A46" s="295"/>
      <c r="B46" s="383" t="s">
        <v>55</v>
      </c>
      <c r="C46" s="19"/>
      <c r="D46" s="90"/>
      <c r="E46" s="489">
        <v>223860</v>
      </c>
      <c r="F46" s="91"/>
      <c r="G46" s="90"/>
      <c r="H46" s="489">
        <v>199800</v>
      </c>
      <c r="I46" s="91"/>
      <c r="J46" s="90"/>
      <c r="K46" s="489">
        <v>423660</v>
      </c>
      <c r="L46" s="91"/>
      <c r="M46" s="129"/>
      <c r="N46" s="130">
        <v>100360</v>
      </c>
      <c r="O46" s="130"/>
      <c r="P46" s="131"/>
      <c r="Q46" s="130">
        <v>146400</v>
      </c>
      <c r="R46" s="132"/>
      <c r="S46" s="130"/>
      <c r="T46" s="130">
        <f t="shared" si="0"/>
        <v>246760</v>
      </c>
      <c r="U46" s="132"/>
      <c r="X46" s="131"/>
      <c r="Y46" s="130">
        <v>21580</v>
      </c>
      <c r="Z46" s="132"/>
      <c r="AA46" s="131"/>
      <c r="AB46" s="130">
        <v>3120</v>
      </c>
      <c r="AC46" s="130"/>
      <c r="AD46" s="131"/>
      <c r="AE46" s="130">
        <v>3213210</v>
      </c>
      <c r="AF46" s="132"/>
      <c r="AG46" s="131"/>
      <c r="AH46" s="128">
        <v>1056540</v>
      </c>
      <c r="AI46" s="126"/>
      <c r="AJ46" s="127"/>
      <c r="AK46" s="128">
        <f t="shared" si="1"/>
        <v>4269750</v>
      </c>
      <c r="AL46" s="126"/>
      <c r="AM46" s="127"/>
      <c r="AN46" s="128">
        <v>669430</v>
      </c>
      <c r="AO46" s="35"/>
      <c r="AP46" s="10"/>
      <c r="AQ46" s="383" t="s">
        <v>55</v>
      </c>
      <c r="AR46" s="296"/>
    </row>
    <row r="47" spans="1:44" ht="17.25" customHeight="1" thickBot="1" x14ac:dyDescent="0.2">
      <c r="A47" s="295"/>
      <c r="B47" s="383" t="s">
        <v>127</v>
      </c>
      <c r="C47" s="19"/>
      <c r="D47" s="90"/>
      <c r="E47" s="489">
        <v>118040</v>
      </c>
      <c r="F47" s="91"/>
      <c r="G47" s="90"/>
      <c r="H47" s="489">
        <v>111600</v>
      </c>
      <c r="I47" s="91"/>
      <c r="J47" s="90"/>
      <c r="K47" s="489">
        <v>229640</v>
      </c>
      <c r="L47" s="91"/>
      <c r="M47" s="129"/>
      <c r="N47" s="130">
        <v>40300</v>
      </c>
      <c r="O47" s="130"/>
      <c r="P47" s="131"/>
      <c r="Q47" s="130">
        <v>72000</v>
      </c>
      <c r="R47" s="132"/>
      <c r="S47" s="130"/>
      <c r="T47" s="130">
        <f t="shared" si="0"/>
        <v>112300</v>
      </c>
      <c r="U47" s="132"/>
      <c r="X47" s="131"/>
      <c r="Y47" s="130">
        <v>13260</v>
      </c>
      <c r="Z47" s="132"/>
      <c r="AA47" s="131"/>
      <c r="AB47" s="130">
        <v>520</v>
      </c>
      <c r="AC47" s="130"/>
      <c r="AD47" s="131"/>
      <c r="AE47" s="130">
        <v>1649340</v>
      </c>
      <c r="AF47" s="132"/>
      <c r="AG47" s="131"/>
      <c r="AH47" s="128">
        <v>577880</v>
      </c>
      <c r="AI47" s="126"/>
      <c r="AJ47" s="127"/>
      <c r="AK47" s="128">
        <f t="shared" si="1"/>
        <v>2227220</v>
      </c>
      <c r="AL47" s="126"/>
      <c r="AM47" s="127"/>
      <c r="AN47" s="128">
        <v>328010</v>
      </c>
      <c r="AO47" s="35"/>
      <c r="AP47" s="10"/>
      <c r="AQ47" s="383" t="s">
        <v>127</v>
      </c>
      <c r="AR47" s="296"/>
    </row>
    <row r="48" spans="1:44" ht="22.5" customHeight="1" thickTop="1" x14ac:dyDescent="0.15">
      <c r="A48" s="301"/>
      <c r="B48" s="245" t="s">
        <v>26</v>
      </c>
      <c r="C48" s="246"/>
      <c r="D48" s="280"/>
      <c r="E48" s="492">
        <f>SUM(E8:E47)</f>
        <v>15446080</v>
      </c>
      <c r="F48" s="281"/>
      <c r="G48" s="280"/>
      <c r="H48" s="492">
        <f>SUM(H8:H47)</f>
        <v>13932000</v>
      </c>
      <c r="I48" s="281"/>
      <c r="J48" s="280"/>
      <c r="K48" s="492">
        <f>SUM(K8:K47)</f>
        <v>29378080</v>
      </c>
      <c r="L48" s="281"/>
      <c r="M48" s="247"/>
      <c r="N48" s="492">
        <f>SUM(N8:N47)</f>
        <v>6481020</v>
      </c>
      <c r="O48" s="249"/>
      <c r="P48" s="250"/>
      <c r="Q48" s="492">
        <f>SUM(Q8:Q47)</f>
        <v>9376200</v>
      </c>
      <c r="R48" s="251"/>
      <c r="S48" s="249"/>
      <c r="T48" s="248">
        <f>SUM(T8:T47)</f>
        <v>15857220</v>
      </c>
      <c r="U48" s="251"/>
      <c r="X48" s="250"/>
      <c r="Y48" s="492">
        <f>SUM(Y8:Y47)</f>
        <v>1625520</v>
      </c>
      <c r="Z48" s="251"/>
      <c r="AA48" s="250"/>
      <c r="AB48" s="492">
        <f>SUM(AB8:AB47)</f>
        <v>130000</v>
      </c>
      <c r="AC48" s="249"/>
      <c r="AD48" s="250"/>
      <c r="AE48" s="492">
        <f>SUM(AE8:AE47)</f>
        <v>181640470</v>
      </c>
      <c r="AF48" s="251"/>
      <c r="AG48" s="250"/>
      <c r="AH48" s="492">
        <f>SUM(AH8:AH47)</f>
        <v>61022540</v>
      </c>
      <c r="AI48" s="252"/>
      <c r="AJ48" s="253"/>
      <c r="AK48" s="248">
        <f>SUM(AK8:AK47)</f>
        <v>242663010</v>
      </c>
      <c r="AL48" s="252"/>
      <c r="AM48" s="253"/>
      <c r="AN48" s="492">
        <f>SUM(AN8:AN47)</f>
        <v>44214820</v>
      </c>
      <c r="AO48" s="254"/>
      <c r="AP48" s="244"/>
      <c r="AQ48" s="245" t="s">
        <v>26</v>
      </c>
      <c r="AR48" s="302"/>
    </row>
    <row r="49" spans="1:44" ht="21.95" customHeight="1" x14ac:dyDescent="0.15">
      <c r="A49" s="299"/>
      <c r="B49" s="382" t="s">
        <v>27</v>
      </c>
      <c r="C49" s="46"/>
      <c r="D49" s="104"/>
      <c r="E49" s="491">
        <v>92560</v>
      </c>
      <c r="F49" s="105"/>
      <c r="G49" s="104"/>
      <c r="H49" s="491">
        <v>89700</v>
      </c>
      <c r="I49" s="105"/>
      <c r="J49" s="104"/>
      <c r="K49" s="491">
        <v>182260</v>
      </c>
      <c r="L49" s="105"/>
      <c r="M49" s="141"/>
      <c r="N49" s="140">
        <v>33280</v>
      </c>
      <c r="O49" s="140"/>
      <c r="P49" s="142"/>
      <c r="Q49" s="140">
        <v>65400</v>
      </c>
      <c r="R49" s="143"/>
      <c r="S49" s="140"/>
      <c r="T49" s="140">
        <f>SUM(N49:Q49)</f>
        <v>98680</v>
      </c>
      <c r="U49" s="143"/>
      <c r="X49" s="142"/>
      <c r="Y49" s="140">
        <v>10920</v>
      </c>
      <c r="Z49" s="143"/>
      <c r="AA49" s="142"/>
      <c r="AB49" s="140">
        <v>260</v>
      </c>
      <c r="AC49" s="140"/>
      <c r="AD49" s="142"/>
      <c r="AE49" s="140">
        <v>1339470</v>
      </c>
      <c r="AF49" s="143"/>
      <c r="AG49" s="142"/>
      <c r="AH49" s="144">
        <v>417520</v>
      </c>
      <c r="AI49" s="145"/>
      <c r="AJ49" s="146"/>
      <c r="AK49" s="144">
        <f t="shared" ref="AK49:AK71" si="2">SUM(AE49:AH49)</f>
        <v>1756990</v>
      </c>
      <c r="AL49" s="145"/>
      <c r="AM49" s="146"/>
      <c r="AN49" s="144">
        <v>339930</v>
      </c>
      <c r="AO49" s="48"/>
      <c r="AP49" s="7"/>
      <c r="AQ49" s="382" t="s">
        <v>27</v>
      </c>
      <c r="AR49" s="300"/>
    </row>
    <row r="50" spans="1:44" s="11" customFormat="1" ht="21.95" customHeight="1" x14ac:dyDescent="0.15">
      <c r="A50" s="295"/>
      <c r="B50" s="383" t="s">
        <v>28</v>
      </c>
      <c r="C50" s="19"/>
      <c r="D50" s="90"/>
      <c r="E50" s="489">
        <v>94640</v>
      </c>
      <c r="F50" s="91"/>
      <c r="G50" s="90"/>
      <c r="H50" s="489">
        <v>89700</v>
      </c>
      <c r="I50" s="91"/>
      <c r="J50" s="90"/>
      <c r="K50" s="489">
        <v>184340</v>
      </c>
      <c r="L50" s="91"/>
      <c r="M50" s="129"/>
      <c r="N50" s="130">
        <v>40560</v>
      </c>
      <c r="O50" s="130"/>
      <c r="P50" s="131"/>
      <c r="Q50" s="130">
        <v>52800</v>
      </c>
      <c r="R50" s="132"/>
      <c r="S50" s="130"/>
      <c r="T50" s="130">
        <f t="shared" ref="T50:T71" si="3">SUM(N50:Q50)</f>
        <v>93360</v>
      </c>
      <c r="U50" s="132"/>
      <c r="V50" s="5"/>
      <c r="W50" s="5"/>
      <c r="X50" s="131"/>
      <c r="Y50" s="130">
        <v>10140</v>
      </c>
      <c r="Z50" s="132"/>
      <c r="AA50" s="131"/>
      <c r="AB50" s="130">
        <v>780</v>
      </c>
      <c r="AC50" s="130"/>
      <c r="AD50" s="131"/>
      <c r="AE50" s="130">
        <v>1029270</v>
      </c>
      <c r="AF50" s="132"/>
      <c r="AG50" s="131"/>
      <c r="AH50" s="128">
        <v>401670</v>
      </c>
      <c r="AI50" s="126"/>
      <c r="AJ50" s="127"/>
      <c r="AK50" s="128">
        <f t="shared" si="2"/>
        <v>1430940</v>
      </c>
      <c r="AL50" s="126"/>
      <c r="AM50" s="127"/>
      <c r="AN50" s="128">
        <v>263910</v>
      </c>
      <c r="AO50" s="35"/>
      <c r="AP50" s="10"/>
      <c r="AQ50" s="383" t="s">
        <v>28</v>
      </c>
      <c r="AR50" s="296"/>
    </row>
    <row r="51" spans="1:44" ht="21.95" customHeight="1" x14ac:dyDescent="0.15">
      <c r="A51" s="295"/>
      <c r="B51" s="383" t="s">
        <v>29</v>
      </c>
      <c r="C51" s="19"/>
      <c r="D51" s="90"/>
      <c r="E51" s="489">
        <v>63960</v>
      </c>
      <c r="F51" s="91"/>
      <c r="G51" s="90"/>
      <c r="H51" s="489">
        <v>72600</v>
      </c>
      <c r="I51" s="91"/>
      <c r="J51" s="90"/>
      <c r="K51" s="489">
        <v>136560</v>
      </c>
      <c r="L51" s="91"/>
      <c r="M51" s="129"/>
      <c r="N51" s="130">
        <v>37440</v>
      </c>
      <c r="O51" s="130"/>
      <c r="P51" s="131"/>
      <c r="Q51" s="130">
        <v>50100</v>
      </c>
      <c r="R51" s="132"/>
      <c r="S51" s="130"/>
      <c r="T51" s="130">
        <f t="shared" si="3"/>
        <v>87540</v>
      </c>
      <c r="U51" s="132"/>
      <c r="X51" s="131"/>
      <c r="Y51" s="130">
        <v>9100</v>
      </c>
      <c r="Z51" s="132"/>
      <c r="AA51" s="131"/>
      <c r="AB51" s="130">
        <v>0</v>
      </c>
      <c r="AC51" s="130"/>
      <c r="AD51" s="131"/>
      <c r="AE51" s="130">
        <v>772640</v>
      </c>
      <c r="AF51" s="132"/>
      <c r="AG51" s="131"/>
      <c r="AH51" s="128">
        <v>358340</v>
      </c>
      <c r="AI51" s="126"/>
      <c r="AJ51" s="127"/>
      <c r="AK51" s="128">
        <f t="shared" si="2"/>
        <v>1130980</v>
      </c>
      <c r="AL51" s="126"/>
      <c r="AM51" s="127"/>
      <c r="AN51" s="128">
        <v>189140</v>
      </c>
      <c r="AO51" s="35"/>
      <c r="AP51" s="10"/>
      <c r="AQ51" s="383" t="s">
        <v>29</v>
      </c>
      <c r="AR51" s="296"/>
    </row>
    <row r="52" spans="1:44" ht="21.95" customHeight="1" x14ac:dyDescent="0.15">
      <c r="A52" s="295"/>
      <c r="B52" s="383" t="s">
        <v>56</v>
      </c>
      <c r="C52" s="19"/>
      <c r="D52" s="90"/>
      <c r="E52" s="489">
        <v>25220</v>
      </c>
      <c r="F52" s="91"/>
      <c r="G52" s="90"/>
      <c r="H52" s="489">
        <v>21600</v>
      </c>
      <c r="I52" s="91"/>
      <c r="J52" s="90"/>
      <c r="K52" s="489">
        <v>46820</v>
      </c>
      <c r="L52" s="91"/>
      <c r="M52" s="129"/>
      <c r="N52" s="130">
        <v>15600</v>
      </c>
      <c r="O52" s="130"/>
      <c r="P52" s="131"/>
      <c r="Q52" s="130">
        <v>21600</v>
      </c>
      <c r="R52" s="132"/>
      <c r="S52" s="130"/>
      <c r="T52" s="130">
        <f t="shared" si="3"/>
        <v>37200</v>
      </c>
      <c r="U52" s="132"/>
      <c r="X52" s="131"/>
      <c r="Y52" s="130">
        <v>3640</v>
      </c>
      <c r="Z52" s="132"/>
      <c r="AA52" s="131"/>
      <c r="AB52" s="130">
        <v>0</v>
      </c>
      <c r="AC52" s="130"/>
      <c r="AD52" s="131"/>
      <c r="AE52" s="130">
        <v>258940</v>
      </c>
      <c r="AF52" s="132"/>
      <c r="AG52" s="131"/>
      <c r="AH52" s="128">
        <v>115140</v>
      </c>
      <c r="AI52" s="126"/>
      <c r="AJ52" s="127"/>
      <c r="AK52" s="128">
        <f t="shared" si="2"/>
        <v>374080</v>
      </c>
      <c r="AL52" s="126"/>
      <c r="AM52" s="127"/>
      <c r="AN52" s="128">
        <v>83070</v>
      </c>
      <c r="AO52" s="35"/>
      <c r="AP52" s="10"/>
      <c r="AQ52" s="383" t="s">
        <v>56</v>
      </c>
      <c r="AR52" s="296"/>
    </row>
    <row r="53" spans="1:44" ht="21.95" customHeight="1" x14ac:dyDescent="0.15">
      <c r="A53" s="297"/>
      <c r="B53" s="45" t="s">
        <v>30</v>
      </c>
      <c r="C53" s="23"/>
      <c r="D53" s="99"/>
      <c r="E53" s="490">
        <v>35620</v>
      </c>
      <c r="F53" s="100"/>
      <c r="G53" s="99"/>
      <c r="H53" s="490">
        <v>37800</v>
      </c>
      <c r="I53" s="100"/>
      <c r="J53" s="99"/>
      <c r="K53" s="490">
        <v>73420</v>
      </c>
      <c r="L53" s="100"/>
      <c r="M53" s="133"/>
      <c r="N53" s="134">
        <v>14040</v>
      </c>
      <c r="O53" s="134"/>
      <c r="P53" s="135"/>
      <c r="Q53" s="134">
        <v>32700</v>
      </c>
      <c r="R53" s="136"/>
      <c r="S53" s="134"/>
      <c r="T53" s="134">
        <f t="shared" si="3"/>
        <v>46740</v>
      </c>
      <c r="U53" s="136"/>
      <c r="X53" s="135"/>
      <c r="Y53" s="134">
        <v>4420</v>
      </c>
      <c r="Z53" s="136"/>
      <c r="AA53" s="135"/>
      <c r="AB53" s="134">
        <v>520</v>
      </c>
      <c r="AC53" s="134"/>
      <c r="AD53" s="135"/>
      <c r="AE53" s="134">
        <v>575960</v>
      </c>
      <c r="AF53" s="136"/>
      <c r="AG53" s="135"/>
      <c r="AH53" s="137">
        <v>121980</v>
      </c>
      <c r="AI53" s="138"/>
      <c r="AJ53" s="139"/>
      <c r="AK53" s="137">
        <f t="shared" si="2"/>
        <v>697940</v>
      </c>
      <c r="AL53" s="138"/>
      <c r="AM53" s="139"/>
      <c r="AN53" s="137">
        <v>141650</v>
      </c>
      <c r="AO53" s="41"/>
      <c r="AP53" s="21"/>
      <c r="AQ53" s="45" t="s">
        <v>30</v>
      </c>
      <c r="AR53" s="298"/>
    </row>
    <row r="54" spans="1:44" ht="21.95" customHeight="1" x14ac:dyDescent="0.15">
      <c r="A54" s="295"/>
      <c r="B54" s="383" t="s">
        <v>31</v>
      </c>
      <c r="C54" s="19"/>
      <c r="D54" s="90"/>
      <c r="E54" s="489">
        <v>40040</v>
      </c>
      <c r="F54" s="91"/>
      <c r="G54" s="90"/>
      <c r="H54" s="489">
        <v>34500</v>
      </c>
      <c r="I54" s="91"/>
      <c r="J54" s="90"/>
      <c r="K54" s="489">
        <v>74540</v>
      </c>
      <c r="L54" s="91"/>
      <c r="M54" s="129"/>
      <c r="N54" s="130">
        <v>15080</v>
      </c>
      <c r="O54" s="130"/>
      <c r="P54" s="131"/>
      <c r="Q54" s="130">
        <v>31200</v>
      </c>
      <c r="R54" s="132"/>
      <c r="S54" s="130"/>
      <c r="T54" s="130">
        <f t="shared" si="3"/>
        <v>46280</v>
      </c>
      <c r="U54" s="132"/>
      <c r="X54" s="131"/>
      <c r="Y54" s="130">
        <v>3900</v>
      </c>
      <c r="Z54" s="132"/>
      <c r="AA54" s="131"/>
      <c r="AB54" s="130">
        <v>520</v>
      </c>
      <c r="AC54" s="130"/>
      <c r="AD54" s="131"/>
      <c r="AE54" s="130">
        <v>452100</v>
      </c>
      <c r="AF54" s="132"/>
      <c r="AG54" s="131"/>
      <c r="AH54" s="128">
        <v>188870</v>
      </c>
      <c r="AI54" s="126"/>
      <c r="AJ54" s="127"/>
      <c r="AK54" s="128">
        <f t="shared" si="2"/>
        <v>640970</v>
      </c>
      <c r="AL54" s="126"/>
      <c r="AM54" s="127"/>
      <c r="AN54" s="128">
        <v>125990</v>
      </c>
      <c r="AO54" s="35"/>
      <c r="AP54" s="10"/>
      <c r="AQ54" s="383" t="s">
        <v>31</v>
      </c>
      <c r="AR54" s="296"/>
    </row>
    <row r="55" spans="1:44" s="11" customFormat="1" ht="21.95" customHeight="1" x14ac:dyDescent="0.15">
      <c r="A55" s="295"/>
      <c r="B55" s="383" t="s">
        <v>32</v>
      </c>
      <c r="C55" s="19"/>
      <c r="D55" s="90"/>
      <c r="E55" s="489">
        <v>61620</v>
      </c>
      <c r="F55" s="91"/>
      <c r="G55" s="90"/>
      <c r="H55" s="489">
        <v>57300</v>
      </c>
      <c r="I55" s="91"/>
      <c r="J55" s="90"/>
      <c r="K55" s="489">
        <v>118920</v>
      </c>
      <c r="L55" s="91"/>
      <c r="M55" s="129"/>
      <c r="N55" s="130">
        <v>29640</v>
      </c>
      <c r="O55" s="130"/>
      <c r="P55" s="131"/>
      <c r="Q55" s="130">
        <v>39900</v>
      </c>
      <c r="R55" s="132"/>
      <c r="S55" s="130"/>
      <c r="T55" s="130">
        <f t="shared" si="3"/>
        <v>69540</v>
      </c>
      <c r="U55" s="132"/>
      <c r="V55" s="5"/>
      <c r="W55" s="5"/>
      <c r="X55" s="131"/>
      <c r="Y55" s="130">
        <v>9620</v>
      </c>
      <c r="Z55" s="132"/>
      <c r="AA55" s="131"/>
      <c r="AB55" s="130">
        <v>780</v>
      </c>
      <c r="AC55" s="130"/>
      <c r="AD55" s="131"/>
      <c r="AE55" s="130">
        <v>743820</v>
      </c>
      <c r="AF55" s="132"/>
      <c r="AG55" s="131"/>
      <c r="AH55" s="128">
        <v>313770</v>
      </c>
      <c r="AI55" s="126"/>
      <c r="AJ55" s="127"/>
      <c r="AK55" s="128">
        <f t="shared" si="2"/>
        <v>1057590</v>
      </c>
      <c r="AL55" s="126"/>
      <c r="AM55" s="127"/>
      <c r="AN55" s="128">
        <v>233110</v>
      </c>
      <c r="AO55" s="35"/>
      <c r="AP55" s="10"/>
      <c r="AQ55" s="383" t="s">
        <v>32</v>
      </c>
      <c r="AR55" s="296"/>
    </row>
    <row r="56" spans="1:44" ht="21.95" customHeight="1" x14ac:dyDescent="0.15">
      <c r="A56" s="295"/>
      <c r="B56" s="383" t="s">
        <v>33</v>
      </c>
      <c r="C56" s="19"/>
      <c r="D56" s="90"/>
      <c r="E56" s="489">
        <v>41860</v>
      </c>
      <c r="F56" s="91"/>
      <c r="G56" s="90"/>
      <c r="H56" s="489">
        <v>42000</v>
      </c>
      <c r="I56" s="91"/>
      <c r="J56" s="90"/>
      <c r="K56" s="489">
        <v>83860</v>
      </c>
      <c r="L56" s="91"/>
      <c r="M56" s="129"/>
      <c r="N56" s="130">
        <v>20280</v>
      </c>
      <c r="O56" s="130"/>
      <c r="P56" s="131"/>
      <c r="Q56" s="130">
        <v>25500</v>
      </c>
      <c r="R56" s="132"/>
      <c r="S56" s="130"/>
      <c r="T56" s="130">
        <f t="shared" si="3"/>
        <v>45780</v>
      </c>
      <c r="U56" s="132"/>
      <c r="X56" s="131"/>
      <c r="Y56" s="130">
        <v>5460</v>
      </c>
      <c r="Z56" s="132"/>
      <c r="AA56" s="131"/>
      <c r="AB56" s="130">
        <v>260</v>
      </c>
      <c r="AC56" s="130"/>
      <c r="AD56" s="131"/>
      <c r="AE56" s="130">
        <v>523820</v>
      </c>
      <c r="AF56" s="132"/>
      <c r="AG56" s="131"/>
      <c r="AH56" s="128">
        <v>171640</v>
      </c>
      <c r="AI56" s="126"/>
      <c r="AJ56" s="127"/>
      <c r="AK56" s="128">
        <f t="shared" si="2"/>
        <v>695460</v>
      </c>
      <c r="AL56" s="126"/>
      <c r="AM56" s="127"/>
      <c r="AN56" s="128">
        <v>161090</v>
      </c>
      <c r="AO56" s="35"/>
      <c r="AP56" s="10"/>
      <c r="AQ56" s="383" t="s">
        <v>33</v>
      </c>
      <c r="AR56" s="296"/>
    </row>
    <row r="57" spans="1:44" ht="21.95" customHeight="1" x14ac:dyDescent="0.15">
      <c r="A57" s="295"/>
      <c r="B57" s="383" t="s">
        <v>34</v>
      </c>
      <c r="C57" s="19"/>
      <c r="D57" s="90"/>
      <c r="E57" s="489">
        <v>44980</v>
      </c>
      <c r="F57" s="91"/>
      <c r="G57" s="90"/>
      <c r="H57" s="489">
        <v>43500</v>
      </c>
      <c r="I57" s="91"/>
      <c r="J57" s="90"/>
      <c r="K57" s="489">
        <v>88480</v>
      </c>
      <c r="L57" s="91"/>
      <c r="M57" s="129"/>
      <c r="N57" s="130">
        <v>17420</v>
      </c>
      <c r="O57" s="130"/>
      <c r="P57" s="131"/>
      <c r="Q57" s="130">
        <v>23700</v>
      </c>
      <c r="R57" s="132"/>
      <c r="S57" s="130"/>
      <c r="T57" s="130">
        <f t="shared" si="3"/>
        <v>41120</v>
      </c>
      <c r="U57" s="132"/>
      <c r="X57" s="131"/>
      <c r="Y57" s="130">
        <v>10140</v>
      </c>
      <c r="Z57" s="132"/>
      <c r="AA57" s="131"/>
      <c r="AB57" s="130">
        <v>0</v>
      </c>
      <c r="AC57" s="130"/>
      <c r="AD57" s="131"/>
      <c r="AE57" s="130">
        <v>508200</v>
      </c>
      <c r="AF57" s="132"/>
      <c r="AG57" s="131"/>
      <c r="AH57" s="128">
        <v>133760</v>
      </c>
      <c r="AI57" s="126"/>
      <c r="AJ57" s="127"/>
      <c r="AK57" s="128">
        <f t="shared" si="2"/>
        <v>641960</v>
      </c>
      <c r="AL57" s="126"/>
      <c r="AM57" s="127"/>
      <c r="AN57" s="128">
        <v>135480</v>
      </c>
      <c r="AO57" s="35"/>
      <c r="AP57" s="10"/>
      <c r="AQ57" s="383" t="s">
        <v>34</v>
      </c>
      <c r="AR57" s="296"/>
    </row>
    <row r="58" spans="1:44" ht="21.95" customHeight="1" x14ac:dyDescent="0.15">
      <c r="A58" s="297"/>
      <c r="B58" s="45" t="s">
        <v>35</v>
      </c>
      <c r="C58" s="23"/>
      <c r="D58" s="99"/>
      <c r="E58" s="490">
        <v>36920</v>
      </c>
      <c r="F58" s="100"/>
      <c r="G58" s="99"/>
      <c r="H58" s="490">
        <v>31800</v>
      </c>
      <c r="I58" s="100"/>
      <c r="J58" s="99"/>
      <c r="K58" s="490">
        <v>68720</v>
      </c>
      <c r="L58" s="100"/>
      <c r="M58" s="133"/>
      <c r="N58" s="134">
        <v>11180</v>
      </c>
      <c r="O58" s="134"/>
      <c r="P58" s="135"/>
      <c r="Q58" s="134">
        <v>15900</v>
      </c>
      <c r="R58" s="136"/>
      <c r="S58" s="134"/>
      <c r="T58" s="134">
        <f t="shared" si="3"/>
        <v>27080</v>
      </c>
      <c r="U58" s="136"/>
      <c r="X58" s="135"/>
      <c r="Y58" s="134">
        <v>3640</v>
      </c>
      <c r="Z58" s="136"/>
      <c r="AA58" s="135"/>
      <c r="AB58" s="134">
        <v>0</v>
      </c>
      <c r="AC58" s="134"/>
      <c r="AD58" s="135"/>
      <c r="AE58" s="134">
        <v>346610</v>
      </c>
      <c r="AF58" s="136"/>
      <c r="AG58" s="135"/>
      <c r="AH58" s="137">
        <v>274740</v>
      </c>
      <c r="AI58" s="138"/>
      <c r="AJ58" s="139"/>
      <c r="AK58" s="137">
        <f t="shared" si="2"/>
        <v>621350</v>
      </c>
      <c r="AL58" s="138"/>
      <c r="AM58" s="139"/>
      <c r="AN58" s="137">
        <v>96070</v>
      </c>
      <c r="AO58" s="41"/>
      <c r="AP58" s="21"/>
      <c r="AQ58" s="45" t="s">
        <v>35</v>
      </c>
      <c r="AR58" s="298"/>
    </row>
    <row r="59" spans="1:44" ht="21.95" customHeight="1" x14ac:dyDescent="0.15">
      <c r="A59" s="295"/>
      <c r="B59" s="383" t="s">
        <v>57</v>
      </c>
      <c r="C59" s="19"/>
      <c r="D59" s="90"/>
      <c r="E59" s="489">
        <v>25740</v>
      </c>
      <c r="F59" s="91"/>
      <c r="G59" s="90"/>
      <c r="H59" s="489">
        <v>16200</v>
      </c>
      <c r="I59" s="91"/>
      <c r="J59" s="90"/>
      <c r="K59" s="489">
        <v>41940</v>
      </c>
      <c r="L59" s="91"/>
      <c r="M59" s="129"/>
      <c r="N59" s="130">
        <v>7020</v>
      </c>
      <c r="O59" s="130"/>
      <c r="P59" s="131"/>
      <c r="Q59" s="130">
        <v>16500</v>
      </c>
      <c r="R59" s="132"/>
      <c r="S59" s="130"/>
      <c r="T59" s="130">
        <f t="shared" si="3"/>
        <v>23520</v>
      </c>
      <c r="U59" s="132"/>
      <c r="X59" s="131"/>
      <c r="Y59" s="130">
        <v>5980</v>
      </c>
      <c r="Z59" s="132"/>
      <c r="AA59" s="131"/>
      <c r="AB59" s="130">
        <v>0</v>
      </c>
      <c r="AC59" s="130"/>
      <c r="AD59" s="131"/>
      <c r="AE59" s="130">
        <v>241010</v>
      </c>
      <c r="AF59" s="132"/>
      <c r="AG59" s="131"/>
      <c r="AH59" s="128">
        <v>88040</v>
      </c>
      <c r="AI59" s="126"/>
      <c r="AJ59" s="127"/>
      <c r="AK59" s="128">
        <f t="shared" si="2"/>
        <v>329050</v>
      </c>
      <c r="AL59" s="126"/>
      <c r="AM59" s="127"/>
      <c r="AN59" s="128">
        <v>80710</v>
      </c>
      <c r="AO59" s="35"/>
      <c r="AP59" s="10"/>
      <c r="AQ59" s="383" t="s">
        <v>57</v>
      </c>
      <c r="AR59" s="296"/>
    </row>
    <row r="60" spans="1:44" ht="21.95" customHeight="1" x14ac:dyDescent="0.15">
      <c r="A60" s="295"/>
      <c r="B60" s="383" t="s">
        <v>36</v>
      </c>
      <c r="C60" s="19"/>
      <c r="D60" s="90"/>
      <c r="E60" s="489">
        <v>19240</v>
      </c>
      <c r="F60" s="91"/>
      <c r="G60" s="90"/>
      <c r="H60" s="489">
        <v>16200</v>
      </c>
      <c r="I60" s="91"/>
      <c r="J60" s="90"/>
      <c r="K60" s="489">
        <v>35440</v>
      </c>
      <c r="L60" s="91"/>
      <c r="M60" s="129"/>
      <c r="N60" s="130">
        <v>6760</v>
      </c>
      <c r="O60" s="130"/>
      <c r="P60" s="131"/>
      <c r="Q60" s="130">
        <v>11400</v>
      </c>
      <c r="R60" s="132"/>
      <c r="S60" s="130"/>
      <c r="T60" s="130">
        <f t="shared" si="3"/>
        <v>18160</v>
      </c>
      <c r="U60" s="132"/>
      <c r="X60" s="131"/>
      <c r="Y60" s="130">
        <v>4420</v>
      </c>
      <c r="Z60" s="132"/>
      <c r="AA60" s="131"/>
      <c r="AB60" s="130">
        <v>0</v>
      </c>
      <c r="AC60" s="130"/>
      <c r="AD60" s="131"/>
      <c r="AE60" s="130">
        <v>236500</v>
      </c>
      <c r="AF60" s="132"/>
      <c r="AG60" s="131"/>
      <c r="AH60" s="128">
        <v>74860</v>
      </c>
      <c r="AI60" s="126"/>
      <c r="AJ60" s="127"/>
      <c r="AK60" s="128">
        <f t="shared" si="2"/>
        <v>311360</v>
      </c>
      <c r="AL60" s="126"/>
      <c r="AM60" s="127"/>
      <c r="AN60" s="128">
        <v>52120</v>
      </c>
      <c r="AO60" s="35"/>
      <c r="AP60" s="10"/>
      <c r="AQ60" s="383" t="s">
        <v>36</v>
      </c>
      <c r="AR60" s="296"/>
    </row>
    <row r="61" spans="1:44" ht="21.95" customHeight="1" x14ac:dyDescent="0.15">
      <c r="A61" s="295"/>
      <c r="B61" s="383" t="s">
        <v>37</v>
      </c>
      <c r="C61" s="19"/>
      <c r="D61" s="90"/>
      <c r="E61" s="489">
        <v>22100</v>
      </c>
      <c r="F61" s="91"/>
      <c r="G61" s="90"/>
      <c r="H61" s="489">
        <v>18300</v>
      </c>
      <c r="I61" s="91"/>
      <c r="J61" s="90"/>
      <c r="K61" s="489">
        <v>40400</v>
      </c>
      <c r="L61" s="91"/>
      <c r="M61" s="129"/>
      <c r="N61" s="130">
        <v>7280</v>
      </c>
      <c r="O61" s="130"/>
      <c r="P61" s="131"/>
      <c r="Q61" s="130">
        <v>15300</v>
      </c>
      <c r="R61" s="132"/>
      <c r="S61" s="130"/>
      <c r="T61" s="130">
        <f t="shared" si="3"/>
        <v>22580</v>
      </c>
      <c r="U61" s="132"/>
      <c r="X61" s="131"/>
      <c r="Y61" s="130">
        <v>2340</v>
      </c>
      <c r="Z61" s="132"/>
      <c r="AA61" s="131"/>
      <c r="AB61" s="130">
        <v>0</v>
      </c>
      <c r="AC61" s="130"/>
      <c r="AD61" s="131"/>
      <c r="AE61" s="130">
        <v>217690</v>
      </c>
      <c r="AF61" s="132"/>
      <c r="AG61" s="131"/>
      <c r="AH61" s="128">
        <v>70430</v>
      </c>
      <c r="AI61" s="126"/>
      <c r="AJ61" s="127"/>
      <c r="AK61" s="128">
        <f t="shared" si="2"/>
        <v>288120</v>
      </c>
      <c r="AL61" s="126"/>
      <c r="AM61" s="127"/>
      <c r="AN61" s="128">
        <v>71750</v>
      </c>
      <c r="AO61" s="35"/>
      <c r="AP61" s="10"/>
      <c r="AQ61" s="383" t="s">
        <v>37</v>
      </c>
      <c r="AR61" s="296"/>
    </row>
    <row r="62" spans="1:44" ht="21.95" customHeight="1" x14ac:dyDescent="0.15">
      <c r="A62" s="295"/>
      <c r="B62" s="383" t="s">
        <v>38</v>
      </c>
      <c r="C62" s="19"/>
      <c r="D62" s="90"/>
      <c r="E62" s="489">
        <v>21060</v>
      </c>
      <c r="F62" s="91"/>
      <c r="G62" s="90"/>
      <c r="H62" s="489">
        <v>13500</v>
      </c>
      <c r="I62" s="91"/>
      <c r="J62" s="90"/>
      <c r="K62" s="489">
        <v>34560</v>
      </c>
      <c r="L62" s="91"/>
      <c r="M62" s="129"/>
      <c r="N62" s="130">
        <v>9100</v>
      </c>
      <c r="O62" s="130"/>
      <c r="P62" s="131"/>
      <c r="Q62" s="130">
        <v>7200</v>
      </c>
      <c r="R62" s="132"/>
      <c r="S62" s="130"/>
      <c r="T62" s="130">
        <f t="shared" si="3"/>
        <v>16300</v>
      </c>
      <c r="U62" s="132"/>
      <c r="X62" s="131"/>
      <c r="Y62" s="130">
        <v>1040</v>
      </c>
      <c r="Z62" s="132"/>
      <c r="AA62" s="131"/>
      <c r="AB62" s="130">
        <v>0</v>
      </c>
      <c r="AC62" s="130"/>
      <c r="AD62" s="131"/>
      <c r="AE62" s="130">
        <v>157630</v>
      </c>
      <c r="AF62" s="132"/>
      <c r="AG62" s="131"/>
      <c r="AH62" s="128">
        <v>68020</v>
      </c>
      <c r="AI62" s="126"/>
      <c r="AJ62" s="127"/>
      <c r="AK62" s="128">
        <f t="shared" si="2"/>
        <v>225650</v>
      </c>
      <c r="AL62" s="126"/>
      <c r="AM62" s="127"/>
      <c r="AN62" s="128">
        <v>58030</v>
      </c>
      <c r="AO62" s="35"/>
      <c r="AP62" s="10"/>
      <c r="AQ62" s="383" t="s">
        <v>38</v>
      </c>
      <c r="AR62" s="296"/>
    </row>
    <row r="63" spans="1:44" ht="21.95" customHeight="1" x14ac:dyDescent="0.15">
      <c r="A63" s="297"/>
      <c r="B63" s="45" t="s">
        <v>39</v>
      </c>
      <c r="C63" s="23"/>
      <c r="D63" s="99"/>
      <c r="E63" s="490">
        <v>23920</v>
      </c>
      <c r="F63" s="100"/>
      <c r="G63" s="99"/>
      <c r="H63" s="490">
        <v>30300</v>
      </c>
      <c r="I63" s="100"/>
      <c r="J63" s="99"/>
      <c r="K63" s="490">
        <v>54220</v>
      </c>
      <c r="L63" s="100"/>
      <c r="M63" s="133"/>
      <c r="N63" s="134">
        <v>13260</v>
      </c>
      <c r="O63" s="134"/>
      <c r="P63" s="135"/>
      <c r="Q63" s="134">
        <v>15000</v>
      </c>
      <c r="R63" s="136"/>
      <c r="S63" s="134"/>
      <c r="T63" s="134">
        <f t="shared" si="3"/>
        <v>28260</v>
      </c>
      <c r="U63" s="136"/>
      <c r="X63" s="135"/>
      <c r="Y63" s="134">
        <v>4940</v>
      </c>
      <c r="Z63" s="136"/>
      <c r="AA63" s="135"/>
      <c r="AB63" s="134">
        <v>0</v>
      </c>
      <c r="AC63" s="134"/>
      <c r="AD63" s="135"/>
      <c r="AE63" s="134">
        <v>220110</v>
      </c>
      <c r="AF63" s="136"/>
      <c r="AG63" s="135"/>
      <c r="AH63" s="137">
        <v>58140</v>
      </c>
      <c r="AI63" s="138"/>
      <c r="AJ63" s="139"/>
      <c r="AK63" s="137">
        <f t="shared" si="2"/>
        <v>278250</v>
      </c>
      <c r="AL63" s="138"/>
      <c r="AM63" s="139"/>
      <c r="AN63" s="137">
        <v>102960</v>
      </c>
      <c r="AO63" s="41"/>
      <c r="AP63" s="21"/>
      <c r="AQ63" s="45" t="s">
        <v>39</v>
      </c>
      <c r="AR63" s="298"/>
    </row>
    <row r="64" spans="1:44" ht="21.95" customHeight="1" x14ac:dyDescent="0.15">
      <c r="A64" s="295"/>
      <c r="B64" s="383" t="s">
        <v>40</v>
      </c>
      <c r="C64" s="19"/>
      <c r="D64" s="90"/>
      <c r="E64" s="489">
        <v>8580</v>
      </c>
      <c r="F64" s="91"/>
      <c r="G64" s="90"/>
      <c r="H64" s="489">
        <v>6600</v>
      </c>
      <c r="I64" s="91"/>
      <c r="J64" s="90"/>
      <c r="K64" s="489">
        <v>15180</v>
      </c>
      <c r="L64" s="91"/>
      <c r="M64" s="129"/>
      <c r="N64" s="130">
        <v>2600</v>
      </c>
      <c r="O64" s="130"/>
      <c r="P64" s="131"/>
      <c r="Q64" s="130">
        <v>2100</v>
      </c>
      <c r="R64" s="132"/>
      <c r="S64" s="130"/>
      <c r="T64" s="130">
        <f t="shared" si="3"/>
        <v>4700</v>
      </c>
      <c r="U64" s="132"/>
      <c r="X64" s="131"/>
      <c r="Y64" s="130">
        <v>780</v>
      </c>
      <c r="Z64" s="132"/>
      <c r="AA64" s="131"/>
      <c r="AB64" s="130">
        <v>0</v>
      </c>
      <c r="AC64" s="130"/>
      <c r="AD64" s="131"/>
      <c r="AE64" s="130">
        <v>63690</v>
      </c>
      <c r="AF64" s="132"/>
      <c r="AG64" s="131"/>
      <c r="AH64" s="128">
        <v>21280</v>
      </c>
      <c r="AI64" s="126"/>
      <c r="AJ64" s="127"/>
      <c r="AK64" s="128">
        <f t="shared" si="2"/>
        <v>84970</v>
      </c>
      <c r="AL64" s="126"/>
      <c r="AM64" s="127"/>
      <c r="AN64" s="128">
        <v>27350</v>
      </c>
      <c r="AO64" s="35"/>
      <c r="AP64" s="10"/>
      <c r="AQ64" s="383" t="s">
        <v>40</v>
      </c>
      <c r="AR64" s="296"/>
    </row>
    <row r="65" spans="1:44" ht="21.95" customHeight="1" x14ac:dyDescent="0.15">
      <c r="A65" s="295"/>
      <c r="B65" s="383" t="s">
        <v>41</v>
      </c>
      <c r="C65" s="19"/>
      <c r="D65" s="90"/>
      <c r="E65" s="489">
        <v>37440</v>
      </c>
      <c r="F65" s="91"/>
      <c r="G65" s="90"/>
      <c r="H65" s="489">
        <v>28500</v>
      </c>
      <c r="I65" s="91"/>
      <c r="J65" s="90"/>
      <c r="K65" s="489">
        <v>65940</v>
      </c>
      <c r="L65" s="91"/>
      <c r="M65" s="129"/>
      <c r="N65" s="130">
        <v>9360</v>
      </c>
      <c r="O65" s="130"/>
      <c r="P65" s="131"/>
      <c r="Q65" s="130">
        <v>15900</v>
      </c>
      <c r="R65" s="132"/>
      <c r="S65" s="130"/>
      <c r="T65" s="130">
        <f t="shared" si="3"/>
        <v>25260</v>
      </c>
      <c r="U65" s="132"/>
      <c r="X65" s="131"/>
      <c r="Y65" s="130">
        <v>2860</v>
      </c>
      <c r="Z65" s="132"/>
      <c r="AA65" s="131"/>
      <c r="AB65" s="130">
        <v>260</v>
      </c>
      <c r="AC65" s="130"/>
      <c r="AD65" s="131"/>
      <c r="AE65" s="130">
        <v>246290</v>
      </c>
      <c r="AF65" s="132"/>
      <c r="AG65" s="131"/>
      <c r="AH65" s="128">
        <v>56240</v>
      </c>
      <c r="AI65" s="126"/>
      <c r="AJ65" s="127"/>
      <c r="AK65" s="128">
        <f t="shared" si="2"/>
        <v>302530</v>
      </c>
      <c r="AL65" s="126"/>
      <c r="AM65" s="127"/>
      <c r="AN65" s="128">
        <v>87140</v>
      </c>
      <c r="AO65" s="35"/>
      <c r="AP65" s="10"/>
      <c r="AQ65" s="383" t="s">
        <v>41</v>
      </c>
      <c r="AR65" s="296"/>
    </row>
    <row r="66" spans="1:44" ht="21.95" customHeight="1" x14ac:dyDescent="0.15">
      <c r="A66" s="295"/>
      <c r="B66" s="383" t="s">
        <v>42</v>
      </c>
      <c r="C66" s="19"/>
      <c r="D66" s="90"/>
      <c r="E66" s="489">
        <v>35880</v>
      </c>
      <c r="F66" s="91"/>
      <c r="G66" s="90"/>
      <c r="H66" s="489">
        <v>27900</v>
      </c>
      <c r="I66" s="91"/>
      <c r="J66" s="90"/>
      <c r="K66" s="489">
        <v>63780</v>
      </c>
      <c r="L66" s="91"/>
      <c r="M66" s="129"/>
      <c r="N66" s="130">
        <v>11960</v>
      </c>
      <c r="O66" s="130"/>
      <c r="P66" s="131"/>
      <c r="Q66" s="130">
        <v>20100</v>
      </c>
      <c r="R66" s="132"/>
      <c r="S66" s="130"/>
      <c r="T66" s="130">
        <f t="shared" si="3"/>
        <v>32060</v>
      </c>
      <c r="U66" s="132"/>
      <c r="X66" s="131"/>
      <c r="Y66" s="130">
        <v>3900</v>
      </c>
      <c r="Z66" s="132"/>
      <c r="AA66" s="131"/>
      <c r="AB66" s="130">
        <v>0</v>
      </c>
      <c r="AC66" s="130"/>
      <c r="AD66" s="131"/>
      <c r="AE66" s="130">
        <v>293370</v>
      </c>
      <c r="AF66" s="132"/>
      <c r="AG66" s="131"/>
      <c r="AH66" s="128">
        <v>68780</v>
      </c>
      <c r="AI66" s="126"/>
      <c r="AJ66" s="127"/>
      <c r="AK66" s="128">
        <f t="shared" si="2"/>
        <v>362150</v>
      </c>
      <c r="AL66" s="126"/>
      <c r="AM66" s="127"/>
      <c r="AN66" s="128">
        <v>92350</v>
      </c>
      <c r="AO66" s="35"/>
      <c r="AP66" s="10"/>
      <c r="AQ66" s="383" t="s">
        <v>42</v>
      </c>
      <c r="AR66" s="296"/>
    </row>
    <row r="67" spans="1:44" ht="21.95" customHeight="1" x14ac:dyDescent="0.15">
      <c r="A67" s="295"/>
      <c r="B67" s="383" t="s">
        <v>43</v>
      </c>
      <c r="C67" s="19"/>
      <c r="D67" s="90"/>
      <c r="E67" s="489">
        <v>58500</v>
      </c>
      <c r="F67" s="91"/>
      <c r="G67" s="90"/>
      <c r="H67" s="489">
        <v>58200</v>
      </c>
      <c r="I67" s="91"/>
      <c r="J67" s="90"/>
      <c r="K67" s="489">
        <v>116700</v>
      </c>
      <c r="L67" s="91"/>
      <c r="M67" s="129"/>
      <c r="N67" s="130">
        <v>30680</v>
      </c>
      <c r="O67" s="130"/>
      <c r="P67" s="131"/>
      <c r="Q67" s="130">
        <v>57300</v>
      </c>
      <c r="R67" s="132"/>
      <c r="S67" s="130"/>
      <c r="T67" s="130">
        <f t="shared" si="3"/>
        <v>87980</v>
      </c>
      <c r="U67" s="132"/>
      <c r="X67" s="131"/>
      <c r="Y67" s="130">
        <v>11180</v>
      </c>
      <c r="Z67" s="132"/>
      <c r="AA67" s="131"/>
      <c r="AB67" s="130">
        <v>520</v>
      </c>
      <c r="AC67" s="130"/>
      <c r="AD67" s="131"/>
      <c r="AE67" s="130">
        <v>761860</v>
      </c>
      <c r="AF67" s="132"/>
      <c r="AG67" s="131"/>
      <c r="AH67" s="128">
        <v>193420</v>
      </c>
      <c r="AI67" s="126"/>
      <c r="AJ67" s="127"/>
      <c r="AK67" s="128">
        <f t="shared" si="2"/>
        <v>955280</v>
      </c>
      <c r="AL67" s="126"/>
      <c r="AM67" s="127"/>
      <c r="AN67" s="128">
        <v>246920</v>
      </c>
      <c r="AO67" s="35"/>
      <c r="AP67" s="10"/>
      <c r="AQ67" s="383" t="s">
        <v>43</v>
      </c>
      <c r="AR67" s="296"/>
    </row>
    <row r="68" spans="1:44" ht="21.95" customHeight="1" x14ac:dyDescent="0.15">
      <c r="A68" s="297"/>
      <c r="B68" s="45" t="s">
        <v>44</v>
      </c>
      <c r="C68" s="23"/>
      <c r="D68" s="99"/>
      <c r="E68" s="490">
        <v>68900</v>
      </c>
      <c r="F68" s="100"/>
      <c r="G68" s="99"/>
      <c r="H68" s="490">
        <v>68700</v>
      </c>
      <c r="I68" s="100"/>
      <c r="J68" s="99"/>
      <c r="K68" s="490">
        <v>137600</v>
      </c>
      <c r="L68" s="100"/>
      <c r="M68" s="133"/>
      <c r="N68" s="134">
        <v>38220</v>
      </c>
      <c r="O68" s="134"/>
      <c r="P68" s="135"/>
      <c r="Q68" s="134">
        <v>51300</v>
      </c>
      <c r="R68" s="136"/>
      <c r="S68" s="134"/>
      <c r="T68" s="134">
        <f t="shared" si="3"/>
        <v>89520</v>
      </c>
      <c r="U68" s="136"/>
      <c r="X68" s="135"/>
      <c r="Y68" s="134">
        <v>11700</v>
      </c>
      <c r="Z68" s="136"/>
      <c r="AA68" s="135"/>
      <c r="AB68" s="134">
        <v>260</v>
      </c>
      <c r="AC68" s="134"/>
      <c r="AD68" s="135"/>
      <c r="AE68" s="134">
        <v>832040</v>
      </c>
      <c r="AF68" s="136"/>
      <c r="AG68" s="135"/>
      <c r="AH68" s="137">
        <v>231420</v>
      </c>
      <c r="AI68" s="138"/>
      <c r="AJ68" s="139"/>
      <c r="AK68" s="137">
        <f t="shared" si="2"/>
        <v>1063460</v>
      </c>
      <c r="AL68" s="138"/>
      <c r="AM68" s="139"/>
      <c r="AN68" s="137">
        <v>212300</v>
      </c>
      <c r="AO68" s="41"/>
      <c r="AP68" s="21"/>
      <c r="AQ68" s="45" t="s">
        <v>44</v>
      </c>
      <c r="AR68" s="298"/>
    </row>
    <row r="69" spans="1:44" ht="21.95" customHeight="1" x14ac:dyDescent="0.15">
      <c r="A69" s="295"/>
      <c r="B69" s="383" t="s">
        <v>45</v>
      </c>
      <c r="C69" s="19"/>
      <c r="D69" s="90"/>
      <c r="E69" s="489">
        <v>88660</v>
      </c>
      <c r="F69" s="91"/>
      <c r="G69" s="90"/>
      <c r="H69" s="489">
        <v>65700</v>
      </c>
      <c r="I69" s="91"/>
      <c r="J69" s="90"/>
      <c r="K69" s="489">
        <v>154360</v>
      </c>
      <c r="L69" s="91"/>
      <c r="M69" s="129"/>
      <c r="N69" s="130">
        <v>23400</v>
      </c>
      <c r="O69" s="130"/>
      <c r="P69" s="131"/>
      <c r="Q69" s="130">
        <v>44100</v>
      </c>
      <c r="R69" s="132"/>
      <c r="S69" s="130"/>
      <c r="T69" s="130">
        <f t="shared" si="3"/>
        <v>67500</v>
      </c>
      <c r="U69" s="132"/>
      <c r="X69" s="131"/>
      <c r="Y69" s="130">
        <v>8060</v>
      </c>
      <c r="Z69" s="132"/>
      <c r="AA69" s="131"/>
      <c r="AB69" s="130">
        <v>260</v>
      </c>
      <c r="AC69" s="130"/>
      <c r="AD69" s="131"/>
      <c r="AE69" s="130">
        <v>949520</v>
      </c>
      <c r="AF69" s="132"/>
      <c r="AG69" s="131"/>
      <c r="AH69" s="128">
        <v>492610</v>
      </c>
      <c r="AI69" s="126"/>
      <c r="AJ69" s="127"/>
      <c r="AK69" s="128">
        <f t="shared" si="2"/>
        <v>1442130</v>
      </c>
      <c r="AL69" s="126"/>
      <c r="AM69" s="127"/>
      <c r="AN69" s="128">
        <v>210480</v>
      </c>
      <c r="AO69" s="35"/>
      <c r="AP69" s="10"/>
      <c r="AQ69" s="383" t="s">
        <v>45</v>
      </c>
      <c r="AR69" s="296"/>
    </row>
    <row r="70" spans="1:44" ht="21.95" customHeight="1" x14ac:dyDescent="0.15">
      <c r="A70" s="295"/>
      <c r="B70" s="383" t="s">
        <v>46</v>
      </c>
      <c r="C70" s="19"/>
      <c r="D70" s="90"/>
      <c r="E70" s="489">
        <v>105820</v>
      </c>
      <c r="F70" s="91"/>
      <c r="G70" s="90"/>
      <c r="H70" s="489">
        <v>92400</v>
      </c>
      <c r="I70" s="91"/>
      <c r="J70" s="90"/>
      <c r="K70" s="489">
        <v>198220</v>
      </c>
      <c r="L70" s="91"/>
      <c r="M70" s="129"/>
      <c r="N70" s="130">
        <v>40300</v>
      </c>
      <c r="O70" s="130"/>
      <c r="P70" s="131"/>
      <c r="Q70" s="130">
        <v>63900</v>
      </c>
      <c r="R70" s="132"/>
      <c r="S70" s="130"/>
      <c r="T70" s="130">
        <f t="shared" si="3"/>
        <v>104200</v>
      </c>
      <c r="U70" s="132"/>
      <c r="X70" s="131"/>
      <c r="Y70" s="130">
        <v>9620</v>
      </c>
      <c r="Z70" s="132"/>
      <c r="AA70" s="131"/>
      <c r="AB70" s="130">
        <v>260</v>
      </c>
      <c r="AC70" s="130"/>
      <c r="AD70" s="131"/>
      <c r="AE70" s="130">
        <v>1236730</v>
      </c>
      <c r="AF70" s="132"/>
      <c r="AG70" s="131"/>
      <c r="AH70" s="128">
        <v>499970</v>
      </c>
      <c r="AI70" s="126"/>
      <c r="AJ70" s="127"/>
      <c r="AK70" s="128">
        <f t="shared" si="2"/>
        <v>1736700</v>
      </c>
      <c r="AL70" s="126"/>
      <c r="AM70" s="127"/>
      <c r="AN70" s="128">
        <v>287130</v>
      </c>
      <c r="AO70" s="35"/>
      <c r="AP70" s="10"/>
      <c r="AQ70" s="383" t="s">
        <v>46</v>
      </c>
      <c r="AR70" s="296"/>
    </row>
    <row r="71" spans="1:44" ht="21.95" customHeight="1" thickBot="1" x14ac:dyDescent="0.2">
      <c r="A71" s="295"/>
      <c r="B71" s="383" t="s">
        <v>47</v>
      </c>
      <c r="C71" s="19"/>
      <c r="D71" s="90"/>
      <c r="E71" s="489">
        <v>72020</v>
      </c>
      <c r="F71" s="91"/>
      <c r="G71" s="90"/>
      <c r="H71" s="489">
        <v>59700</v>
      </c>
      <c r="I71" s="91"/>
      <c r="J71" s="90"/>
      <c r="K71" s="489">
        <v>131720</v>
      </c>
      <c r="L71" s="91"/>
      <c r="M71" s="129"/>
      <c r="N71" s="130">
        <v>27300</v>
      </c>
      <c r="O71" s="130"/>
      <c r="P71" s="131"/>
      <c r="Q71" s="130">
        <v>46500</v>
      </c>
      <c r="R71" s="132"/>
      <c r="S71" s="130"/>
      <c r="T71" s="130">
        <f t="shared" si="3"/>
        <v>73800</v>
      </c>
      <c r="U71" s="132"/>
      <c r="X71" s="131"/>
      <c r="Y71" s="130">
        <v>10920</v>
      </c>
      <c r="Z71" s="132"/>
      <c r="AA71" s="131"/>
      <c r="AB71" s="130">
        <v>780</v>
      </c>
      <c r="AC71" s="130"/>
      <c r="AD71" s="131"/>
      <c r="AE71" s="130">
        <v>796070</v>
      </c>
      <c r="AF71" s="132"/>
      <c r="AG71" s="131"/>
      <c r="AH71" s="128">
        <v>245740</v>
      </c>
      <c r="AI71" s="126"/>
      <c r="AJ71" s="127"/>
      <c r="AK71" s="128">
        <f t="shared" si="2"/>
        <v>1041810</v>
      </c>
      <c r="AL71" s="126"/>
      <c r="AM71" s="127"/>
      <c r="AN71" s="128">
        <v>223010</v>
      </c>
      <c r="AO71" s="35"/>
      <c r="AP71" s="10"/>
      <c r="AQ71" s="383" t="s">
        <v>47</v>
      </c>
      <c r="AR71" s="296"/>
    </row>
    <row r="72" spans="1:44" ht="21.95" customHeight="1" thickTop="1" thickBot="1" x14ac:dyDescent="0.2">
      <c r="A72" s="303"/>
      <c r="B72" s="256" t="s">
        <v>48</v>
      </c>
      <c r="C72" s="257"/>
      <c r="D72" s="275"/>
      <c r="E72" s="493">
        <f>SUM(E49:E71)</f>
        <v>1125280</v>
      </c>
      <c r="F72" s="276"/>
      <c r="G72" s="275"/>
      <c r="H72" s="493">
        <f>SUM(H49:H71)</f>
        <v>1022700</v>
      </c>
      <c r="I72" s="276"/>
      <c r="J72" s="275"/>
      <c r="K72" s="493">
        <f>SUM(K49:K71)</f>
        <v>2147980</v>
      </c>
      <c r="L72" s="276"/>
      <c r="M72" s="258"/>
      <c r="N72" s="493">
        <f>SUM(N49:N71)</f>
        <v>461760</v>
      </c>
      <c r="O72" s="260"/>
      <c r="P72" s="261"/>
      <c r="Q72" s="493">
        <f>SUM(Q49:Q71)</f>
        <v>725400</v>
      </c>
      <c r="R72" s="262"/>
      <c r="S72" s="260"/>
      <c r="T72" s="259">
        <f>SUM(T49:T71)</f>
        <v>1187160</v>
      </c>
      <c r="U72" s="262"/>
      <c r="X72" s="261"/>
      <c r="Y72" s="493">
        <f>SUM(Y49:Y71)</f>
        <v>148720</v>
      </c>
      <c r="Z72" s="262"/>
      <c r="AA72" s="261"/>
      <c r="AB72" s="493">
        <f>SUM(AB49:AB71)</f>
        <v>5460</v>
      </c>
      <c r="AC72" s="260"/>
      <c r="AD72" s="261"/>
      <c r="AE72" s="493">
        <f>SUM(AE49:AE71)</f>
        <v>12803340</v>
      </c>
      <c r="AF72" s="262"/>
      <c r="AG72" s="261"/>
      <c r="AH72" s="493">
        <f>SUM(AH49:AH71)</f>
        <v>4666380</v>
      </c>
      <c r="AI72" s="263"/>
      <c r="AJ72" s="264"/>
      <c r="AK72" s="259">
        <f>SUM(AK49:AK71)</f>
        <v>17469720</v>
      </c>
      <c r="AL72" s="263"/>
      <c r="AM72" s="264"/>
      <c r="AN72" s="493">
        <f>SUM(AN49:AN71)</f>
        <v>3521690</v>
      </c>
      <c r="AO72" s="265"/>
      <c r="AP72" s="255"/>
      <c r="AQ72" s="256" t="s">
        <v>48</v>
      </c>
      <c r="AR72" s="304"/>
    </row>
    <row r="73" spans="1:44" ht="21.95" customHeight="1" thickTop="1" thickBot="1" x14ac:dyDescent="0.2">
      <c r="A73" s="305"/>
      <c r="B73" s="306" t="s">
        <v>49</v>
      </c>
      <c r="C73" s="307"/>
      <c r="D73" s="317"/>
      <c r="E73" s="494">
        <f>E72+E48</f>
        <v>16571360</v>
      </c>
      <c r="F73" s="318"/>
      <c r="G73" s="317"/>
      <c r="H73" s="494">
        <f>H72+H48</f>
        <v>14954700</v>
      </c>
      <c r="I73" s="318"/>
      <c r="J73" s="317"/>
      <c r="K73" s="494">
        <f>K72+K48</f>
        <v>31526060</v>
      </c>
      <c r="L73" s="318"/>
      <c r="M73" s="322"/>
      <c r="N73" s="494">
        <f>N72+N48</f>
        <v>6942780</v>
      </c>
      <c r="O73" s="324"/>
      <c r="P73" s="325"/>
      <c r="Q73" s="494">
        <f>Q72+Q48</f>
        <v>10101600</v>
      </c>
      <c r="R73" s="326"/>
      <c r="S73" s="324"/>
      <c r="T73" s="323">
        <f>SUM(T48,T72)</f>
        <v>17044380</v>
      </c>
      <c r="U73" s="326"/>
      <c r="X73" s="325"/>
      <c r="Y73" s="494">
        <f>Y72+Y48</f>
        <v>1774240</v>
      </c>
      <c r="Z73" s="326"/>
      <c r="AA73" s="325"/>
      <c r="AB73" s="494">
        <f>AB72+AB48</f>
        <v>135460</v>
      </c>
      <c r="AC73" s="324"/>
      <c r="AD73" s="325"/>
      <c r="AE73" s="494">
        <f>AE72+AE48</f>
        <v>194443810</v>
      </c>
      <c r="AF73" s="326"/>
      <c r="AG73" s="325"/>
      <c r="AH73" s="494">
        <f>AH72+AH48</f>
        <v>65688920</v>
      </c>
      <c r="AI73" s="327"/>
      <c r="AJ73" s="328"/>
      <c r="AK73" s="323">
        <f>SUM(AK48,AK72)</f>
        <v>260132730</v>
      </c>
      <c r="AL73" s="327"/>
      <c r="AM73" s="328"/>
      <c r="AN73" s="494">
        <f>AN72+AN48</f>
        <v>47736510</v>
      </c>
      <c r="AO73" s="310"/>
      <c r="AP73" s="312"/>
      <c r="AQ73" s="306" t="s">
        <v>49</v>
      </c>
      <c r="AR73" s="313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5"/>
      <c r="K74" s="5"/>
      <c r="L74" s="5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44" ht="16.5" customHeight="1" x14ac:dyDescent="0.15">
      <c r="B75" s="11"/>
      <c r="C75" s="11"/>
      <c r="D75" s="106"/>
      <c r="E75" s="106"/>
      <c r="F75" s="106"/>
      <c r="G75" s="106"/>
      <c r="H75" s="106"/>
      <c r="I75" s="106"/>
      <c r="J75" s="106"/>
      <c r="K75" s="106"/>
      <c r="L75" s="106"/>
      <c r="M75" s="11"/>
      <c r="N75" s="11"/>
      <c r="O75" s="11"/>
      <c r="P75" s="11"/>
      <c r="Q75" s="11"/>
      <c r="R75" s="11"/>
      <c r="S75" s="11"/>
      <c r="T75" s="11"/>
      <c r="U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4" ht="16.5" customHeight="1" x14ac:dyDescent="0.15">
      <c r="B76" s="11"/>
      <c r="C76" s="11"/>
      <c r="D76" s="483"/>
      <c r="E76" s="484"/>
      <c r="F76" s="483"/>
      <c r="G76" s="483"/>
      <c r="H76" s="484"/>
      <c r="I76" s="483"/>
      <c r="J76" s="482"/>
      <c r="K76" s="484"/>
      <c r="L76" s="482"/>
      <c r="M76" s="11"/>
      <c r="N76" s="484"/>
      <c r="O76" s="483"/>
      <c r="P76" s="483"/>
      <c r="Q76" s="484"/>
      <c r="R76" s="483"/>
      <c r="S76" s="483"/>
      <c r="T76" s="484"/>
      <c r="U76" s="483"/>
      <c r="X76" s="483"/>
      <c r="Y76" s="484"/>
      <c r="Z76" s="483"/>
      <c r="AA76" s="483"/>
      <c r="AB76" s="484"/>
      <c r="AC76" s="483"/>
      <c r="AD76" s="483"/>
      <c r="AE76" s="484"/>
      <c r="AF76" s="483"/>
      <c r="AG76" s="483"/>
      <c r="AH76" s="484"/>
      <c r="AI76" s="483"/>
      <c r="AJ76" s="483"/>
      <c r="AK76" s="484"/>
      <c r="AL76" s="483"/>
      <c r="AM76" s="482"/>
      <c r="AN76" s="484"/>
      <c r="AO76" s="11"/>
    </row>
    <row r="77" spans="1:44" ht="16.5" customHeight="1" x14ac:dyDescent="0.15">
      <c r="B77" s="11"/>
      <c r="C77" s="11"/>
      <c r="D77" s="5"/>
      <c r="E77" s="484"/>
      <c r="F77" s="5"/>
      <c r="G77" s="5"/>
      <c r="H77" s="484"/>
      <c r="I77" s="5"/>
      <c r="J77" s="5"/>
      <c r="K77" s="484"/>
      <c r="L77" s="5"/>
      <c r="M77" s="11"/>
      <c r="N77" s="484"/>
      <c r="O77" s="11"/>
      <c r="P77" s="11"/>
      <c r="Q77" s="484"/>
      <c r="R77" s="11"/>
      <c r="S77" s="11"/>
      <c r="T77" s="484"/>
      <c r="U77" s="11"/>
      <c r="X77" s="11"/>
      <c r="Y77" s="484"/>
      <c r="Z77" s="11"/>
      <c r="AA77" s="11"/>
      <c r="AB77" s="484"/>
      <c r="AC77" s="11"/>
      <c r="AE77" s="484"/>
      <c r="AH77" s="484"/>
      <c r="AK77" s="484"/>
      <c r="AM77" s="495"/>
      <c r="AN77" s="484"/>
      <c r="AO77" s="11"/>
    </row>
    <row r="78" spans="1:44" ht="16.5" customHeight="1" x14ac:dyDescent="0.15">
      <c r="B78" s="11"/>
      <c r="C78" s="11"/>
      <c r="D78" s="11"/>
      <c r="E78" s="484"/>
      <c r="F78" s="106"/>
      <c r="G78" s="11"/>
      <c r="H78" s="484"/>
      <c r="I78" s="106"/>
      <c r="J78" s="11"/>
      <c r="K78" s="484"/>
      <c r="L78" s="106"/>
      <c r="M78" s="11"/>
      <c r="N78" s="484"/>
      <c r="O78" s="106"/>
      <c r="P78" s="11"/>
      <c r="Q78" s="484"/>
      <c r="R78" s="106"/>
      <c r="S78" s="11"/>
      <c r="T78" s="484"/>
      <c r="U78" s="106"/>
      <c r="X78" s="11"/>
      <c r="Y78" s="484"/>
      <c r="Z78" s="106"/>
      <c r="AA78" s="11"/>
      <c r="AB78" s="484"/>
      <c r="AC78" s="106"/>
      <c r="AD78" s="11"/>
      <c r="AE78" s="484"/>
      <c r="AF78" s="106"/>
      <c r="AG78" s="11"/>
      <c r="AH78" s="484"/>
      <c r="AI78" s="106"/>
      <c r="AJ78" s="11"/>
      <c r="AK78" s="484"/>
      <c r="AL78" s="106"/>
      <c r="AM78" s="11"/>
      <c r="AN78" s="484"/>
      <c r="AO78" s="106"/>
    </row>
    <row r="79" spans="1:44" ht="16.5" customHeight="1" x14ac:dyDescent="0.15">
      <c r="B79" s="11"/>
      <c r="C79" s="11"/>
      <c r="D79" s="106"/>
      <c r="E79" s="106"/>
      <c r="F79" s="106"/>
      <c r="G79" s="106"/>
      <c r="H79" s="106"/>
      <c r="I79" s="106"/>
      <c r="J79" s="106"/>
      <c r="K79" s="106"/>
      <c r="L79" s="106"/>
      <c r="M79" s="11"/>
      <c r="N79" s="11"/>
      <c r="O79" s="11"/>
      <c r="P79" s="11"/>
      <c r="Q79" s="11"/>
      <c r="R79" s="11"/>
      <c r="S79" s="11"/>
      <c r="T79" s="11"/>
      <c r="U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4" ht="16.5" customHeight="1" x14ac:dyDescent="0.15">
      <c r="B80" s="11"/>
      <c r="C80" s="11"/>
      <c r="D80" s="106"/>
      <c r="E80" s="106"/>
      <c r="F80" s="106"/>
      <c r="G80" s="106"/>
      <c r="H80" s="106"/>
      <c r="I80" s="106"/>
      <c r="J80" s="106"/>
      <c r="K80" s="106"/>
      <c r="L80" s="106"/>
      <c r="M80" s="11"/>
      <c r="N80" s="11"/>
      <c r="O80" s="11"/>
      <c r="P80" s="11"/>
      <c r="Q80" s="11"/>
      <c r="R80" s="11"/>
      <c r="S80" s="11"/>
      <c r="T80" s="11"/>
      <c r="U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2:41" ht="16.5" customHeight="1" x14ac:dyDescent="0.15">
      <c r="B81" s="11"/>
      <c r="C81" s="11"/>
      <c r="D81" s="106"/>
      <c r="E81" s="106"/>
      <c r="F81" s="106"/>
      <c r="G81" s="106"/>
      <c r="H81" s="106"/>
      <c r="I81" s="106"/>
      <c r="J81" s="106"/>
      <c r="K81" s="106"/>
      <c r="L81" s="106"/>
      <c r="M81" s="11"/>
      <c r="N81" s="11"/>
      <c r="O81" s="11"/>
      <c r="P81" s="11"/>
      <c r="Q81" s="11"/>
      <c r="R81" s="11"/>
      <c r="S81" s="11"/>
      <c r="T81" s="11"/>
      <c r="U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2:41" ht="16.5" customHeight="1" x14ac:dyDescent="0.15">
      <c r="B82" s="11"/>
      <c r="C82" s="11"/>
      <c r="D82" s="106"/>
      <c r="E82" s="106"/>
      <c r="F82" s="106"/>
      <c r="G82" s="106"/>
      <c r="H82" s="106"/>
      <c r="I82" s="106"/>
      <c r="J82" s="106"/>
      <c r="K82" s="106"/>
      <c r="L82" s="106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</sheetData>
  <mergeCells count="10">
    <mergeCell ref="O4:S4"/>
    <mergeCell ref="AF4:AJ4"/>
    <mergeCell ref="A3:C7"/>
    <mergeCell ref="AP3:AR7"/>
    <mergeCell ref="Y5:Y6"/>
    <mergeCell ref="AB5:AB6"/>
    <mergeCell ref="AN5:AN6"/>
    <mergeCell ref="E4:K4"/>
    <mergeCell ref="E3:T3"/>
    <mergeCell ref="Y3:AN3"/>
  </mergeCells>
  <phoneticPr fontId="2"/>
  <pageMargins left="0.98425196850393704" right="0.6692913385826772" top="0.70866141732283472" bottom="0.59055118110236227" header="0.51181102362204722" footer="0.31496062992125984"/>
  <pageSetup paperSize="9" scale="57" firstPageNumber="4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32" man="1"/>
  </rowBreaks>
  <colBreaks count="1" manualBreakCount="1">
    <brk id="22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82"/>
  <sheetViews>
    <sheetView showGridLines="0" view="pageBreakPreview" zoomScale="75" zoomScaleNormal="15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.75" style="5" customWidth="1"/>
    <col min="3" max="4" width="1.75" style="5" customWidth="1"/>
    <col min="5" max="5" width="13.125" style="5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13.125" style="5" customWidth="1"/>
    <col min="15" max="16" width="1.75" style="5" customWidth="1"/>
    <col min="17" max="17" width="14.25" style="5" customWidth="1"/>
    <col min="18" max="19" width="1.75" style="5" customWidth="1"/>
    <col min="20" max="20" width="13.125" style="5" customWidth="1"/>
    <col min="21" max="22" width="1.75" style="5" customWidth="1"/>
    <col min="23" max="23" width="15.625" style="5" customWidth="1"/>
    <col min="24" max="24" width="1.75" style="5" customWidth="1"/>
    <col min="25" max="26" width="1.875" style="5" customWidth="1"/>
    <col min="27" max="27" width="1.75" style="5" customWidth="1"/>
    <col min="28" max="28" width="16.75" style="5" customWidth="1"/>
    <col min="29" max="30" width="1.75" style="5" customWidth="1"/>
    <col min="31" max="31" width="16.75" style="5" customWidth="1"/>
    <col min="32" max="33" width="1.625" style="5" customWidth="1"/>
    <col min="34" max="34" width="16.75" style="5" customWidth="1"/>
    <col min="35" max="35" width="1.625" style="5" customWidth="1"/>
    <col min="36" max="36" width="2.125" style="5" customWidth="1"/>
    <col min="37" max="37" width="16.75" style="5" customWidth="1"/>
    <col min="38" max="39" width="2.125" style="5" customWidth="1"/>
    <col min="40" max="40" width="16.75" style="5" customWidth="1"/>
    <col min="41" max="42" width="2.125" style="5" customWidth="1"/>
    <col min="43" max="43" width="15.625" style="5" customWidth="1"/>
    <col min="44" max="44" width="2.125" style="5" customWidth="1"/>
    <col min="45" max="45" width="1.625" style="5" customWidth="1"/>
    <col min="46" max="46" width="12.5" style="5" customWidth="1"/>
    <col min="47" max="47" width="1.625" style="5" customWidth="1"/>
    <col min="48" max="48" width="4.375" style="5" customWidth="1"/>
    <col min="49" max="16384" width="12.5" style="5"/>
  </cols>
  <sheetData>
    <row r="1" spans="1:48" ht="16.5" customHeight="1" x14ac:dyDescent="0.15">
      <c r="AJ1" s="2"/>
      <c r="AK1" s="2"/>
      <c r="AL1" s="2"/>
      <c r="AM1" s="2"/>
      <c r="AN1" s="2"/>
      <c r="AO1" s="2"/>
      <c r="AP1" s="2"/>
      <c r="AQ1" s="2"/>
      <c r="AR1" s="2"/>
    </row>
    <row r="2" spans="1:48" ht="17.25" customHeight="1" thickBot="1" x14ac:dyDescent="0.2">
      <c r="AU2" s="6" t="s">
        <v>58</v>
      </c>
    </row>
    <row r="3" spans="1:48" ht="17.25" customHeight="1" x14ac:dyDescent="0.15">
      <c r="A3" s="393" t="s">
        <v>123</v>
      </c>
      <c r="B3" s="394"/>
      <c r="C3" s="395"/>
      <c r="D3" s="289"/>
      <c r="E3" s="319"/>
      <c r="F3" s="319"/>
      <c r="G3" s="319"/>
      <c r="H3" s="319"/>
      <c r="I3" s="440" t="s">
        <v>100</v>
      </c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388"/>
      <c r="X3" s="388"/>
      <c r="AA3" s="388"/>
      <c r="AB3" s="388"/>
      <c r="AC3" s="329"/>
      <c r="AD3" s="388"/>
      <c r="AE3" s="442" t="s">
        <v>162</v>
      </c>
      <c r="AF3" s="442"/>
      <c r="AG3" s="442"/>
      <c r="AH3" s="442"/>
      <c r="AI3" s="442"/>
      <c r="AJ3" s="442"/>
      <c r="AK3" s="442"/>
      <c r="AL3" s="442"/>
      <c r="AM3" s="442"/>
      <c r="AN3" s="442"/>
      <c r="AO3" s="442"/>
      <c r="AP3" s="442"/>
      <c r="AQ3" s="442"/>
      <c r="AR3" s="320"/>
      <c r="AS3" s="418" t="s">
        <v>125</v>
      </c>
      <c r="AT3" s="419"/>
      <c r="AU3" s="420"/>
    </row>
    <row r="4" spans="1:48" ht="17.25" customHeight="1" x14ac:dyDescent="0.15">
      <c r="A4" s="396"/>
      <c r="B4" s="397"/>
      <c r="C4" s="398"/>
      <c r="D4" s="12"/>
      <c r="E4" s="378"/>
      <c r="F4" s="378"/>
      <c r="G4" s="387"/>
      <c r="H4" s="387"/>
      <c r="I4" s="430" t="s">
        <v>107</v>
      </c>
      <c r="J4" s="430"/>
      <c r="K4" s="430"/>
      <c r="L4" s="430"/>
      <c r="M4" s="430"/>
      <c r="N4" s="378"/>
      <c r="O4" s="378"/>
      <c r="P4" s="378"/>
      <c r="Q4" s="378"/>
      <c r="R4" s="55"/>
      <c r="S4" s="56"/>
      <c r="T4" s="51" t="s">
        <v>153</v>
      </c>
      <c r="U4" s="108"/>
      <c r="V4" s="58"/>
      <c r="W4" s="58"/>
      <c r="X4" s="57"/>
      <c r="AA4" s="162"/>
      <c r="AB4" s="58"/>
      <c r="AC4" s="108"/>
      <c r="AD4" s="443" t="s">
        <v>172</v>
      </c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5"/>
      <c r="AP4" s="51"/>
      <c r="AQ4" s="427" t="s">
        <v>163</v>
      </c>
      <c r="AR4" s="51"/>
      <c r="AS4" s="421"/>
      <c r="AT4" s="422"/>
      <c r="AU4" s="423"/>
    </row>
    <row r="5" spans="1:48" ht="17.25" customHeight="1" x14ac:dyDescent="0.15">
      <c r="A5" s="396"/>
      <c r="B5" s="397"/>
      <c r="C5" s="398"/>
      <c r="D5" s="11"/>
      <c r="E5" s="109"/>
      <c r="F5" s="109"/>
      <c r="G5" s="111"/>
      <c r="H5" s="109"/>
      <c r="I5" s="112"/>
      <c r="J5" s="109"/>
      <c r="K5" s="113"/>
      <c r="L5" s="109"/>
      <c r="M5" s="111"/>
      <c r="N5" s="109"/>
      <c r="O5" s="112"/>
      <c r="P5" s="109"/>
      <c r="Q5" s="109"/>
      <c r="R5" s="109"/>
      <c r="S5" s="111"/>
      <c r="T5" s="109" t="s">
        <v>154</v>
      </c>
      <c r="U5" s="112"/>
      <c r="V5" s="111"/>
      <c r="W5" s="410" t="s">
        <v>111</v>
      </c>
      <c r="X5" s="53"/>
      <c r="AA5" s="114"/>
      <c r="AB5" s="410" t="s">
        <v>112</v>
      </c>
      <c r="AC5" s="115"/>
      <c r="AD5" s="17"/>
      <c r="AE5" s="428" t="s">
        <v>171</v>
      </c>
      <c r="AF5" s="53"/>
      <c r="AG5" s="383"/>
      <c r="AH5" s="428" t="s">
        <v>170</v>
      </c>
      <c r="AI5" s="53"/>
      <c r="AJ5" s="11"/>
      <c r="AK5" s="428" t="s">
        <v>133</v>
      </c>
      <c r="AL5" s="109"/>
      <c r="AM5" s="111"/>
      <c r="AN5" s="404" t="s">
        <v>114</v>
      </c>
      <c r="AO5" s="112"/>
      <c r="AP5" s="109"/>
      <c r="AQ5" s="428"/>
      <c r="AR5" s="109"/>
      <c r="AS5" s="421"/>
      <c r="AT5" s="422"/>
      <c r="AU5" s="423"/>
    </row>
    <row r="6" spans="1:48" ht="17.25" customHeight="1" x14ac:dyDescent="0.15">
      <c r="A6" s="396"/>
      <c r="B6" s="397"/>
      <c r="C6" s="398"/>
      <c r="D6" s="11"/>
      <c r="E6" s="109" t="s">
        <v>104</v>
      </c>
      <c r="F6" s="109"/>
      <c r="G6" s="111"/>
      <c r="H6" s="113" t="s">
        <v>108</v>
      </c>
      <c r="I6" s="112"/>
      <c r="J6" s="109"/>
      <c r="K6" s="113" t="s">
        <v>109</v>
      </c>
      <c r="L6" s="109"/>
      <c r="M6" s="111"/>
      <c r="N6" s="113" t="s">
        <v>110</v>
      </c>
      <c r="O6" s="112"/>
      <c r="P6" s="109"/>
      <c r="Q6" s="109" t="s">
        <v>99</v>
      </c>
      <c r="R6" s="109"/>
      <c r="S6" s="111"/>
      <c r="T6" s="109" t="s">
        <v>155</v>
      </c>
      <c r="U6" s="112"/>
      <c r="V6" s="111"/>
      <c r="W6" s="410"/>
      <c r="X6" s="53"/>
      <c r="AA6" s="114"/>
      <c r="AB6" s="410"/>
      <c r="AC6" s="115"/>
      <c r="AD6" s="383"/>
      <c r="AE6" s="410"/>
      <c r="AF6" s="53"/>
      <c r="AG6" s="383"/>
      <c r="AH6" s="428"/>
      <c r="AI6" s="115"/>
      <c r="AJ6" s="11"/>
      <c r="AK6" s="428"/>
      <c r="AL6" s="109"/>
      <c r="AM6" s="111"/>
      <c r="AN6" s="404"/>
      <c r="AO6" s="112"/>
      <c r="AP6" s="109"/>
      <c r="AQ6" s="428"/>
      <c r="AR6" s="109"/>
      <c r="AS6" s="421"/>
      <c r="AT6" s="422"/>
      <c r="AU6" s="423"/>
    </row>
    <row r="7" spans="1:48" ht="17.25" customHeight="1" x14ac:dyDescent="0.15">
      <c r="A7" s="399"/>
      <c r="B7" s="400"/>
      <c r="C7" s="401"/>
      <c r="D7" s="77"/>
      <c r="E7" s="116"/>
      <c r="F7" s="116"/>
      <c r="G7" s="117"/>
      <c r="H7" s="116"/>
      <c r="I7" s="118"/>
      <c r="J7" s="116"/>
      <c r="K7" s="116"/>
      <c r="L7" s="116"/>
      <c r="M7" s="117"/>
      <c r="N7" s="116"/>
      <c r="O7" s="118"/>
      <c r="P7" s="116"/>
      <c r="Q7" s="116"/>
      <c r="R7" s="116"/>
      <c r="S7" s="117"/>
      <c r="T7" s="116" t="s">
        <v>156</v>
      </c>
      <c r="U7" s="118"/>
      <c r="V7" s="117"/>
      <c r="W7" s="384"/>
      <c r="X7" s="119"/>
      <c r="AA7" s="120"/>
      <c r="AB7" s="45"/>
      <c r="AC7" s="121"/>
      <c r="AD7" s="384"/>
      <c r="AE7" s="411"/>
      <c r="AF7" s="147"/>
      <c r="AG7" s="384"/>
      <c r="AH7" s="429"/>
      <c r="AI7" s="147"/>
      <c r="AJ7" s="77"/>
      <c r="AK7" s="429"/>
      <c r="AL7" s="116"/>
      <c r="AM7" s="117"/>
      <c r="AN7" s="405"/>
      <c r="AO7" s="118"/>
      <c r="AP7" s="116"/>
      <c r="AQ7" s="429"/>
      <c r="AR7" s="116"/>
      <c r="AS7" s="424"/>
      <c r="AT7" s="425"/>
      <c r="AU7" s="426"/>
    </row>
    <row r="8" spans="1:48" ht="17.25" customHeight="1" x14ac:dyDescent="0.15">
      <c r="A8" s="295"/>
      <c r="B8" s="383" t="s">
        <v>53</v>
      </c>
      <c r="C8" s="32"/>
      <c r="D8" s="122"/>
      <c r="E8" s="123">
        <v>16586790</v>
      </c>
      <c r="F8" s="123"/>
      <c r="G8" s="124"/>
      <c r="H8" s="123">
        <v>14887350</v>
      </c>
      <c r="I8" s="125"/>
      <c r="J8" s="123"/>
      <c r="K8" s="123">
        <v>2631500</v>
      </c>
      <c r="L8" s="123"/>
      <c r="M8" s="124"/>
      <c r="N8" s="123">
        <v>5399550</v>
      </c>
      <c r="O8" s="125"/>
      <c r="P8" s="123"/>
      <c r="Q8" s="123">
        <f>SUM(E8:N8)</f>
        <v>39505190</v>
      </c>
      <c r="R8" s="123"/>
      <c r="S8" s="124"/>
      <c r="T8" s="123">
        <v>967610</v>
      </c>
      <c r="U8" s="125"/>
      <c r="V8" s="124"/>
      <c r="W8" s="123">
        <v>215445450</v>
      </c>
      <c r="X8" s="126"/>
      <c r="Y8" s="34"/>
      <c r="AA8" s="127"/>
      <c r="AB8" s="128">
        <f>W8+T8+Q8+'1(5)第11表-3'!AN8+'1(5)第11表-3'!AK8+'1(5)第11表-3'!AB8+'1(5)第11表-3'!Y8+'1(5)第11表-3'!T8+'1(5)第11表-3'!K8+'1(5)第11表-2'!AT8+'1(5)第11表-2'!AQ8+'1(5)第11表-2'!AN8+'1(5)第11表-2'!AK8+'1(5)第11表-2'!AH8+'1(5)第11表-2'!AE8</f>
        <v>784586983</v>
      </c>
      <c r="AC8" s="126"/>
      <c r="AD8" s="148"/>
      <c r="AE8" s="496">
        <v>1685326463</v>
      </c>
      <c r="AF8" s="126"/>
      <c r="AG8" s="127"/>
      <c r="AH8" s="496">
        <v>25525</v>
      </c>
      <c r="AI8" s="35"/>
      <c r="AJ8" s="122"/>
      <c r="AK8" s="496">
        <v>9948</v>
      </c>
      <c r="AL8" s="122"/>
      <c r="AM8" s="149"/>
      <c r="AN8" s="497">
        <f>AK8+'1(5)第11表-4'!AH8+'1(5)第11表-4'!AE8</f>
        <v>1685361936</v>
      </c>
      <c r="AO8" s="150"/>
      <c r="AP8" s="122"/>
      <c r="AQ8" s="122">
        <v>0</v>
      </c>
      <c r="AR8" s="122"/>
      <c r="AS8" s="10"/>
      <c r="AT8" s="383" t="s">
        <v>53</v>
      </c>
      <c r="AU8" s="296"/>
      <c r="AV8" s="34"/>
    </row>
    <row r="9" spans="1:48" ht="17.25" customHeight="1" x14ac:dyDescent="0.15">
      <c r="A9" s="295"/>
      <c r="B9" s="383" t="s">
        <v>52</v>
      </c>
      <c r="C9" s="19"/>
      <c r="D9" s="129"/>
      <c r="E9" s="130">
        <v>4408470</v>
      </c>
      <c r="F9" s="130"/>
      <c r="G9" s="131"/>
      <c r="H9" s="130">
        <v>3517200</v>
      </c>
      <c r="I9" s="132"/>
      <c r="J9" s="130"/>
      <c r="K9" s="130">
        <v>625480</v>
      </c>
      <c r="L9" s="130"/>
      <c r="M9" s="131"/>
      <c r="N9" s="130">
        <v>1746000</v>
      </c>
      <c r="O9" s="132"/>
      <c r="P9" s="130"/>
      <c r="Q9" s="130">
        <f t="shared" ref="Q9:Q47" si="0">SUM(E9:N9)</f>
        <v>10297150</v>
      </c>
      <c r="R9" s="130"/>
      <c r="S9" s="131"/>
      <c r="T9" s="130">
        <v>292330</v>
      </c>
      <c r="U9" s="132"/>
      <c r="V9" s="131"/>
      <c r="W9" s="128">
        <v>56162370</v>
      </c>
      <c r="X9" s="126"/>
      <c r="Y9" s="34"/>
      <c r="AA9" s="127"/>
      <c r="AB9" s="128">
        <f>W9+T9+Q9+'1(5)第11表-3'!AN9+'1(5)第11表-3'!AK9+'1(5)第11表-3'!AB9+'1(5)第11表-3'!Y9+'1(5)第11表-3'!T9+'1(5)第11表-3'!K9+'1(5)第11表-2'!AT9+'1(5)第11表-2'!AQ9+'1(5)第11表-2'!AN9+'1(5)第11表-2'!AK9+'1(5)第11表-2'!AH9+'1(5)第11表-2'!AE9</f>
        <v>192582585</v>
      </c>
      <c r="AC9" s="126"/>
      <c r="AD9" s="127"/>
      <c r="AE9" s="128">
        <v>363736915</v>
      </c>
      <c r="AF9" s="126"/>
      <c r="AG9" s="127"/>
      <c r="AH9" s="128">
        <v>0</v>
      </c>
      <c r="AI9" s="35"/>
      <c r="AJ9" s="129"/>
      <c r="AK9" s="130">
        <v>0</v>
      </c>
      <c r="AL9" s="129"/>
      <c r="AM9" s="151"/>
      <c r="AN9" s="481">
        <f>AK9+'1(5)第11表-4'!AH9+'1(5)第11表-4'!AE9</f>
        <v>363736915</v>
      </c>
      <c r="AO9" s="152"/>
      <c r="AP9" s="129"/>
      <c r="AQ9" s="129">
        <v>0</v>
      </c>
      <c r="AR9" s="129"/>
      <c r="AS9" s="10"/>
      <c r="AT9" s="383" t="s">
        <v>52</v>
      </c>
      <c r="AU9" s="296"/>
      <c r="AV9" s="34"/>
    </row>
    <row r="10" spans="1:48" ht="17.25" customHeight="1" x14ac:dyDescent="0.15">
      <c r="A10" s="295"/>
      <c r="B10" s="383" t="s">
        <v>51</v>
      </c>
      <c r="C10" s="19"/>
      <c r="D10" s="129"/>
      <c r="E10" s="130">
        <v>2592150</v>
      </c>
      <c r="F10" s="130"/>
      <c r="G10" s="131"/>
      <c r="H10" s="130">
        <v>1922400</v>
      </c>
      <c r="I10" s="132"/>
      <c r="J10" s="130"/>
      <c r="K10" s="130">
        <v>407360</v>
      </c>
      <c r="L10" s="130"/>
      <c r="M10" s="131"/>
      <c r="N10" s="130">
        <v>1345950</v>
      </c>
      <c r="O10" s="132"/>
      <c r="P10" s="130"/>
      <c r="Q10" s="130">
        <f t="shared" si="0"/>
        <v>6267860</v>
      </c>
      <c r="R10" s="130"/>
      <c r="S10" s="131"/>
      <c r="T10" s="130">
        <v>150420</v>
      </c>
      <c r="U10" s="132"/>
      <c r="V10" s="131"/>
      <c r="W10" s="128">
        <v>30746100</v>
      </c>
      <c r="X10" s="126"/>
      <c r="Y10" s="34"/>
      <c r="AA10" s="127"/>
      <c r="AB10" s="128">
        <f>W10+T10+Q10+'1(5)第11表-3'!AN10+'1(5)第11表-3'!AK10+'1(5)第11表-3'!AB10+'1(5)第11表-3'!Y10+'1(5)第11表-3'!T10+'1(5)第11表-3'!K10+'1(5)第11表-2'!AT10+'1(5)第11表-2'!AQ10+'1(5)第11表-2'!AN10+'1(5)第11表-2'!AK10+'1(5)第11表-2'!AH10+'1(5)第11表-2'!AE10</f>
        <v>105011084</v>
      </c>
      <c r="AC10" s="126"/>
      <c r="AD10" s="127"/>
      <c r="AE10" s="128">
        <v>187743719</v>
      </c>
      <c r="AF10" s="126"/>
      <c r="AG10" s="127"/>
      <c r="AH10" s="128">
        <v>0</v>
      </c>
      <c r="AI10" s="35"/>
      <c r="AJ10" s="129"/>
      <c r="AK10" s="130">
        <v>0</v>
      </c>
      <c r="AL10" s="129"/>
      <c r="AM10" s="151"/>
      <c r="AN10" s="481">
        <f>AK10+'1(5)第11表-4'!AH10+'1(5)第11表-4'!AE10</f>
        <v>187743719</v>
      </c>
      <c r="AO10" s="152"/>
      <c r="AP10" s="129"/>
      <c r="AQ10" s="129">
        <v>0</v>
      </c>
      <c r="AR10" s="129"/>
      <c r="AS10" s="10"/>
      <c r="AT10" s="383" t="s">
        <v>51</v>
      </c>
      <c r="AU10" s="296"/>
      <c r="AV10" s="34"/>
    </row>
    <row r="11" spans="1:48" ht="17.25" customHeight="1" x14ac:dyDescent="0.15">
      <c r="A11" s="295"/>
      <c r="B11" s="383" t="s">
        <v>50</v>
      </c>
      <c r="C11" s="19"/>
      <c r="D11" s="129"/>
      <c r="E11" s="130">
        <v>8420610</v>
      </c>
      <c r="F11" s="130"/>
      <c r="G11" s="131"/>
      <c r="H11" s="130">
        <v>5878800</v>
      </c>
      <c r="I11" s="132"/>
      <c r="J11" s="130"/>
      <c r="K11" s="130">
        <v>1586120</v>
      </c>
      <c r="L11" s="130"/>
      <c r="M11" s="131"/>
      <c r="N11" s="130">
        <v>3399300</v>
      </c>
      <c r="O11" s="132"/>
      <c r="P11" s="130"/>
      <c r="Q11" s="130">
        <f t="shared" si="0"/>
        <v>19284830</v>
      </c>
      <c r="R11" s="130"/>
      <c r="S11" s="131"/>
      <c r="T11" s="130">
        <v>396060</v>
      </c>
      <c r="U11" s="132"/>
      <c r="V11" s="131"/>
      <c r="W11" s="128">
        <v>99445830</v>
      </c>
      <c r="X11" s="126"/>
      <c r="Y11" s="34"/>
      <c r="AA11" s="127"/>
      <c r="AB11" s="128">
        <f>W11+T11+Q11+'1(5)第11表-3'!AN11+'1(5)第11表-3'!AK11+'1(5)第11表-3'!AB11+'1(5)第11表-3'!Y11+'1(5)第11表-3'!T11+'1(5)第11表-3'!K11+'1(5)第11表-2'!AT11+'1(5)第11表-2'!AQ11+'1(5)第11表-2'!AN11+'1(5)第11表-2'!AK11+'1(5)第11表-2'!AH11+'1(5)第11表-2'!AE11</f>
        <v>341220432</v>
      </c>
      <c r="AC11" s="126"/>
      <c r="AD11" s="127"/>
      <c r="AE11" s="128">
        <v>673244603</v>
      </c>
      <c r="AF11" s="126"/>
      <c r="AG11" s="127"/>
      <c r="AH11" s="128">
        <v>0</v>
      </c>
      <c r="AI11" s="35"/>
      <c r="AJ11" s="129"/>
      <c r="AK11" s="130">
        <v>0</v>
      </c>
      <c r="AL11" s="129"/>
      <c r="AM11" s="151"/>
      <c r="AN11" s="481">
        <f>AK11+'1(5)第11表-4'!AH11+'1(5)第11表-4'!AE11</f>
        <v>673244603</v>
      </c>
      <c r="AO11" s="152"/>
      <c r="AP11" s="129"/>
      <c r="AQ11" s="129">
        <v>0</v>
      </c>
      <c r="AR11" s="129"/>
      <c r="AS11" s="10"/>
      <c r="AT11" s="383" t="s">
        <v>50</v>
      </c>
      <c r="AU11" s="296"/>
      <c r="AV11" s="34"/>
    </row>
    <row r="12" spans="1:48" ht="17.25" customHeight="1" x14ac:dyDescent="0.15">
      <c r="A12" s="297"/>
      <c r="B12" s="383" t="s">
        <v>76</v>
      </c>
      <c r="C12" s="23"/>
      <c r="D12" s="133"/>
      <c r="E12" s="134">
        <v>1011120</v>
      </c>
      <c r="F12" s="134"/>
      <c r="G12" s="135"/>
      <c r="H12" s="134">
        <v>734850</v>
      </c>
      <c r="I12" s="136"/>
      <c r="J12" s="134"/>
      <c r="K12" s="134">
        <v>183540</v>
      </c>
      <c r="L12" s="134"/>
      <c r="M12" s="135"/>
      <c r="N12" s="134">
        <v>687150</v>
      </c>
      <c r="O12" s="136"/>
      <c r="P12" s="134"/>
      <c r="Q12" s="134">
        <f t="shared" si="0"/>
        <v>2616660</v>
      </c>
      <c r="R12" s="134"/>
      <c r="S12" s="135"/>
      <c r="T12" s="134">
        <v>66470</v>
      </c>
      <c r="U12" s="136"/>
      <c r="V12" s="135"/>
      <c r="W12" s="137">
        <v>12512940</v>
      </c>
      <c r="X12" s="138"/>
      <c r="Y12" s="34"/>
      <c r="AA12" s="139"/>
      <c r="AB12" s="137">
        <f>W12+T12+Q12+'1(5)第11表-3'!AN12+'1(5)第11表-3'!AK12+'1(5)第11表-3'!AB12+'1(5)第11表-3'!Y12+'1(5)第11表-3'!T12+'1(5)第11表-3'!K12+'1(5)第11表-2'!AT12+'1(5)第11表-2'!AQ12+'1(5)第11表-2'!AN12+'1(5)第11表-2'!AK12+'1(5)第11表-2'!AH12+'1(5)第11表-2'!AE12</f>
        <v>41823326</v>
      </c>
      <c r="AC12" s="138"/>
      <c r="AD12" s="139"/>
      <c r="AE12" s="137">
        <v>69413818</v>
      </c>
      <c r="AF12" s="138"/>
      <c r="AG12" s="139"/>
      <c r="AH12" s="137">
        <v>0</v>
      </c>
      <c r="AI12" s="41"/>
      <c r="AJ12" s="133"/>
      <c r="AK12" s="134">
        <v>0</v>
      </c>
      <c r="AL12" s="133"/>
      <c r="AM12" s="153"/>
      <c r="AN12" s="498">
        <f>AK12+'1(5)第11表-4'!AH12+'1(5)第11表-4'!AE12</f>
        <v>69413818</v>
      </c>
      <c r="AO12" s="154"/>
      <c r="AP12" s="133"/>
      <c r="AQ12" s="133">
        <v>0</v>
      </c>
      <c r="AR12" s="133"/>
      <c r="AS12" s="21"/>
      <c r="AT12" s="383" t="s">
        <v>76</v>
      </c>
      <c r="AU12" s="298"/>
      <c r="AV12" s="34"/>
    </row>
    <row r="13" spans="1:48" ht="17.25" customHeight="1" x14ac:dyDescent="0.15">
      <c r="A13" s="295"/>
      <c r="B13" s="382" t="s">
        <v>77</v>
      </c>
      <c r="C13" s="19"/>
      <c r="D13" s="129"/>
      <c r="E13" s="130">
        <v>810150</v>
      </c>
      <c r="F13" s="130"/>
      <c r="G13" s="131"/>
      <c r="H13" s="130">
        <v>525600</v>
      </c>
      <c r="I13" s="132"/>
      <c r="J13" s="130"/>
      <c r="K13" s="130">
        <v>163020</v>
      </c>
      <c r="L13" s="130"/>
      <c r="M13" s="131"/>
      <c r="N13" s="130">
        <v>619650</v>
      </c>
      <c r="O13" s="132"/>
      <c r="P13" s="130"/>
      <c r="Q13" s="123">
        <f t="shared" si="0"/>
        <v>2118420</v>
      </c>
      <c r="R13" s="130"/>
      <c r="S13" s="131"/>
      <c r="T13" s="130">
        <v>46690</v>
      </c>
      <c r="U13" s="132"/>
      <c r="V13" s="131"/>
      <c r="W13" s="128">
        <v>9030120</v>
      </c>
      <c r="X13" s="126"/>
      <c r="Y13" s="34"/>
      <c r="AA13" s="127"/>
      <c r="AB13" s="128">
        <f>W13+T13+Q13+'1(5)第11表-3'!AN13+'1(5)第11表-3'!AK13+'1(5)第11表-3'!AB13+'1(5)第11表-3'!Y13+'1(5)第11表-3'!T13+'1(5)第11表-3'!K13+'1(5)第11表-2'!AT13+'1(5)第11表-2'!AQ13+'1(5)第11表-2'!AN13+'1(5)第11表-2'!AK13+'1(5)第11表-2'!AH13+'1(5)第11表-2'!AE13</f>
        <v>29715395</v>
      </c>
      <c r="AC13" s="126"/>
      <c r="AD13" s="127"/>
      <c r="AE13" s="128">
        <v>46396211</v>
      </c>
      <c r="AF13" s="126"/>
      <c r="AG13" s="127"/>
      <c r="AH13" s="128">
        <v>6778</v>
      </c>
      <c r="AI13" s="35"/>
      <c r="AJ13" s="129"/>
      <c r="AK13" s="130">
        <v>0</v>
      </c>
      <c r="AL13" s="129"/>
      <c r="AM13" s="151"/>
      <c r="AN13" s="481">
        <f>AK13+'1(5)第11表-4'!AH13+'1(5)第11表-4'!AE13</f>
        <v>46402989</v>
      </c>
      <c r="AO13" s="152"/>
      <c r="AP13" s="129"/>
      <c r="AQ13" s="129">
        <v>0</v>
      </c>
      <c r="AR13" s="129"/>
      <c r="AS13" s="10"/>
      <c r="AT13" s="382" t="s">
        <v>77</v>
      </c>
      <c r="AU13" s="296"/>
      <c r="AV13" s="34"/>
    </row>
    <row r="14" spans="1:48" ht="17.25" customHeight="1" x14ac:dyDescent="0.15">
      <c r="A14" s="295"/>
      <c r="B14" s="383" t="s">
        <v>78</v>
      </c>
      <c r="C14" s="19"/>
      <c r="D14" s="129"/>
      <c r="E14" s="130">
        <v>4294620</v>
      </c>
      <c r="F14" s="130"/>
      <c r="G14" s="131"/>
      <c r="H14" s="130">
        <v>3645000</v>
      </c>
      <c r="I14" s="132"/>
      <c r="J14" s="130"/>
      <c r="K14" s="130">
        <v>657400</v>
      </c>
      <c r="L14" s="130"/>
      <c r="M14" s="131"/>
      <c r="N14" s="130">
        <v>1461150</v>
      </c>
      <c r="O14" s="132"/>
      <c r="P14" s="130"/>
      <c r="Q14" s="130">
        <f t="shared" si="0"/>
        <v>10058170</v>
      </c>
      <c r="R14" s="130"/>
      <c r="S14" s="131"/>
      <c r="T14" s="130">
        <v>250700</v>
      </c>
      <c r="U14" s="132"/>
      <c r="V14" s="131"/>
      <c r="W14" s="128">
        <v>56458710</v>
      </c>
      <c r="X14" s="126"/>
      <c r="Y14" s="34"/>
      <c r="AA14" s="127"/>
      <c r="AB14" s="128">
        <f>W14+T14+Q14+'1(5)第11表-3'!AN14+'1(5)第11表-3'!AK14+'1(5)第11表-3'!AB14+'1(5)第11表-3'!Y14+'1(5)第11表-3'!T14+'1(5)第11表-3'!K14+'1(5)第11表-2'!AT14+'1(5)第11表-2'!AQ14+'1(5)第11表-2'!AN14+'1(5)第11表-2'!AK14+'1(5)第11表-2'!AH14+'1(5)第11表-2'!AE14</f>
        <v>196798131</v>
      </c>
      <c r="AC14" s="126"/>
      <c r="AD14" s="127"/>
      <c r="AE14" s="128">
        <v>382729805</v>
      </c>
      <c r="AF14" s="126"/>
      <c r="AG14" s="127"/>
      <c r="AH14" s="128">
        <v>2617</v>
      </c>
      <c r="AI14" s="35"/>
      <c r="AJ14" s="129"/>
      <c r="AK14" s="130">
        <v>0</v>
      </c>
      <c r="AL14" s="129"/>
      <c r="AM14" s="151"/>
      <c r="AN14" s="481">
        <f>AK14+'1(5)第11表-4'!AH14+'1(5)第11表-4'!AE14</f>
        <v>382732422</v>
      </c>
      <c r="AO14" s="152"/>
      <c r="AP14" s="129"/>
      <c r="AQ14" s="129">
        <v>0</v>
      </c>
      <c r="AR14" s="129"/>
      <c r="AS14" s="10"/>
      <c r="AT14" s="383" t="s">
        <v>78</v>
      </c>
      <c r="AU14" s="296"/>
      <c r="AV14" s="34"/>
    </row>
    <row r="15" spans="1:48" ht="17.25" customHeight="1" x14ac:dyDescent="0.15">
      <c r="A15" s="295"/>
      <c r="B15" s="383" t="s">
        <v>79</v>
      </c>
      <c r="C15" s="19"/>
      <c r="D15" s="129"/>
      <c r="E15" s="130">
        <v>944130</v>
      </c>
      <c r="F15" s="130"/>
      <c r="G15" s="131"/>
      <c r="H15" s="130">
        <v>729450</v>
      </c>
      <c r="I15" s="132"/>
      <c r="J15" s="130"/>
      <c r="K15" s="130">
        <v>167580</v>
      </c>
      <c r="L15" s="130"/>
      <c r="M15" s="131"/>
      <c r="N15" s="130">
        <v>492750</v>
      </c>
      <c r="O15" s="132"/>
      <c r="P15" s="130"/>
      <c r="Q15" s="130">
        <f t="shared" si="0"/>
        <v>2333910</v>
      </c>
      <c r="R15" s="130"/>
      <c r="S15" s="131"/>
      <c r="T15" s="130">
        <v>58650</v>
      </c>
      <c r="U15" s="132"/>
      <c r="V15" s="131"/>
      <c r="W15" s="128">
        <v>12538350</v>
      </c>
      <c r="X15" s="126"/>
      <c r="Y15" s="34"/>
      <c r="AA15" s="127"/>
      <c r="AB15" s="128">
        <f>W15+T15+Q15+'1(5)第11表-3'!AN15+'1(5)第11表-3'!AK15+'1(5)第11表-3'!AB15+'1(5)第11表-3'!Y15+'1(5)第11表-3'!T15+'1(5)第11表-3'!K15+'1(5)第11表-2'!AT15+'1(5)第11表-2'!AQ15+'1(5)第11表-2'!AN15+'1(5)第11表-2'!AK15+'1(5)第11表-2'!AH15+'1(5)第11表-2'!AE15</f>
        <v>42350695</v>
      </c>
      <c r="AC15" s="126"/>
      <c r="AD15" s="127"/>
      <c r="AE15" s="128">
        <v>74431071</v>
      </c>
      <c r="AF15" s="126"/>
      <c r="AG15" s="127"/>
      <c r="AH15" s="128">
        <v>1243</v>
      </c>
      <c r="AI15" s="35"/>
      <c r="AJ15" s="129"/>
      <c r="AK15" s="130">
        <v>0</v>
      </c>
      <c r="AL15" s="129"/>
      <c r="AM15" s="151"/>
      <c r="AN15" s="481">
        <f>AK15+'1(5)第11表-4'!AH15+'1(5)第11表-4'!AE15</f>
        <v>74432314</v>
      </c>
      <c r="AO15" s="152"/>
      <c r="AP15" s="129"/>
      <c r="AQ15" s="129">
        <v>0</v>
      </c>
      <c r="AR15" s="129"/>
      <c r="AS15" s="10"/>
      <c r="AT15" s="383" t="s">
        <v>79</v>
      </c>
      <c r="AU15" s="296"/>
      <c r="AV15" s="34"/>
    </row>
    <row r="16" spans="1:48" ht="17.25" customHeight="1" x14ac:dyDescent="0.15">
      <c r="A16" s="295"/>
      <c r="B16" s="383" t="s">
        <v>80</v>
      </c>
      <c r="C16" s="19"/>
      <c r="D16" s="129"/>
      <c r="E16" s="130">
        <v>1460910</v>
      </c>
      <c r="F16" s="130"/>
      <c r="G16" s="131"/>
      <c r="H16" s="130">
        <v>973350</v>
      </c>
      <c r="I16" s="132"/>
      <c r="J16" s="130"/>
      <c r="K16" s="130">
        <v>253840</v>
      </c>
      <c r="L16" s="130"/>
      <c r="M16" s="131"/>
      <c r="N16" s="130">
        <v>1013850</v>
      </c>
      <c r="O16" s="132"/>
      <c r="P16" s="130"/>
      <c r="Q16" s="130">
        <f t="shared" si="0"/>
        <v>3701950</v>
      </c>
      <c r="R16" s="130"/>
      <c r="S16" s="131"/>
      <c r="T16" s="130">
        <v>115920</v>
      </c>
      <c r="U16" s="132"/>
      <c r="V16" s="131"/>
      <c r="W16" s="128">
        <v>17368230</v>
      </c>
      <c r="X16" s="126"/>
      <c r="Y16" s="34"/>
      <c r="AA16" s="127"/>
      <c r="AB16" s="128">
        <f>W16+T16+Q16+'1(5)第11表-3'!AN16+'1(5)第11表-3'!AK16+'1(5)第11表-3'!AB16+'1(5)第11表-3'!Y16+'1(5)第11表-3'!T16+'1(5)第11表-3'!K16+'1(5)第11表-2'!AT16+'1(5)第11表-2'!AQ16+'1(5)第11表-2'!AN16+'1(5)第11表-2'!AK16+'1(5)第11表-2'!AH16+'1(5)第11表-2'!AE16</f>
        <v>58717815</v>
      </c>
      <c r="AC16" s="126"/>
      <c r="AD16" s="127"/>
      <c r="AE16" s="128">
        <v>94518575</v>
      </c>
      <c r="AF16" s="126"/>
      <c r="AG16" s="127"/>
      <c r="AH16" s="128">
        <v>0</v>
      </c>
      <c r="AI16" s="35"/>
      <c r="AJ16" s="129"/>
      <c r="AK16" s="130">
        <v>0</v>
      </c>
      <c r="AL16" s="129"/>
      <c r="AM16" s="151"/>
      <c r="AN16" s="481">
        <f>AK16+'1(5)第11表-4'!AH16+'1(5)第11表-4'!AE16</f>
        <v>94518575</v>
      </c>
      <c r="AO16" s="152"/>
      <c r="AP16" s="129"/>
      <c r="AQ16" s="129">
        <v>0</v>
      </c>
      <c r="AR16" s="129"/>
      <c r="AS16" s="10"/>
      <c r="AT16" s="383" t="s">
        <v>80</v>
      </c>
      <c r="AU16" s="296"/>
      <c r="AV16" s="34"/>
    </row>
    <row r="17" spans="1:48" ht="17.25" customHeight="1" x14ac:dyDescent="0.15">
      <c r="A17" s="295"/>
      <c r="B17" s="45" t="s">
        <v>81</v>
      </c>
      <c r="C17" s="19"/>
      <c r="D17" s="129"/>
      <c r="E17" s="130">
        <v>1063260</v>
      </c>
      <c r="F17" s="130"/>
      <c r="G17" s="131"/>
      <c r="H17" s="130">
        <v>728100</v>
      </c>
      <c r="I17" s="132"/>
      <c r="J17" s="130"/>
      <c r="K17" s="130">
        <v>212800</v>
      </c>
      <c r="L17" s="130"/>
      <c r="M17" s="131"/>
      <c r="N17" s="130">
        <v>634500</v>
      </c>
      <c r="O17" s="132"/>
      <c r="P17" s="130"/>
      <c r="Q17" s="130">
        <f t="shared" si="0"/>
        <v>2638660</v>
      </c>
      <c r="R17" s="130"/>
      <c r="S17" s="131"/>
      <c r="T17" s="130">
        <v>69230</v>
      </c>
      <c r="U17" s="132"/>
      <c r="V17" s="131"/>
      <c r="W17" s="128">
        <v>12032790</v>
      </c>
      <c r="X17" s="126"/>
      <c r="Y17" s="34"/>
      <c r="AA17" s="127"/>
      <c r="AB17" s="128">
        <f>W17+T17+Q17+'1(5)第11表-3'!AN17+'1(5)第11表-3'!AK17+'1(5)第11表-3'!AB17+'1(5)第11表-3'!Y17+'1(5)第11表-3'!T17+'1(5)第11表-3'!K17+'1(5)第11表-2'!AT17+'1(5)第11表-2'!AQ17+'1(5)第11表-2'!AN17+'1(5)第11表-2'!AK17+'1(5)第11表-2'!AH17+'1(5)第11表-2'!AE17</f>
        <v>40095272</v>
      </c>
      <c r="AC17" s="126"/>
      <c r="AD17" s="127"/>
      <c r="AE17" s="128">
        <v>67242278</v>
      </c>
      <c r="AF17" s="126"/>
      <c r="AG17" s="127"/>
      <c r="AH17" s="128">
        <v>0</v>
      </c>
      <c r="AI17" s="35"/>
      <c r="AJ17" s="129"/>
      <c r="AK17" s="130">
        <v>0</v>
      </c>
      <c r="AL17" s="129"/>
      <c r="AM17" s="151"/>
      <c r="AN17" s="481">
        <f>AK17+'1(5)第11表-4'!AH17+'1(5)第11表-4'!AE17</f>
        <v>67242278</v>
      </c>
      <c r="AO17" s="152"/>
      <c r="AP17" s="129"/>
      <c r="AQ17" s="129">
        <v>0</v>
      </c>
      <c r="AR17" s="129"/>
      <c r="AS17" s="10"/>
      <c r="AT17" s="45" t="s">
        <v>81</v>
      </c>
      <c r="AU17" s="296"/>
      <c r="AV17" s="34"/>
    </row>
    <row r="18" spans="1:48" ht="17.25" customHeight="1" x14ac:dyDescent="0.15">
      <c r="A18" s="299"/>
      <c r="B18" s="383" t="s">
        <v>82</v>
      </c>
      <c r="C18" s="46"/>
      <c r="D18" s="141"/>
      <c r="E18" s="140">
        <v>1109130</v>
      </c>
      <c r="F18" s="140"/>
      <c r="G18" s="142"/>
      <c r="H18" s="140">
        <v>885600</v>
      </c>
      <c r="I18" s="143"/>
      <c r="J18" s="140"/>
      <c r="K18" s="140">
        <v>156560</v>
      </c>
      <c r="L18" s="140"/>
      <c r="M18" s="142"/>
      <c r="N18" s="140">
        <v>531900</v>
      </c>
      <c r="O18" s="143"/>
      <c r="P18" s="140"/>
      <c r="Q18" s="140">
        <f t="shared" si="0"/>
        <v>2683190</v>
      </c>
      <c r="R18" s="140"/>
      <c r="S18" s="142"/>
      <c r="T18" s="140">
        <v>68310</v>
      </c>
      <c r="U18" s="143"/>
      <c r="V18" s="142"/>
      <c r="W18" s="144">
        <v>14036220</v>
      </c>
      <c r="X18" s="145"/>
      <c r="Y18" s="34"/>
      <c r="AA18" s="146"/>
      <c r="AB18" s="144">
        <f>W18+T18+Q18+'1(5)第11表-3'!AN18+'1(5)第11表-3'!AK18+'1(5)第11表-3'!AB18+'1(5)第11表-3'!Y18+'1(5)第11表-3'!T18+'1(5)第11表-3'!K18+'1(5)第11表-2'!AT18+'1(5)第11表-2'!AQ18+'1(5)第11表-2'!AN18+'1(5)第11表-2'!AK18+'1(5)第11表-2'!AH18+'1(5)第11表-2'!AE18</f>
        <v>47583617</v>
      </c>
      <c r="AC18" s="145"/>
      <c r="AD18" s="146"/>
      <c r="AE18" s="144">
        <v>82519381</v>
      </c>
      <c r="AF18" s="145"/>
      <c r="AG18" s="146"/>
      <c r="AH18" s="144">
        <v>0</v>
      </c>
      <c r="AI18" s="48"/>
      <c r="AJ18" s="141"/>
      <c r="AK18" s="140">
        <v>0</v>
      </c>
      <c r="AL18" s="141"/>
      <c r="AM18" s="155"/>
      <c r="AN18" s="499">
        <f>AK18+'1(5)第11表-4'!AH18+'1(5)第11表-4'!AE18</f>
        <v>82519381</v>
      </c>
      <c r="AO18" s="156"/>
      <c r="AP18" s="141"/>
      <c r="AQ18" s="141">
        <v>0</v>
      </c>
      <c r="AR18" s="141"/>
      <c r="AS18" s="7"/>
      <c r="AT18" s="383" t="s">
        <v>82</v>
      </c>
      <c r="AU18" s="300"/>
      <c r="AV18" s="34"/>
    </row>
    <row r="19" spans="1:48" ht="17.25" customHeight="1" x14ac:dyDescent="0.15">
      <c r="A19" s="295"/>
      <c r="B19" s="383" t="s">
        <v>0</v>
      </c>
      <c r="C19" s="19"/>
      <c r="D19" s="129"/>
      <c r="E19" s="130">
        <v>2898720</v>
      </c>
      <c r="F19" s="130"/>
      <c r="G19" s="131"/>
      <c r="H19" s="130">
        <v>2227950</v>
      </c>
      <c r="I19" s="132"/>
      <c r="J19" s="130"/>
      <c r="K19" s="130">
        <v>396720</v>
      </c>
      <c r="L19" s="130"/>
      <c r="M19" s="131"/>
      <c r="N19" s="130">
        <v>1321650</v>
      </c>
      <c r="O19" s="132"/>
      <c r="P19" s="130"/>
      <c r="Q19" s="130">
        <f t="shared" si="0"/>
        <v>6845040</v>
      </c>
      <c r="R19" s="130"/>
      <c r="S19" s="131"/>
      <c r="T19" s="130">
        <v>219880</v>
      </c>
      <c r="U19" s="132"/>
      <c r="V19" s="131"/>
      <c r="W19" s="128">
        <v>36434310</v>
      </c>
      <c r="X19" s="126"/>
      <c r="Y19" s="34"/>
      <c r="AA19" s="127"/>
      <c r="AB19" s="128">
        <f>W19+T19+Q19+'1(5)第11表-3'!AN19+'1(5)第11表-3'!AK19+'1(5)第11表-3'!AB19+'1(5)第11表-3'!Y19+'1(5)第11表-3'!T19+'1(5)第11表-3'!K19+'1(5)第11表-2'!AT19+'1(5)第11表-2'!AQ19+'1(5)第11表-2'!AN19+'1(5)第11表-2'!AK19+'1(5)第11表-2'!AH19+'1(5)第11表-2'!AE19</f>
        <v>122925354</v>
      </c>
      <c r="AC19" s="126"/>
      <c r="AD19" s="127"/>
      <c r="AE19" s="128">
        <v>210296052</v>
      </c>
      <c r="AF19" s="126"/>
      <c r="AG19" s="127"/>
      <c r="AH19" s="128">
        <v>0</v>
      </c>
      <c r="AI19" s="35"/>
      <c r="AJ19" s="129"/>
      <c r="AK19" s="130">
        <v>0</v>
      </c>
      <c r="AL19" s="129"/>
      <c r="AM19" s="151"/>
      <c r="AN19" s="481">
        <f>AK19+'1(5)第11表-4'!AH19+'1(5)第11表-4'!AE19</f>
        <v>210296052</v>
      </c>
      <c r="AO19" s="152"/>
      <c r="AP19" s="129"/>
      <c r="AQ19" s="129">
        <v>0</v>
      </c>
      <c r="AR19" s="129"/>
      <c r="AS19" s="10"/>
      <c r="AT19" s="383" t="s">
        <v>0</v>
      </c>
      <c r="AU19" s="296"/>
      <c r="AV19" s="34"/>
    </row>
    <row r="20" spans="1:48" ht="17.25" customHeight="1" x14ac:dyDescent="0.15">
      <c r="A20" s="295"/>
      <c r="B20" s="383" t="s">
        <v>2</v>
      </c>
      <c r="C20" s="19"/>
      <c r="D20" s="129"/>
      <c r="E20" s="130">
        <v>1812360</v>
      </c>
      <c r="F20" s="130"/>
      <c r="G20" s="131"/>
      <c r="H20" s="130">
        <v>1372500</v>
      </c>
      <c r="I20" s="132"/>
      <c r="J20" s="130"/>
      <c r="K20" s="130">
        <v>249280</v>
      </c>
      <c r="L20" s="130"/>
      <c r="M20" s="131"/>
      <c r="N20" s="130">
        <v>763200</v>
      </c>
      <c r="O20" s="132"/>
      <c r="P20" s="130"/>
      <c r="Q20" s="130">
        <f t="shared" si="0"/>
        <v>4197340</v>
      </c>
      <c r="R20" s="130"/>
      <c r="S20" s="131"/>
      <c r="T20" s="130">
        <v>120060</v>
      </c>
      <c r="U20" s="132"/>
      <c r="V20" s="131"/>
      <c r="W20" s="128">
        <v>24424950</v>
      </c>
      <c r="X20" s="126"/>
      <c r="Y20" s="34"/>
      <c r="AA20" s="127"/>
      <c r="AB20" s="128">
        <f>W20+T20+Q20+'1(5)第11表-3'!AN20+'1(5)第11表-3'!AK20+'1(5)第11表-3'!AB20+'1(5)第11表-3'!Y20+'1(5)第11表-3'!T20+'1(5)第11表-3'!K20+'1(5)第11表-2'!AT20+'1(5)第11表-2'!AQ20+'1(5)第11表-2'!AN20+'1(5)第11表-2'!AK20+'1(5)第11表-2'!AH20+'1(5)第11表-2'!AE20</f>
        <v>81917088</v>
      </c>
      <c r="AC20" s="126"/>
      <c r="AD20" s="127"/>
      <c r="AE20" s="128">
        <v>143295534</v>
      </c>
      <c r="AF20" s="126"/>
      <c r="AG20" s="127"/>
      <c r="AH20" s="128">
        <v>14532</v>
      </c>
      <c r="AI20" s="35"/>
      <c r="AJ20" s="129"/>
      <c r="AK20" s="130">
        <v>0</v>
      </c>
      <c r="AL20" s="129"/>
      <c r="AM20" s="151"/>
      <c r="AN20" s="481">
        <f>AK20+'1(5)第11表-4'!AH20+'1(5)第11表-4'!AE20</f>
        <v>143310066</v>
      </c>
      <c r="AO20" s="152"/>
      <c r="AP20" s="129"/>
      <c r="AQ20" s="129">
        <v>0</v>
      </c>
      <c r="AR20" s="129"/>
      <c r="AS20" s="10"/>
      <c r="AT20" s="383" t="s">
        <v>2</v>
      </c>
      <c r="AU20" s="296"/>
      <c r="AV20" s="34"/>
    </row>
    <row r="21" spans="1:48" ht="17.25" customHeight="1" x14ac:dyDescent="0.15">
      <c r="A21" s="295"/>
      <c r="B21" s="383" t="s">
        <v>3</v>
      </c>
      <c r="C21" s="19"/>
      <c r="D21" s="129"/>
      <c r="E21" s="130">
        <v>758670</v>
      </c>
      <c r="F21" s="130"/>
      <c r="G21" s="131"/>
      <c r="H21" s="130">
        <v>480600</v>
      </c>
      <c r="I21" s="132"/>
      <c r="J21" s="130"/>
      <c r="K21" s="130">
        <v>111340</v>
      </c>
      <c r="L21" s="130"/>
      <c r="M21" s="131"/>
      <c r="N21" s="130">
        <v>520650</v>
      </c>
      <c r="O21" s="132"/>
      <c r="P21" s="130"/>
      <c r="Q21" s="130">
        <f t="shared" si="0"/>
        <v>1871260</v>
      </c>
      <c r="R21" s="130"/>
      <c r="S21" s="131"/>
      <c r="T21" s="130">
        <v>55200</v>
      </c>
      <c r="U21" s="132"/>
      <c r="V21" s="131"/>
      <c r="W21" s="128">
        <v>8250330</v>
      </c>
      <c r="X21" s="126"/>
      <c r="Y21" s="34"/>
      <c r="AA21" s="127"/>
      <c r="AB21" s="128">
        <f>W21+T21+Q21+'1(5)第11表-3'!AN21+'1(5)第11表-3'!AK21+'1(5)第11表-3'!AB21+'1(5)第11表-3'!Y21+'1(5)第11表-3'!T21+'1(5)第11表-3'!K21+'1(5)第11表-2'!AT21+'1(5)第11表-2'!AQ21+'1(5)第11表-2'!AN21+'1(5)第11表-2'!AK21+'1(5)第11表-2'!AH21+'1(5)第11表-2'!AE21</f>
        <v>27969403</v>
      </c>
      <c r="AC21" s="126"/>
      <c r="AD21" s="127"/>
      <c r="AE21" s="128">
        <v>45244502</v>
      </c>
      <c r="AF21" s="126"/>
      <c r="AG21" s="127"/>
      <c r="AH21" s="128">
        <v>0</v>
      </c>
      <c r="AI21" s="35"/>
      <c r="AJ21" s="129"/>
      <c r="AK21" s="130">
        <v>0</v>
      </c>
      <c r="AL21" s="129"/>
      <c r="AM21" s="151"/>
      <c r="AN21" s="481">
        <f>AK21+'1(5)第11表-4'!AH21+'1(5)第11表-4'!AE21</f>
        <v>45244502</v>
      </c>
      <c r="AO21" s="152"/>
      <c r="AP21" s="129"/>
      <c r="AQ21" s="129">
        <v>0</v>
      </c>
      <c r="AR21" s="129"/>
      <c r="AS21" s="10"/>
      <c r="AT21" s="383" t="s">
        <v>3</v>
      </c>
      <c r="AU21" s="296"/>
      <c r="AV21" s="34"/>
    </row>
    <row r="22" spans="1:48" ht="17.25" customHeight="1" x14ac:dyDescent="0.15">
      <c r="A22" s="297"/>
      <c r="B22" s="45" t="s">
        <v>4</v>
      </c>
      <c r="C22" s="23"/>
      <c r="D22" s="133"/>
      <c r="E22" s="134">
        <v>1544730</v>
      </c>
      <c r="F22" s="134"/>
      <c r="G22" s="135"/>
      <c r="H22" s="134">
        <v>1225800</v>
      </c>
      <c r="I22" s="136"/>
      <c r="J22" s="134"/>
      <c r="K22" s="134">
        <v>207100</v>
      </c>
      <c r="L22" s="134"/>
      <c r="M22" s="135"/>
      <c r="N22" s="134">
        <v>707400</v>
      </c>
      <c r="O22" s="136"/>
      <c r="P22" s="134"/>
      <c r="Q22" s="134">
        <f t="shared" si="0"/>
        <v>3685030</v>
      </c>
      <c r="R22" s="134"/>
      <c r="S22" s="135"/>
      <c r="T22" s="134">
        <v>89240</v>
      </c>
      <c r="U22" s="136"/>
      <c r="V22" s="135"/>
      <c r="W22" s="137">
        <v>18622890</v>
      </c>
      <c r="X22" s="138"/>
      <c r="Y22" s="34"/>
      <c r="AA22" s="139"/>
      <c r="AB22" s="137">
        <f>W22+T22+Q22+'1(5)第11表-3'!AN22+'1(5)第11表-3'!AK22+'1(5)第11表-3'!AB22+'1(5)第11表-3'!Y22+'1(5)第11表-3'!T22+'1(5)第11表-3'!K22+'1(5)第11表-2'!AT22+'1(5)第11表-2'!AQ22+'1(5)第11表-2'!AN22+'1(5)第11表-2'!AK22+'1(5)第11表-2'!AH22+'1(5)第11表-2'!AE22</f>
        <v>64822574</v>
      </c>
      <c r="AC22" s="138"/>
      <c r="AD22" s="139"/>
      <c r="AE22" s="137">
        <v>112206858</v>
      </c>
      <c r="AF22" s="138"/>
      <c r="AG22" s="139"/>
      <c r="AH22" s="137">
        <v>0</v>
      </c>
      <c r="AI22" s="41"/>
      <c r="AJ22" s="133"/>
      <c r="AK22" s="134">
        <v>2057</v>
      </c>
      <c r="AL22" s="133"/>
      <c r="AM22" s="153"/>
      <c r="AN22" s="498">
        <f>AK22+'1(5)第11表-4'!AH22+'1(5)第11表-4'!AE22</f>
        <v>112208915</v>
      </c>
      <c r="AO22" s="154"/>
      <c r="AP22" s="133"/>
      <c r="AQ22" s="133">
        <v>0</v>
      </c>
      <c r="AR22" s="133"/>
      <c r="AS22" s="21"/>
      <c r="AT22" s="45" t="s">
        <v>4</v>
      </c>
      <c r="AU22" s="298"/>
      <c r="AV22" s="34"/>
    </row>
    <row r="23" spans="1:48" s="11" customFormat="1" ht="17.25" customHeight="1" x14ac:dyDescent="0.15">
      <c r="A23" s="295"/>
      <c r="B23" s="383" t="s">
        <v>5</v>
      </c>
      <c r="C23" s="19"/>
      <c r="D23" s="129"/>
      <c r="E23" s="130">
        <v>1841400</v>
      </c>
      <c r="F23" s="130"/>
      <c r="G23" s="131"/>
      <c r="H23" s="130">
        <v>1367100</v>
      </c>
      <c r="I23" s="132"/>
      <c r="J23" s="130"/>
      <c r="K23" s="130">
        <v>310840</v>
      </c>
      <c r="L23" s="130"/>
      <c r="M23" s="131"/>
      <c r="N23" s="130">
        <v>1129050</v>
      </c>
      <c r="O23" s="132"/>
      <c r="P23" s="130"/>
      <c r="Q23" s="130">
        <f t="shared" si="0"/>
        <v>4648390</v>
      </c>
      <c r="R23" s="130"/>
      <c r="S23" s="131"/>
      <c r="T23" s="130">
        <v>128570</v>
      </c>
      <c r="U23" s="132"/>
      <c r="V23" s="131"/>
      <c r="W23" s="128">
        <v>21844020</v>
      </c>
      <c r="X23" s="126"/>
      <c r="AA23" s="127"/>
      <c r="AB23" s="128">
        <f>W23+T23+Q23+'1(5)第11表-3'!AN23+'1(5)第11表-3'!AK23+'1(5)第11表-3'!AB23+'1(5)第11表-3'!Y23+'1(5)第11表-3'!T23+'1(5)第11表-3'!K23+'1(5)第11表-2'!AT23+'1(5)第11表-2'!AQ23+'1(5)第11表-2'!AN23+'1(5)第11表-2'!AK23+'1(5)第11表-2'!AH23+'1(5)第11表-2'!AE23</f>
        <v>73687505</v>
      </c>
      <c r="AC23" s="126"/>
      <c r="AD23" s="127"/>
      <c r="AE23" s="128">
        <v>123760079</v>
      </c>
      <c r="AF23" s="126"/>
      <c r="AG23" s="127"/>
      <c r="AH23" s="128">
        <v>2000</v>
      </c>
      <c r="AI23" s="35"/>
      <c r="AJ23" s="129"/>
      <c r="AK23" s="130">
        <v>0</v>
      </c>
      <c r="AL23" s="129"/>
      <c r="AM23" s="151"/>
      <c r="AN23" s="481">
        <f>AK23+'1(5)第11表-4'!AH23+'1(5)第11表-4'!AE23</f>
        <v>123762079</v>
      </c>
      <c r="AO23" s="152"/>
      <c r="AP23" s="129"/>
      <c r="AQ23" s="129">
        <v>0</v>
      </c>
      <c r="AR23" s="129"/>
      <c r="AS23" s="10"/>
      <c r="AT23" s="383" t="s">
        <v>5</v>
      </c>
      <c r="AU23" s="296"/>
    </row>
    <row r="24" spans="1:48" ht="17.25" customHeight="1" x14ac:dyDescent="0.15">
      <c r="A24" s="295"/>
      <c r="B24" s="383" t="s">
        <v>6</v>
      </c>
      <c r="C24" s="19"/>
      <c r="D24" s="129"/>
      <c r="E24" s="130">
        <v>2906640</v>
      </c>
      <c r="F24" s="130"/>
      <c r="G24" s="131"/>
      <c r="H24" s="130">
        <v>2506050</v>
      </c>
      <c r="I24" s="132"/>
      <c r="J24" s="130"/>
      <c r="K24" s="130">
        <v>395200</v>
      </c>
      <c r="L24" s="130"/>
      <c r="M24" s="131"/>
      <c r="N24" s="130">
        <v>1090800</v>
      </c>
      <c r="O24" s="132"/>
      <c r="P24" s="130"/>
      <c r="Q24" s="130">
        <f t="shared" si="0"/>
        <v>6898690</v>
      </c>
      <c r="R24" s="130"/>
      <c r="S24" s="131"/>
      <c r="T24" s="130">
        <v>175260</v>
      </c>
      <c r="U24" s="132"/>
      <c r="V24" s="131"/>
      <c r="W24" s="128">
        <v>36472260</v>
      </c>
      <c r="X24" s="126"/>
      <c r="AA24" s="127"/>
      <c r="AB24" s="128">
        <f>W24+T24+Q24+'1(5)第11表-3'!AN24+'1(5)第11表-3'!AK24+'1(5)第11表-3'!AB24+'1(5)第11表-3'!Y24+'1(5)第11表-3'!T24+'1(5)第11表-3'!K24+'1(5)第11表-2'!AT24+'1(5)第11表-2'!AQ24+'1(5)第11表-2'!AN24+'1(5)第11表-2'!AK24+'1(5)第11表-2'!AH24+'1(5)第11表-2'!AE24</f>
        <v>126661437</v>
      </c>
      <c r="AC24" s="126"/>
      <c r="AD24" s="127"/>
      <c r="AE24" s="128">
        <v>230995343</v>
      </c>
      <c r="AF24" s="126"/>
      <c r="AG24" s="127"/>
      <c r="AH24" s="128">
        <v>0</v>
      </c>
      <c r="AI24" s="35"/>
      <c r="AJ24" s="129"/>
      <c r="AK24" s="130">
        <v>0</v>
      </c>
      <c r="AL24" s="129"/>
      <c r="AM24" s="151"/>
      <c r="AN24" s="481">
        <f>AK24+'1(5)第11表-4'!AH24+'1(5)第11表-4'!AE24</f>
        <v>230995343</v>
      </c>
      <c r="AO24" s="152"/>
      <c r="AP24" s="129"/>
      <c r="AQ24" s="129">
        <v>0</v>
      </c>
      <c r="AR24" s="129"/>
      <c r="AS24" s="10"/>
      <c r="AT24" s="383" t="s">
        <v>6</v>
      </c>
      <c r="AU24" s="296"/>
    </row>
    <row r="25" spans="1:48" ht="17.25" customHeight="1" x14ac:dyDescent="0.15">
      <c r="A25" s="295"/>
      <c r="B25" s="383" t="s">
        <v>7</v>
      </c>
      <c r="C25" s="19"/>
      <c r="D25" s="129"/>
      <c r="E25" s="130">
        <v>3109920</v>
      </c>
      <c r="F25" s="130"/>
      <c r="G25" s="131"/>
      <c r="H25" s="130">
        <v>2511900</v>
      </c>
      <c r="I25" s="132"/>
      <c r="J25" s="130"/>
      <c r="K25" s="130">
        <v>565060</v>
      </c>
      <c r="L25" s="130"/>
      <c r="M25" s="131"/>
      <c r="N25" s="130">
        <v>1361700</v>
      </c>
      <c r="O25" s="132"/>
      <c r="P25" s="130"/>
      <c r="Q25" s="130">
        <f t="shared" si="0"/>
        <v>7548580</v>
      </c>
      <c r="R25" s="130"/>
      <c r="S25" s="131"/>
      <c r="T25" s="130">
        <v>170890</v>
      </c>
      <c r="U25" s="132"/>
      <c r="V25" s="131"/>
      <c r="W25" s="128">
        <v>41132850</v>
      </c>
      <c r="X25" s="126"/>
      <c r="AA25" s="127"/>
      <c r="AB25" s="128">
        <f>W25+T25+Q25+'1(5)第11表-3'!AN25+'1(5)第11表-3'!AK25+'1(5)第11表-3'!AB25+'1(5)第11表-3'!Y25+'1(5)第11表-3'!T25+'1(5)第11表-3'!K25+'1(5)第11表-2'!AT25+'1(5)第11表-2'!AQ25+'1(5)第11表-2'!AN25+'1(5)第11表-2'!AK25+'1(5)第11表-2'!AH25+'1(5)第11表-2'!AE25</f>
        <v>139731588</v>
      </c>
      <c r="AC25" s="126"/>
      <c r="AD25" s="127"/>
      <c r="AE25" s="128">
        <v>266458297</v>
      </c>
      <c r="AF25" s="126"/>
      <c r="AG25" s="127"/>
      <c r="AH25" s="128">
        <v>0</v>
      </c>
      <c r="AI25" s="35"/>
      <c r="AJ25" s="129"/>
      <c r="AK25" s="130">
        <v>0</v>
      </c>
      <c r="AL25" s="129"/>
      <c r="AM25" s="151"/>
      <c r="AN25" s="481">
        <f>AK25+'1(5)第11表-4'!AH25+'1(5)第11表-4'!AE25</f>
        <v>266458297</v>
      </c>
      <c r="AO25" s="152"/>
      <c r="AP25" s="129"/>
      <c r="AQ25" s="129">
        <v>0</v>
      </c>
      <c r="AR25" s="129"/>
      <c r="AS25" s="10"/>
      <c r="AT25" s="383" t="s">
        <v>7</v>
      </c>
      <c r="AU25" s="296"/>
    </row>
    <row r="26" spans="1:48" ht="17.25" customHeight="1" x14ac:dyDescent="0.15">
      <c r="A26" s="295"/>
      <c r="B26" s="383" t="s">
        <v>8</v>
      </c>
      <c r="C26" s="19"/>
      <c r="D26" s="129"/>
      <c r="E26" s="130">
        <v>4295940</v>
      </c>
      <c r="F26" s="130"/>
      <c r="G26" s="131"/>
      <c r="H26" s="130">
        <v>3437550</v>
      </c>
      <c r="I26" s="132"/>
      <c r="J26" s="130"/>
      <c r="K26" s="130">
        <v>644100</v>
      </c>
      <c r="L26" s="130"/>
      <c r="M26" s="131"/>
      <c r="N26" s="130">
        <v>1848600</v>
      </c>
      <c r="O26" s="132"/>
      <c r="P26" s="130"/>
      <c r="Q26" s="130">
        <f t="shared" si="0"/>
        <v>10226190</v>
      </c>
      <c r="R26" s="130"/>
      <c r="S26" s="131"/>
      <c r="T26" s="130">
        <v>259900</v>
      </c>
      <c r="U26" s="132"/>
      <c r="V26" s="131"/>
      <c r="W26" s="128">
        <v>55418550</v>
      </c>
      <c r="X26" s="126"/>
      <c r="AA26" s="127"/>
      <c r="AB26" s="128">
        <f>W26+T26+Q26+'1(5)第11表-3'!AN26+'1(5)第11表-3'!AK26+'1(5)第11表-3'!AB26+'1(5)第11表-3'!Y26+'1(5)第11表-3'!T26+'1(5)第11表-3'!K26+'1(5)第11表-2'!AT26+'1(5)第11表-2'!AQ26+'1(5)第11表-2'!AN26+'1(5)第11表-2'!AK26+'1(5)第11表-2'!AH26+'1(5)第11表-2'!AE26</f>
        <v>193123207</v>
      </c>
      <c r="AC26" s="126"/>
      <c r="AD26" s="127"/>
      <c r="AE26" s="128">
        <v>368525231</v>
      </c>
      <c r="AF26" s="126"/>
      <c r="AG26" s="127"/>
      <c r="AH26" s="128">
        <v>1100</v>
      </c>
      <c r="AI26" s="35"/>
      <c r="AJ26" s="129"/>
      <c r="AK26" s="130">
        <v>0</v>
      </c>
      <c r="AL26" s="129"/>
      <c r="AM26" s="151"/>
      <c r="AN26" s="481">
        <f>AK26+'1(5)第11表-4'!AH26+'1(5)第11表-4'!AE26</f>
        <v>368526331</v>
      </c>
      <c r="AO26" s="152"/>
      <c r="AP26" s="129"/>
      <c r="AQ26" s="129">
        <v>0</v>
      </c>
      <c r="AR26" s="129"/>
      <c r="AS26" s="10"/>
      <c r="AT26" s="383" t="s">
        <v>8</v>
      </c>
      <c r="AU26" s="296"/>
    </row>
    <row r="27" spans="1:48" ht="17.25" customHeight="1" x14ac:dyDescent="0.15">
      <c r="A27" s="297"/>
      <c r="B27" s="45" t="s">
        <v>9</v>
      </c>
      <c r="C27" s="23"/>
      <c r="D27" s="133"/>
      <c r="E27" s="134">
        <v>980100</v>
      </c>
      <c r="F27" s="134"/>
      <c r="G27" s="135"/>
      <c r="H27" s="134">
        <v>654750</v>
      </c>
      <c r="I27" s="136"/>
      <c r="J27" s="134"/>
      <c r="K27" s="134">
        <v>230280</v>
      </c>
      <c r="L27" s="134"/>
      <c r="M27" s="135"/>
      <c r="N27" s="134">
        <v>353250</v>
      </c>
      <c r="O27" s="136"/>
      <c r="P27" s="134"/>
      <c r="Q27" s="134">
        <f t="shared" si="0"/>
        <v>2218380</v>
      </c>
      <c r="R27" s="134"/>
      <c r="S27" s="135"/>
      <c r="T27" s="134">
        <v>41170</v>
      </c>
      <c r="U27" s="136"/>
      <c r="V27" s="135"/>
      <c r="W27" s="137">
        <v>13019490</v>
      </c>
      <c r="X27" s="138"/>
      <c r="AA27" s="139"/>
      <c r="AB27" s="137">
        <f>W27+T27+Q27+'1(5)第11表-3'!AN27+'1(5)第11表-3'!AK27+'1(5)第11表-3'!AB27+'1(5)第11表-3'!Y27+'1(5)第11表-3'!T27+'1(5)第11表-3'!K27+'1(5)第11表-2'!AT27+'1(5)第11表-2'!AQ27+'1(5)第11表-2'!AN27+'1(5)第11表-2'!AK27+'1(5)第11表-2'!AH27+'1(5)第11表-2'!AE27</f>
        <v>42948489</v>
      </c>
      <c r="AC27" s="138"/>
      <c r="AD27" s="139"/>
      <c r="AE27" s="137">
        <v>86539951</v>
      </c>
      <c r="AF27" s="138"/>
      <c r="AG27" s="139"/>
      <c r="AH27" s="137">
        <v>0</v>
      </c>
      <c r="AI27" s="41"/>
      <c r="AJ27" s="133"/>
      <c r="AK27" s="134">
        <v>0</v>
      </c>
      <c r="AL27" s="133"/>
      <c r="AM27" s="153"/>
      <c r="AN27" s="498">
        <f>AK27+'1(5)第11表-4'!AH27+'1(5)第11表-4'!AE27</f>
        <v>86539951</v>
      </c>
      <c r="AO27" s="154"/>
      <c r="AP27" s="133"/>
      <c r="AQ27" s="133">
        <v>0</v>
      </c>
      <c r="AR27" s="133"/>
      <c r="AS27" s="21"/>
      <c r="AT27" s="45" t="s">
        <v>9</v>
      </c>
      <c r="AU27" s="298"/>
    </row>
    <row r="28" spans="1:48" s="11" customFormat="1" ht="17.25" customHeight="1" x14ac:dyDescent="0.15">
      <c r="A28" s="295"/>
      <c r="B28" s="383" t="s">
        <v>10</v>
      </c>
      <c r="C28" s="19"/>
      <c r="D28" s="129"/>
      <c r="E28" s="130">
        <v>1891230</v>
      </c>
      <c r="F28" s="130"/>
      <c r="G28" s="131"/>
      <c r="H28" s="130">
        <v>1522350</v>
      </c>
      <c r="I28" s="132"/>
      <c r="J28" s="130"/>
      <c r="K28" s="130">
        <v>356440</v>
      </c>
      <c r="L28" s="130"/>
      <c r="M28" s="131"/>
      <c r="N28" s="130">
        <v>542700</v>
      </c>
      <c r="O28" s="132"/>
      <c r="P28" s="130"/>
      <c r="Q28" s="130">
        <f t="shared" si="0"/>
        <v>4312720</v>
      </c>
      <c r="R28" s="130"/>
      <c r="S28" s="131"/>
      <c r="T28" s="130">
        <v>83720</v>
      </c>
      <c r="U28" s="132"/>
      <c r="V28" s="131"/>
      <c r="W28" s="128">
        <v>24170520</v>
      </c>
      <c r="X28" s="126"/>
      <c r="AA28" s="127"/>
      <c r="AB28" s="128">
        <f>W28+T28+Q28+'1(5)第11表-3'!AN28+'1(5)第11表-3'!AK28+'1(5)第11表-3'!AB28+'1(5)第11表-3'!Y28+'1(5)第11表-3'!T28+'1(5)第11表-3'!K28+'1(5)第11表-2'!AT28+'1(5)第11表-2'!AQ28+'1(5)第11表-2'!AN28+'1(5)第11表-2'!AK28+'1(5)第11表-2'!AH28+'1(5)第11表-2'!AE28</f>
        <v>84814444</v>
      </c>
      <c r="AC28" s="126"/>
      <c r="AD28" s="127"/>
      <c r="AE28" s="128">
        <v>178352119</v>
      </c>
      <c r="AF28" s="126"/>
      <c r="AG28" s="127"/>
      <c r="AH28" s="128">
        <v>0</v>
      </c>
      <c r="AI28" s="35"/>
      <c r="AJ28" s="129"/>
      <c r="AK28" s="130">
        <v>0</v>
      </c>
      <c r="AL28" s="129"/>
      <c r="AM28" s="151"/>
      <c r="AN28" s="481">
        <f>AK28+'1(5)第11表-4'!AH28+'1(5)第11表-4'!AE28</f>
        <v>178352119</v>
      </c>
      <c r="AO28" s="152"/>
      <c r="AP28" s="129"/>
      <c r="AQ28" s="129">
        <v>0</v>
      </c>
      <c r="AR28" s="129"/>
      <c r="AS28" s="10"/>
      <c r="AT28" s="383" t="s">
        <v>10</v>
      </c>
      <c r="AU28" s="296"/>
    </row>
    <row r="29" spans="1:48" ht="17.25" customHeight="1" x14ac:dyDescent="0.15">
      <c r="A29" s="295"/>
      <c r="B29" s="383" t="s">
        <v>11</v>
      </c>
      <c r="C29" s="19"/>
      <c r="D29" s="129"/>
      <c r="E29" s="130">
        <v>1945680</v>
      </c>
      <c r="F29" s="130"/>
      <c r="G29" s="131"/>
      <c r="H29" s="130">
        <v>1554300</v>
      </c>
      <c r="I29" s="132"/>
      <c r="J29" s="130"/>
      <c r="K29" s="130">
        <v>257640</v>
      </c>
      <c r="L29" s="130"/>
      <c r="M29" s="131"/>
      <c r="N29" s="130">
        <v>779850</v>
      </c>
      <c r="O29" s="132"/>
      <c r="P29" s="130"/>
      <c r="Q29" s="130">
        <f t="shared" si="0"/>
        <v>4537470</v>
      </c>
      <c r="R29" s="130"/>
      <c r="S29" s="131"/>
      <c r="T29" s="130">
        <v>123510</v>
      </c>
      <c r="U29" s="132"/>
      <c r="V29" s="131"/>
      <c r="W29" s="128">
        <v>23440230</v>
      </c>
      <c r="X29" s="126"/>
      <c r="AA29" s="127"/>
      <c r="AB29" s="128">
        <f>W29+T29+Q29+'1(5)第11表-3'!AN29+'1(5)第11表-3'!AK29+'1(5)第11表-3'!AB29+'1(5)第11表-3'!Y29+'1(5)第11表-3'!T29+'1(5)第11表-3'!K29+'1(5)第11表-2'!AT29+'1(5)第11表-2'!AQ29+'1(5)第11表-2'!AN29+'1(5)第11表-2'!AK29+'1(5)第11表-2'!AH29+'1(5)第11表-2'!AE29</f>
        <v>80386560</v>
      </c>
      <c r="AC29" s="126"/>
      <c r="AD29" s="127"/>
      <c r="AE29" s="128">
        <v>139436156</v>
      </c>
      <c r="AF29" s="126"/>
      <c r="AG29" s="127"/>
      <c r="AH29" s="128">
        <v>7226</v>
      </c>
      <c r="AI29" s="35"/>
      <c r="AJ29" s="129"/>
      <c r="AK29" s="130">
        <v>0</v>
      </c>
      <c r="AL29" s="129"/>
      <c r="AM29" s="151"/>
      <c r="AN29" s="481">
        <f>AK29+'1(5)第11表-4'!AH29+'1(5)第11表-4'!AE29</f>
        <v>139443382</v>
      </c>
      <c r="AO29" s="152"/>
      <c r="AP29" s="129"/>
      <c r="AQ29" s="129">
        <v>0</v>
      </c>
      <c r="AR29" s="129"/>
      <c r="AS29" s="10"/>
      <c r="AT29" s="383" t="s">
        <v>11</v>
      </c>
      <c r="AU29" s="296"/>
    </row>
    <row r="30" spans="1:48" ht="17.25" customHeight="1" x14ac:dyDescent="0.15">
      <c r="A30" s="295"/>
      <c r="B30" s="383" t="s">
        <v>12</v>
      </c>
      <c r="C30" s="19"/>
      <c r="D30" s="129"/>
      <c r="E30" s="130">
        <v>1755270</v>
      </c>
      <c r="F30" s="130"/>
      <c r="G30" s="131"/>
      <c r="H30" s="130">
        <v>1602450</v>
      </c>
      <c r="I30" s="132"/>
      <c r="J30" s="130"/>
      <c r="K30" s="130">
        <v>324140</v>
      </c>
      <c r="L30" s="130"/>
      <c r="M30" s="131"/>
      <c r="N30" s="130">
        <v>572850</v>
      </c>
      <c r="O30" s="132"/>
      <c r="P30" s="130"/>
      <c r="Q30" s="130">
        <f t="shared" si="0"/>
        <v>4254710</v>
      </c>
      <c r="R30" s="130"/>
      <c r="S30" s="131"/>
      <c r="T30" s="130">
        <v>113390</v>
      </c>
      <c r="U30" s="132"/>
      <c r="V30" s="131"/>
      <c r="W30" s="128">
        <v>24530550</v>
      </c>
      <c r="X30" s="126"/>
      <c r="AA30" s="127"/>
      <c r="AB30" s="128">
        <f>W30+T30+Q30+'1(5)第11表-3'!AN30+'1(5)第11表-3'!AK30+'1(5)第11表-3'!AB30+'1(5)第11表-3'!Y30+'1(5)第11表-3'!T30+'1(5)第11表-3'!K30+'1(5)第11表-2'!AT30+'1(5)第11表-2'!AQ30+'1(5)第11表-2'!AN30+'1(5)第11表-2'!AK30+'1(5)第11表-2'!AH30+'1(5)第11表-2'!AE30</f>
        <v>87055524</v>
      </c>
      <c r="AC30" s="126"/>
      <c r="AD30" s="127"/>
      <c r="AE30" s="128">
        <v>179581821</v>
      </c>
      <c r="AF30" s="126"/>
      <c r="AG30" s="127"/>
      <c r="AH30" s="128">
        <v>0</v>
      </c>
      <c r="AI30" s="35"/>
      <c r="AJ30" s="129"/>
      <c r="AK30" s="130">
        <v>0</v>
      </c>
      <c r="AL30" s="129"/>
      <c r="AM30" s="151"/>
      <c r="AN30" s="481">
        <f>AK30+'1(5)第11表-4'!AH30+'1(5)第11表-4'!AE30</f>
        <v>179581821</v>
      </c>
      <c r="AO30" s="152"/>
      <c r="AP30" s="129"/>
      <c r="AQ30" s="129">
        <v>0</v>
      </c>
      <c r="AR30" s="129"/>
      <c r="AS30" s="10"/>
      <c r="AT30" s="383" t="s">
        <v>12</v>
      </c>
      <c r="AU30" s="296"/>
    </row>
    <row r="31" spans="1:48" ht="17.25" customHeight="1" x14ac:dyDescent="0.15">
      <c r="A31" s="295"/>
      <c r="B31" s="383" t="s">
        <v>13</v>
      </c>
      <c r="C31" s="19"/>
      <c r="D31" s="129"/>
      <c r="E31" s="130">
        <v>957000</v>
      </c>
      <c r="F31" s="130"/>
      <c r="G31" s="131"/>
      <c r="H31" s="130">
        <v>789750</v>
      </c>
      <c r="I31" s="132"/>
      <c r="J31" s="130"/>
      <c r="K31" s="130">
        <v>158460</v>
      </c>
      <c r="L31" s="130"/>
      <c r="M31" s="131"/>
      <c r="N31" s="130">
        <v>365850</v>
      </c>
      <c r="O31" s="132"/>
      <c r="P31" s="130"/>
      <c r="Q31" s="130">
        <f t="shared" si="0"/>
        <v>2271060</v>
      </c>
      <c r="R31" s="130"/>
      <c r="S31" s="131"/>
      <c r="T31" s="130">
        <v>59340</v>
      </c>
      <c r="U31" s="132"/>
      <c r="V31" s="131"/>
      <c r="W31" s="128">
        <v>12495450</v>
      </c>
      <c r="X31" s="126"/>
      <c r="AA31" s="127"/>
      <c r="AB31" s="128">
        <f>W31+T31+Q31+'1(5)第11表-3'!AN31+'1(5)第11表-3'!AK31+'1(5)第11表-3'!AB31+'1(5)第11表-3'!Y31+'1(5)第11表-3'!T31+'1(5)第11表-3'!K31+'1(5)第11表-2'!AT31+'1(5)第11表-2'!AQ31+'1(5)第11表-2'!AN31+'1(5)第11表-2'!AK31+'1(5)第11表-2'!AH31+'1(5)第11表-2'!AE31</f>
        <v>44366156</v>
      </c>
      <c r="AC31" s="126"/>
      <c r="AD31" s="127"/>
      <c r="AE31" s="128">
        <v>90661010</v>
      </c>
      <c r="AF31" s="126"/>
      <c r="AG31" s="127"/>
      <c r="AH31" s="128">
        <v>0</v>
      </c>
      <c r="AI31" s="35"/>
      <c r="AJ31" s="129"/>
      <c r="AK31" s="130">
        <v>0</v>
      </c>
      <c r="AL31" s="129"/>
      <c r="AM31" s="151"/>
      <c r="AN31" s="481">
        <f>AK31+'1(5)第11表-4'!AH31+'1(5)第11表-4'!AE31</f>
        <v>90661010</v>
      </c>
      <c r="AO31" s="152"/>
      <c r="AP31" s="129"/>
      <c r="AQ31" s="129">
        <v>0</v>
      </c>
      <c r="AR31" s="129"/>
      <c r="AS31" s="10"/>
      <c r="AT31" s="383" t="s">
        <v>13</v>
      </c>
      <c r="AU31" s="296"/>
    </row>
    <row r="32" spans="1:48" ht="17.25" customHeight="1" x14ac:dyDescent="0.15">
      <c r="A32" s="297"/>
      <c r="B32" s="45" t="s">
        <v>14</v>
      </c>
      <c r="C32" s="23"/>
      <c r="D32" s="133"/>
      <c r="E32" s="134">
        <v>1001880</v>
      </c>
      <c r="F32" s="134"/>
      <c r="G32" s="135"/>
      <c r="H32" s="134">
        <v>833850</v>
      </c>
      <c r="I32" s="136"/>
      <c r="J32" s="134"/>
      <c r="K32" s="134">
        <v>176320</v>
      </c>
      <c r="L32" s="134"/>
      <c r="M32" s="135"/>
      <c r="N32" s="134">
        <v>289800</v>
      </c>
      <c r="O32" s="136"/>
      <c r="P32" s="134"/>
      <c r="Q32" s="134">
        <f t="shared" si="0"/>
        <v>2301850</v>
      </c>
      <c r="R32" s="134"/>
      <c r="S32" s="135"/>
      <c r="T32" s="134">
        <v>51750</v>
      </c>
      <c r="U32" s="136"/>
      <c r="V32" s="135"/>
      <c r="W32" s="137">
        <v>15283950</v>
      </c>
      <c r="X32" s="138"/>
      <c r="AA32" s="139"/>
      <c r="AB32" s="137">
        <f>W32+T32+Q32+'1(5)第11表-3'!AN32+'1(5)第11表-3'!AK32+'1(5)第11表-3'!AB32+'1(5)第11表-3'!Y32+'1(5)第11表-3'!T32+'1(5)第11表-3'!K32+'1(5)第11表-2'!AT32+'1(5)第11表-2'!AQ32+'1(5)第11表-2'!AN32+'1(5)第11表-2'!AK32+'1(5)第11表-2'!AH32+'1(5)第11表-2'!AE32</f>
        <v>53725321</v>
      </c>
      <c r="AC32" s="138"/>
      <c r="AD32" s="139"/>
      <c r="AE32" s="137">
        <v>117647710</v>
      </c>
      <c r="AF32" s="138"/>
      <c r="AG32" s="139"/>
      <c r="AH32" s="137">
        <v>0</v>
      </c>
      <c r="AI32" s="41"/>
      <c r="AJ32" s="133"/>
      <c r="AK32" s="134">
        <v>0</v>
      </c>
      <c r="AL32" s="133"/>
      <c r="AM32" s="153"/>
      <c r="AN32" s="498">
        <f>AK32+'1(5)第11表-4'!AH32+'1(5)第11表-4'!AE32</f>
        <v>117647710</v>
      </c>
      <c r="AO32" s="154"/>
      <c r="AP32" s="133"/>
      <c r="AQ32" s="133">
        <v>0</v>
      </c>
      <c r="AR32" s="133"/>
      <c r="AS32" s="21"/>
      <c r="AT32" s="45" t="s">
        <v>14</v>
      </c>
      <c r="AU32" s="298"/>
    </row>
    <row r="33" spans="1:47" s="11" customFormat="1" ht="17.25" customHeight="1" x14ac:dyDescent="0.15">
      <c r="A33" s="295"/>
      <c r="B33" s="383" t="s">
        <v>15</v>
      </c>
      <c r="C33" s="19"/>
      <c r="D33" s="129"/>
      <c r="E33" s="130">
        <v>2095500</v>
      </c>
      <c r="F33" s="130"/>
      <c r="G33" s="131"/>
      <c r="H33" s="130">
        <v>1644750</v>
      </c>
      <c r="I33" s="132"/>
      <c r="J33" s="130"/>
      <c r="K33" s="130">
        <v>334020</v>
      </c>
      <c r="L33" s="130"/>
      <c r="M33" s="131"/>
      <c r="N33" s="130">
        <v>867600</v>
      </c>
      <c r="O33" s="132"/>
      <c r="P33" s="130"/>
      <c r="Q33" s="130">
        <f t="shared" si="0"/>
        <v>4941870</v>
      </c>
      <c r="R33" s="130"/>
      <c r="S33" s="131"/>
      <c r="T33" s="130">
        <v>133860</v>
      </c>
      <c r="U33" s="132"/>
      <c r="V33" s="131"/>
      <c r="W33" s="128">
        <v>26239620</v>
      </c>
      <c r="X33" s="126"/>
      <c r="AA33" s="127"/>
      <c r="AB33" s="128">
        <f>W33+T33+Q33+'1(5)第11表-3'!AN33+'1(5)第11表-3'!AK33+'1(5)第11表-3'!AB33+'1(5)第11表-3'!Y33+'1(5)第11表-3'!T33+'1(5)第11表-3'!K33+'1(5)第11表-2'!AT33+'1(5)第11表-2'!AQ33+'1(5)第11表-2'!AN33+'1(5)第11表-2'!AK33+'1(5)第11表-2'!AH33+'1(5)第11表-2'!AE33</f>
        <v>90598845</v>
      </c>
      <c r="AC33" s="126"/>
      <c r="AD33" s="127"/>
      <c r="AE33" s="128">
        <v>173238565</v>
      </c>
      <c r="AF33" s="126"/>
      <c r="AG33" s="127"/>
      <c r="AH33" s="128">
        <v>1001</v>
      </c>
      <c r="AI33" s="35"/>
      <c r="AJ33" s="129"/>
      <c r="AK33" s="130">
        <v>0</v>
      </c>
      <c r="AL33" s="129"/>
      <c r="AM33" s="151"/>
      <c r="AN33" s="481">
        <f>AK33+'1(5)第11表-4'!AH33+'1(5)第11表-4'!AE33</f>
        <v>173239566</v>
      </c>
      <c r="AO33" s="152"/>
      <c r="AP33" s="129"/>
      <c r="AQ33" s="129">
        <v>0</v>
      </c>
      <c r="AR33" s="129"/>
      <c r="AS33" s="10"/>
      <c r="AT33" s="383" t="s">
        <v>15</v>
      </c>
      <c r="AU33" s="296"/>
    </row>
    <row r="34" spans="1:47" ht="17.25" customHeight="1" x14ac:dyDescent="0.15">
      <c r="A34" s="295"/>
      <c r="B34" s="383" t="s">
        <v>16</v>
      </c>
      <c r="C34" s="19"/>
      <c r="D34" s="129"/>
      <c r="E34" s="130">
        <v>943470</v>
      </c>
      <c r="F34" s="130"/>
      <c r="G34" s="131"/>
      <c r="H34" s="130">
        <v>832500</v>
      </c>
      <c r="I34" s="132"/>
      <c r="J34" s="130"/>
      <c r="K34" s="130">
        <v>139460</v>
      </c>
      <c r="L34" s="130"/>
      <c r="M34" s="131"/>
      <c r="N34" s="130">
        <v>391500</v>
      </c>
      <c r="O34" s="132"/>
      <c r="P34" s="130"/>
      <c r="Q34" s="130">
        <f t="shared" si="0"/>
        <v>2306930</v>
      </c>
      <c r="R34" s="130"/>
      <c r="S34" s="131"/>
      <c r="T34" s="130">
        <v>64400</v>
      </c>
      <c r="U34" s="132"/>
      <c r="V34" s="131"/>
      <c r="W34" s="128">
        <v>11821260</v>
      </c>
      <c r="X34" s="126"/>
      <c r="AA34" s="127"/>
      <c r="AB34" s="128">
        <f>W34+T34+Q34+'1(5)第11表-3'!AN34+'1(5)第11表-3'!AK34+'1(5)第11表-3'!AB34+'1(5)第11表-3'!Y34+'1(5)第11表-3'!T34+'1(5)第11表-3'!K34+'1(5)第11表-2'!AT34+'1(5)第11表-2'!AQ34+'1(5)第11表-2'!AN34+'1(5)第11表-2'!AK34+'1(5)第11表-2'!AH34+'1(5)第11表-2'!AE34</f>
        <v>41284706</v>
      </c>
      <c r="AC34" s="126"/>
      <c r="AD34" s="127"/>
      <c r="AE34" s="128">
        <v>73048524</v>
      </c>
      <c r="AF34" s="126"/>
      <c r="AG34" s="127"/>
      <c r="AH34" s="128">
        <v>0</v>
      </c>
      <c r="AI34" s="35"/>
      <c r="AJ34" s="129"/>
      <c r="AK34" s="130">
        <v>0</v>
      </c>
      <c r="AL34" s="129"/>
      <c r="AM34" s="151"/>
      <c r="AN34" s="481">
        <f>AK34+'1(5)第11表-4'!AH34+'1(5)第11表-4'!AE34</f>
        <v>73048524</v>
      </c>
      <c r="AO34" s="152"/>
      <c r="AP34" s="129"/>
      <c r="AQ34" s="129">
        <v>0</v>
      </c>
      <c r="AR34" s="129"/>
      <c r="AS34" s="10"/>
      <c r="AT34" s="383" t="s">
        <v>16</v>
      </c>
      <c r="AU34" s="296"/>
    </row>
    <row r="35" spans="1:47" ht="17.25" customHeight="1" x14ac:dyDescent="0.15">
      <c r="A35" s="295"/>
      <c r="B35" s="383" t="s">
        <v>17</v>
      </c>
      <c r="C35" s="19"/>
      <c r="D35" s="129"/>
      <c r="E35" s="130">
        <v>1988910</v>
      </c>
      <c r="F35" s="130"/>
      <c r="G35" s="131"/>
      <c r="H35" s="130">
        <v>1501650</v>
      </c>
      <c r="I35" s="132"/>
      <c r="J35" s="130"/>
      <c r="K35" s="130">
        <v>286520</v>
      </c>
      <c r="L35" s="130"/>
      <c r="M35" s="131"/>
      <c r="N35" s="130">
        <v>986400</v>
      </c>
      <c r="O35" s="132"/>
      <c r="P35" s="130"/>
      <c r="Q35" s="130">
        <f t="shared" si="0"/>
        <v>4763480</v>
      </c>
      <c r="R35" s="130"/>
      <c r="S35" s="131"/>
      <c r="T35" s="130">
        <v>136160</v>
      </c>
      <c r="U35" s="132"/>
      <c r="V35" s="131"/>
      <c r="W35" s="128">
        <v>24052050</v>
      </c>
      <c r="X35" s="126"/>
      <c r="AA35" s="127"/>
      <c r="AB35" s="128">
        <f>W35+T35+Q35+'1(5)第11表-3'!AN35+'1(5)第11表-3'!AK35+'1(5)第11表-3'!AB35+'1(5)第11表-3'!Y35+'1(5)第11表-3'!T35+'1(5)第11表-3'!K35+'1(5)第11表-2'!AT35+'1(5)第11表-2'!AQ35+'1(5)第11表-2'!AN35+'1(5)第11表-2'!AK35+'1(5)第11表-2'!AH35+'1(5)第11表-2'!AE35</f>
        <v>83253868</v>
      </c>
      <c r="AC35" s="126"/>
      <c r="AD35" s="127"/>
      <c r="AE35" s="128">
        <v>145281915</v>
      </c>
      <c r="AF35" s="126"/>
      <c r="AG35" s="127"/>
      <c r="AH35" s="128">
        <v>3456</v>
      </c>
      <c r="AI35" s="35"/>
      <c r="AJ35" s="129"/>
      <c r="AK35" s="130">
        <v>0</v>
      </c>
      <c r="AL35" s="129"/>
      <c r="AM35" s="151"/>
      <c r="AN35" s="481">
        <f>AK35+'1(5)第11表-4'!AH35+'1(5)第11表-4'!AE35</f>
        <v>145285371</v>
      </c>
      <c r="AO35" s="152"/>
      <c r="AP35" s="129"/>
      <c r="AQ35" s="129">
        <v>0</v>
      </c>
      <c r="AR35" s="129"/>
      <c r="AS35" s="10"/>
      <c r="AT35" s="383" t="s">
        <v>17</v>
      </c>
      <c r="AU35" s="296"/>
    </row>
    <row r="36" spans="1:47" ht="17.25" customHeight="1" x14ac:dyDescent="0.15">
      <c r="A36" s="295"/>
      <c r="B36" s="383" t="s">
        <v>18</v>
      </c>
      <c r="C36" s="19"/>
      <c r="D36" s="129"/>
      <c r="E36" s="130">
        <v>864600</v>
      </c>
      <c r="F36" s="130"/>
      <c r="G36" s="131"/>
      <c r="H36" s="130">
        <v>708300</v>
      </c>
      <c r="I36" s="132"/>
      <c r="J36" s="130"/>
      <c r="K36" s="130">
        <v>96140</v>
      </c>
      <c r="L36" s="130"/>
      <c r="M36" s="131"/>
      <c r="N36" s="130">
        <v>361800</v>
      </c>
      <c r="O36" s="132"/>
      <c r="P36" s="130"/>
      <c r="Q36" s="130">
        <f t="shared" si="0"/>
        <v>2030840</v>
      </c>
      <c r="R36" s="130"/>
      <c r="S36" s="131"/>
      <c r="T36" s="130">
        <v>54050</v>
      </c>
      <c r="U36" s="132"/>
      <c r="V36" s="131"/>
      <c r="W36" s="128">
        <v>10416120</v>
      </c>
      <c r="X36" s="126"/>
      <c r="AA36" s="127"/>
      <c r="AB36" s="128">
        <f>W36+T36+Q36+'1(5)第11表-3'!AN36+'1(5)第11表-3'!AK36+'1(5)第11表-3'!AB36+'1(5)第11表-3'!Y36+'1(5)第11表-3'!T36+'1(5)第11表-3'!K36+'1(5)第11表-2'!AT36+'1(5)第11表-2'!AQ36+'1(5)第11表-2'!AN36+'1(5)第11表-2'!AK36+'1(5)第11表-2'!AH36+'1(5)第11表-2'!AE36</f>
        <v>35881569</v>
      </c>
      <c r="AC36" s="126"/>
      <c r="AD36" s="127"/>
      <c r="AE36" s="128">
        <v>62894747</v>
      </c>
      <c r="AF36" s="126"/>
      <c r="AG36" s="127"/>
      <c r="AH36" s="128">
        <v>0</v>
      </c>
      <c r="AI36" s="35"/>
      <c r="AJ36" s="129"/>
      <c r="AK36" s="130">
        <v>9687</v>
      </c>
      <c r="AL36" s="129"/>
      <c r="AM36" s="151"/>
      <c r="AN36" s="481">
        <f>AK36+'1(5)第11表-4'!AH36+'1(5)第11表-4'!AE36</f>
        <v>62904434</v>
      </c>
      <c r="AO36" s="152"/>
      <c r="AP36" s="129"/>
      <c r="AQ36" s="129">
        <v>0</v>
      </c>
      <c r="AR36" s="129"/>
      <c r="AS36" s="10"/>
      <c r="AT36" s="383" t="s">
        <v>18</v>
      </c>
      <c r="AU36" s="296"/>
    </row>
    <row r="37" spans="1:47" ht="17.25" customHeight="1" x14ac:dyDescent="0.15">
      <c r="A37" s="297"/>
      <c r="B37" s="45" t="s">
        <v>19</v>
      </c>
      <c r="C37" s="23"/>
      <c r="D37" s="133"/>
      <c r="E37" s="134">
        <v>1142130</v>
      </c>
      <c r="F37" s="134"/>
      <c r="G37" s="135"/>
      <c r="H37" s="134">
        <v>684000</v>
      </c>
      <c r="I37" s="136"/>
      <c r="J37" s="134"/>
      <c r="K37" s="134">
        <v>204440</v>
      </c>
      <c r="L37" s="134"/>
      <c r="M37" s="135"/>
      <c r="N37" s="134">
        <v>594000</v>
      </c>
      <c r="O37" s="136"/>
      <c r="P37" s="134"/>
      <c r="Q37" s="134">
        <f t="shared" si="0"/>
        <v>2624570</v>
      </c>
      <c r="R37" s="134"/>
      <c r="S37" s="135"/>
      <c r="T37" s="134">
        <v>74520</v>
      </c>
      <c r="U37" s="136"/>
      <c r="V37" s="135"/>
      <c r="W37" s="137">
        <v>15714930</v>
      </c>
      <c r="X37" s="138"/>
      <c r="AA37" s="139"/>
      <c r="AB37" s="137">
        <f>W37+T37+Q37+'1(5)第11表-3'!AN37+'1(5)第11表-3'!AK37+'1(5)第11表-3'!AB37+'1(5)第11表-3'!Y37+'1(5)第11表-3'!T37+'1(5)第11表-3'!K37+'1(5)第11表-2'!AT37+'1(5)第11表-2'!AQ37+'1(5)第11表-2'!AN37+'1(5)第11表-2'!AK37+'1(5)第11表-2'!AH37+'1(5)第11表-2'!AE37</f>
        <v>52854937</v>
      </c>
      <c r="AC37" s="138"/>
      <c r="AD37" s="139"/>
      <c r="AE37" s="137">
        <v>100916618</v>
      </c>
      <c r="AF37" s="138"/>
      <c r="AG37" s="139"/>
      <c r="AH37" s="137">
        <v>0</v>
      </c>
      <c r="AI37" s="41"/>
      <c r="AJ37" s="133"/>
      <c r="AK37" s="134">
        <v>0</v>
      </c>
      <c r="AL37" s="133"/>
      <c r="AM37" s="153"/>
      <c r="AN37" s="498">
        <f>AK37+'1(5)第11表-4'!AH37+'1(5)第11表-4'!AE37</f>
        <v>100916618</v>
      </c>
      <c r="AO37" s="154"/>
      <c r="AP37" s="133"/>
      <c r="AQ37" s="133">
        <v>0</v>
      </c>
      <c r="AR37" s="133"/>
      <c r="AS37" s="21"/>
      <c r="AT37" s="45" t="s">
        <v>19</v>
      </c>
      <c r="AU37" s="298"/>
    </row>
    <row r="38" spans="1:47" ht="17.25" customHeight="1" x14ac:dyDescent="0.15">
      <c r="A38" s="295"/>
      <c r="B38" s="383" t="s">
        <v>1</v>
      </c>
      <c r="C38" s="19"/>
      <c r="D38" s="129"/>
      <c r="E38" s="130">
        <v>1361250</v>
      </c>
      <c r="F38" s="130"/>
      <c r="G38" s="131"/>
      <c r="H38" s="130">
        <v>1152000</v>
      </c>
      <c r="I38" s="132"/>
      <c r="J38" s="130"/>
      <c r="K38" s="130">
        <v>214320</v>
      </c>
      <c r="L38" s="130"/>
      <c r="M38" s="131"/>
      <c r="N38" s="130">
        <v>580050</v>
      </c>
      <c r="O38" s="132"/>
      <c r="P38" s="130"/>
      <c r="Q38" s="130">
        <f t="shared" si="0"/>
        <v>3307620</v>
      </c>
      <c r="R38" s="130"/>
      <c r="S38" s="131"/>
      <c r="T38" s="130">
        <v>79580</v>
      </c>
      <c r="U38" s="132"/>
      <c r="V38" s="131"/>
      <c r="W38" s="128">
        <v>18185970</v>
      </c>
      <c r="X38" s="126"/>
      <c r="AA38" s="127"/>
      <c r="AB38" s="128">
        <f>W38+T38+Q38+'1(5)第11表-3'!AN38+'1(5)第11表-3'!AK38+'1(5)第11表-3'!AB38+'1(5)第11表-3'!Y38+'1(5)第11表-3'!T38+'1(5)第11表-3'!K38+'1(5)第11表-2'!AT38+'1(5)第11表-2'!AQ38+'1(5)第11表-2'!AN38+'1(5)第11表-2'!AK38+'1(5)第11表-2'!AH38+'1(5)第11表-2'!AE38</f>
        <v>62769340</v>
      </c>
      <c r="AC38" s="126"/>
      <c r="AD38" s="127"/>
      <c r="AE38" s="128">
        <v>119521240</v>
      </c>
      <c r="AF38" s="126"/>
      <c r="AG38" s="127"/>
      <c r="AH38" s="128">
        <v>0</v>
      </c>
      <c r="AI38" s="35"/>
      <c r="AJ38" s="129"/>
      <c r="AK38" s="130">
        <v>0</v>
      </c>
      <c r="AL38" s="129"/>
      <c r="AM38" s="151"/>
      <c r="AN38" s="481">
        <f>AK38+'1(5)第11表-4'!AH38+'1(5)第11表-4'!AE38</f>
        <v>119521240</v>
      </c>
      <c r="AO38" s="152"/>
      <c r="AP38" s="129"/>
      <c r="AQ38" s="129">
        <v>0</v>
      </c>
      <c r="AR38" s="129"/>
      <c r="AS38" s="10"/>
      <c r="AT38" s="383" t="s">
        <v>1</v>
      </c>
      <c r="AU38" s="296"/>
    </row>
    <row r="39" spans="1:47" ht="17.25" customHeight="1" x14ac:dyDescent="0.15">
      <c r="A39" s="295"/>
      <c r="B39" s="383" t="s">
        <v>20</v>
      </c>
      <c r="C39" s="19"/>
      <c r="D39" s="129"/>
      <c r="E39" s="130">
        <v>1658250</v>
      </c>
      <c r="F39" s="130"/>
      <c r="G39" s="131"/>
      <c r="H39" s="130">
        <v>1090350</v>
      </c>
      <c r="I39" s="132"/>
      <c r="J39" s="130"/>
      <c r="K39" s="130">
        <v>299820</v>
      </c>
      <c r="L39" s="130"/>
      <c r="M39" s="131"/>
      <c r="N39" s="130">
        <v>849600</v>
      </c>
      <c r="O39" s="132"/>
      <c r="P39" s="130"/>
      <c r="Q39" s="130">
        <f t="shared" si="0"/>
        <v>3898020</v>
      </c>
      <c r="R39" s="130"/>
      <c r="S39" s="131"/>
      <c r="T39" s="130">
        <v>113390</v>
      </c>
      <c r="U39" s="132"/>
      <c r="V39" s="131"/>
      <c r="W39" s="128">
        <v>22894740</v>
      </c>
      <c r="X39" s="126"/>
      <c r="AA39" s="127"/>
      <c r="AB39" s="128">
        <f>W39+T39+Q39+'1(5)第11表-3'!AN39+'1(5)第11表-3'!AK39+'1(5)第11表-3'!AB39+'1(5)第11表-3'!Y39+'1(5)第11表-3'!T39+'1(5)第11表-3'!K39+'1(5)第11表-2'!AT39+'1(5)第11表-2'!AQ39+'1(5)第11表-2'!AN39+'1(5)第11表-2'!AK39+'1(5)第11表-2'!AH39+'1(5)第11表-2'!AE39</f>
        <v>77264739</v>
      </c>
      <c r="AC39" s="126"/>
      <c r="AD39" s="127"/>
      <c r="AE39" s="128">
        <v>148060237</v>
      </c>
      <c r="AF39" s="126"/>
      <c r="AG39" s="127"/>
      <c r="AH39" s="128">
        <v>0</v>
      </c>
      <c r="AI39" s="35"/>
      <c r="AJ39" s="129"/>
      <c r="AK39" s="130">
        <v>0</v>
      </c>
      <c r="AL39" s="129"/>
      <c r="AM39" s="151"/>
      <c r="AN39" s="481">
        <f>AK39+'1(5)第11表-4'!AH39+'1(5)第11表-4'!AE39</f>
        <v>148060237</v>
      </c>
      <c r="AO39" s="152"/>
      <c r="AP39" s="129"/>
      <c r="AQ39" s="129">
        <v>0</v>
      </c>
      <c r="AR39" s="129"/>
      <c r="AS39" s="10"/>
      <c r="AT39" s="383" t="s">
        <v>20</v>
      </c>
      <c r="AU39" s="296"/>
    </row>
    <row r="40" spans="1:47" ht="17.25" customHeight="1" x14ac:dyDescent="0.15">
      <c r="A40" s="295"/>
      <c r="B40" s="383" t="s">
        <v>21</v>
      </c>
      <c r="C40" s="19"/>
      <c r="D40" s="129"/>
      <c r="E40" s="130">
        <v>748440</v>
      </c>
      <c r="F40" s="130"/>
      <c r="G40" s="131"/>
      <c r="H40" s="130">
        <v>623700</v>
      </c>
      <c r="I40" s="132"/>
      <c r="J40" s="130"/>
      <c r="K40" s="130">
        <v>109440</v>
      </c>
      <c r="L40" s="130"/>
      <c r="M40" s="131"/>
      <c r="N40" s="130">
        <v>344700</v>
      </c>
      <c r="O40" s="132"/>
      <c r="P40" s="130"/>
      <c r="Q40" s="130">
        <f t="shared" si="0"/>
        <v>1826280</v>
      </c>
      <c r="R40" s="130"/>
      <c r="S40" s="131"/>
      <c r="T40" s="130">
        <v>49450</v>
      </c>
      <c r="U40" s="132"/>
      <c r="V40" s="131"/>
      <c r="W40" s="128">
        <v>9761070</v>
      </c>
      <c r="X40" s="126"/>
      <c r="AA40" s="127"/>
      <c r="AB40" s="128">
        <f>W40+T40+Q40+'1(5)第11表-3'!AN40+'1(5)第11表-3'!AK40+'1(5)第11表-3'!AB40+'1(5)第11表-3'!Y40+'1(5)第11表-3'!T40+'1(5)第11表-3'!K40+'1(5)第11表-2'!AT40+'1(5)第11表-2'!AQ40+'1(5)第11表-2'!AN40+'1(5)第11表-2'!AK40+'1(5)第11表-2'!AH40+'1(5)第11表-2'!AE40</f>
        <v>34175075</v>
      </c>
      <c r="AC40" s="126"/>
      <c r="AD40" s="127"/>
      <c r="AE40" s="128">
        <v>60985584</v>
      </c>
      <c r="AF40" s="126"/>
      <c r="AG40" s="127"/>
      <c r="AH40" s="128">
        <v>0</v>
      </c>
      <c r="AI40" s="35"/>
      <c r="AJ40" s="129"/>
      <c r="AK40" s="130">
        <v>0</v>
      </c>
      <c r="AL40" s="129"/>
      <c r="AM40" s="151"/>
      <c r="AN40" s="481">
        <f>AK40+'1(5)第11表-4'!AH40+'1(5)第11表-4'!AE40</f>
        <v>60985584</v>
      </c>
      <c r="AO40" s="152"/>
      <c r="AP40" s="129"/>
      <c r="AQ40" s="129">
        <v>0</v>
      </c>
      <c r="AR40" s="129"/>
      <c r="AS40" s="10"/>
      <c r="AT40" s="383" t="s">
        <v>21</v>
      </c>
      <c r="AU40" s="296"/>
    </row>
    <row r="41" spans="1:47" ht="17.25" customHeight="1" x14ac:dyDescent="0.15">
      <c r="A41" s="295"/>
      <c r="B41" s="383" t="s">
        <v>22</v>
      </c>
      <c r="C41" s="19"/>
      <c r="D41" s="129"/>
      <c r="E41" s="130">
        <v>1275120</v>
      </c>
      <c r="F41" s="130"/>
      <c r="G41" s="131"/>
      <c r="H41" s="130">
        <v>922050</v>
      </c>
      <c r="I41" s="132"/>
      <c r="J41" s="130"/>
      <c r="K41" s="130">
        <v>174800</v>
      </c>
      <c r="L41" s="130"/>
      <c r="M41" s="131"/>
      <c r="N41" s="130">
        <v>533250</v>
      </c>
      <c r="O41" s="132"/>
      <c r="P41" s="130"/>
      <c r="Q41" s="130">
        <f t="shared" si="0"/>
        <v>2905220</v>
      </c>
      <c r="R41" s="130"/>
      <c r="S41" s="131"/>
      <c r="T41" s="130">
        <v>70150</v>
      </c>
      <c r="U41" s="132"/>
      <c r="V41" s="131"/>
      <c r="W41" s="128">
        <v>15657180</v>
      </c>
      <c r="X41" s="126"/>
      <c r="AA41" s="127"/>
      <c r="AB41" s="128">
        <f>W41+T41+Q41+'1(5)第11表-3'!AN41+'1(5)第11表-3'!AK41+'1(5)第11表-3'!AB41+'1(5)第11表-3'!Y41+'1(5)第11表-3'!T41+'1(5)第11表-3'!K41+'1(5)第11表-2'!AT41+'1(5)第11表-2'!AQ41+'1(5)第11表-2'!AN41+'1(5)第11表-2'!AK41+'1(5)第11表-2'!AH41+'1(5)第11表-2'!AE41</f>
        <v>52508792</v>
      </c>
      <c r="AC41" s="126"/>
      <c r="AD41" s="127"/>
      <c r="AE41" s="128">
        <v>92853313</v>
      </c>
      <c r="AF41" s="126"/>
      <c r="AG41" s="127"/>
      <c r="AH41" s="128">
        <v>0</v>
      </c>
      <c r="AI41" s="35"/>
      <c r="AJ41" s="129"/>
      <c r="AK41" s="130">
        <v>0</v>
      </c>
      <c r="AL41" s="129"/>
      <c r="AM41" s="151"/>
      <c r="AN41" s="481">
        <f>AK41+'1(5)第11表-4'!AH41+'1(5)第11表-4'!AE41</f>
        <v>92853313</v>
      </c>
      <c r="AO41" s="152"/>
      <c r="AP41" s="129"/>
      <c r="AQ41" s="129">
        <v>0</v>
      </c>
      <c r="AR41" s="129"/>
      <c r="AS41" s="10"/>
      <c r="AT41" s="383" t="s">
        <v>22</v>
      </c>
      <c r="AU41" s="296"/>
    </row>
    <row r="42" spans="1:47" ht="17.25" customHeight="1" x14ac:dyDescent="0.15">
      <c r="A42" s="297"/>
      <c r="B42" s="45" t="s">
        <v>23</v>
      </c>
      <c r="C42" s="23"/>
      <c r="D42" s="133"/>
      <c r="E42" s="134">
        <v>592350</v>
      </c>
      <c r="F42" s="134"/>
      <c r="G42" s="135"/>
      <c r="H42" s="134">
        <v>403200</v>
      </c>
      <c r="I42" s="136"/>
      <c r="J42" s="134"/>
      <c r="K42" s="134">
        <v>95380</v>
      </c>
      <c r="L42" s="134"/>
      <c r="M42" s="135"/>
      <c r="N42" s="134">
        <v>380700</v>
      </c>
      <c r="O42" s="136"/>
      <c r="P42" s="134"/>
      <c r="Q42" s="134">
        <f t="shared" si="0"/>
        <v>1471630</v>
      </c>
      <c r="R42" s="134"/>
      <c r="S42" s="135"/>
      <c r="T42" s="134">
        <v>40250</v>
      </c>
      <c r="U42" s="136"/>
      <c r="V42" s="135"/>
      <c r="W42" s="137">
        <v>7685700</v>
      </c>
      <c r="X42" s="138"/>
      <c r="AA42" s="139"/>
      <c r="AB42" s="137">
        <f>W42+T42+Q42+'1(5)第11表-3'!AN42+'1(5)第11表-3'!AK42+'1(5)第11表-3'!AB42+'1(5)第11表-3'!Y42+'1(5)第11表-3'!T42+'1(5)第11表-3'!K42+'1(5)第11表-2'!AT42+'1(5)第11表-2'!AQ42+'1(5)第11表-2'!AN42+'1(5)第11表-2'!AK42+'1(5)第11表-2'!AH42+'1(5)第11表-2'!AE42</f>
        <v>25483215</v>
      </c>
      <c r="AC42" s="138"/>
      <c r="AD42" s="139"/>
      <c r="AE42" s="137">
        <v>41553559</v>
      </c>
      <c r="AF42" s="138"/>
      <c r="AG42" s="139"/>
      <c r="AH42" s="137">
        <v>0</v>
      </c>
      <c r="AI42" s="41"/>
      <c r="AJ42" s="133"/>
      <c r="AK42" s="134">
        <v>0</v>
      </c>
      <c r="AL42" s="133"/>
      <c r="AM42" s="153"/>
      <c r="AN42" s="498">
        <f>AK42+'1(5)第11表-4'!AH42+'1(5)第11表-4'!AE42</f>
        <v>41553559</v>
      </c>
      <c r="AO42" s="154"/>
      <c r="AP42" s="133"/>
      <c r="AQ42" s="133">
        <v>0</v>
      </c>
      <c r="AR42" s="133"/>
      <c r="AS42" s="21"/>
      <c r="AT42" s="45" t="s">
        <v>23</v>
      </c>
      <c r="AU42" s="298"/>
    </row>
    <row r="43" spans="1:47" ht="17.25" customHeight="1" x14ac:dyDescent="0.15">
      <c r="A43" s="295"/>
      <c r="B43" s="383" t="s">
        <v>121</v>
      </c>
      <c r="C43" s="19"/>
      <c r="D43" s="129"/>
      <c r="E43" s="130">
        <v>928950</v>
      </c>
      <c r="F43" s="130"/>
      <c r="G43" s="131"/>
      <c r="H43" s="130">
        <v>722700</v>
      </c>
      <c r="I43" s="132"/>
      <c r="J43" s="130"/>
      <c r="K43" s="130">
        <v>127300</v>
      </c>
      <c r="L43" s="130"/>
      <c r="M43" s="131"/>
      <c r="N43" s="130">
        <v>325800</v>
      </c>
      <c r="O43" s="132"/>
      <c r="P43" s="130"/>
      <c r="Q43" s="130">
        <f t="shared" si="0"/>
        <v>2104750</v>
      </c>
      <c r="R43" s="130"/>
      <c r="S43" s="131"/>
      <c r="T43" s="130">
        <v>53360</v>
      </c>
      <c r="U43" s="132"/>
      <c r="V43" s="131"/>
      <c r="W43" s="128">
        <v>11079420</v>
      </c>
      <c r="X43" s="126"/>
      <c r="AA43" s="127"/>
      <c r="AB43" s="128">
        <f>W43+T43+Q43+'1(5)第11表-3'!AN43+'1(5)第11表-3'!AK43+'1(5)第11表-3'!AB43+'1(5)第11表-3'!Y43+'1(5)第11表-3'!T43+'1(5)第11表-3'!K43+'1(5)第11表-2'!AT43+'1(5)第11表-2'!AQ43+'1(5)第11表-2'!AN43+'1(5)第11表-2'!AK43+'1(5)第11表-2'!AH43+'1(5)第11表-2'!AE43</f>
        <v>37853136</v>
      </c>
      <c r="AC43" s="126"/>
      <c r="AD43" s="127"/>
      <c r="AE43" s="128">
        <v>69315125</v>
      </c>
      <c r="AF43" s="126"/>
      <c r="AG43" s="127"/>
      <c r="AH43" s="128">
        <v>0</v>
      </c>
      <c r="AI43" s="35"/>
      <c r="AJ43" s="129"/>
      <c r="AK43" s="130">
        <v>0</v>
      </c>
      <c r="AL43" s="129"/>
      <c r="AM43" s="151"/>
      <c r="AN43" s="481">
        <f>AK43+'1(5)第11表-4'!AH43+'1(5)第11表-4'!AE43</f>
        <v>69315125</v>
      </c>
      <c r="AO43" s="152"/>
      <c r="AP43" s="129"/>
      <c r="AQ43" s="129">
        <v>0</v>
      </c>
      <c r="AR43" s="129"/>
      <c r="AS43" s="10"/>
      <c r="AT43" s="383" t="s">
        <v>121</v>
      </c>
      <c r="AU43" s="296"/>
    </row>
    <row r="44" spans="1:47" ht="17.25" customHeight="1" x14ac:dyDescent="0.15">
      <c r="A44" s="295"/>
      <c r="B44" s="383" t="s">
        <v>24</v>
      </c>
      <c r="C44" s="19"/>
      <c r="D44" s="129"/>
      <c r="E44" s="130">
        <v>721380</v>
      </c>
      <c r="F44" s="130"/>
      <c r="G44" s="131"/>
      <c r="H44" s="130">
        <v>477450</v>
      </c>
      <c r="I44" s="132"/>
      <c r="J44" s="130"/>
      <c r="K44" s="130">
        <v>87020</v>
      </c>
      <c r="L44" s="130"/>
      <c r="M44" s="131"/>
      <c r="N44" s="130">
        <v>355050</v>
      </c>
      <c r="O44" s="132"/>
      <c r="P44" s="130"/>
      <c r="Q44" s="130">
        <f t="shared" si="0"/>
        <v>1640900</v>
      </c>
      <c r="R44" s="130"/>
      <c r="S44" s="131"/>
      <c r="T44" s="130">
        <v>46230</v>
      </c>
      <c r="U44" s="132"/>
      <c r="V44" s="131"/>
      <c r="W44" s="128">
        <v>8567460</v>
      </c>
      <c r="X44" s="126"/>
      <c r="AA44" s="127"/>
      <c r="AB44" s="128">
        <f>W44+T44+Q44+'1(5)第11表-3'!AN44+'1(5)第11表-3'!AK44+'1(5)第11表-3'!AB44+'1(5)第11表-3'!Y44+'1(5)第11表-3'!T44+'1(5)第11表-3'!K44+'1(5)第11表-2'!AT44+'1(5)第11表-2'!AQ44+'1(5)第11表-2'!AN44+'1(5)第11表-2'!AK44+'1(5)第11表-2'!AH44+'1(5)第11表-2'!AE44</f>
        <v>28616463</v>
      </c>
      <c r="AC44" s="126"/>
      <c r="AD44" s="127"/>
      <c r="AE44" s="128">
        <v>48640516</v>
      </c>
      <c r="AF44" s="126"/>
      <c r="AG44" s="127"/>
      <c r="AH44" s="128">
        <v>750</v>
      </c>
      <c r="AI44" s="35"/>
      <c r="AJ44" s="129"/>
      <c r="AK44" s="130">
        <v>0</v>
      </c>
      <c r="AL44" s="129"/>
      <c r="AM44" s="151"/>
      <c r="AN44" s="481">
        <f>AK44+'1(5)第11表-4'!AH44+'1(5)第11表-4'!AE44</f>
        <v>48641266</v>
      </c>
      <c r="AO44" s="152"/>
      <c r="AP44" s="129"/>
      <c r="AQ44" s="129">
        <v>0</v>
      </c>
      <c r="AR44" s="129"/>
      <c r="AS44" s="10"/>
      <c r="AT44" s="383" t="s">
        <v>24</v>
      </c>
      <c r="AU44" s="296"/>
    </row>
    <row r="45" spans="1:47" ht="17.25" customHeight="1" x14ac:dyDescent="0.15">
      <c r="A45" s="295"/>
      <c r="B45" s="383" t="s">
        <v>25</v>
      </c>
      <c r="C45" s="19"/>
      <c r="D45" s="129"/>
      <c r="E45" s="130">
        <v>992640</v>
      </c>
      <c r="F45" s="130"/>
      <c r="G45" s="131"/>
      <c r="H45" s="130">
        <v>736650</v>
      </c>
      <c r="I45" s="132"/>
      <c r="J45" s="130"/>
      <c r="K45" s="130">
        <v>148200</v>
      </c>
      <c r="L45" s="130"/>
      <c r="M45" s="131"/>
      <c r="N45" s="130">
        <v>483750</v>
      </c>
      <c r="O45" s="132"/>
      <c r="P45" s="130"/>
      <c r="Q45" s="130">
        <f t="shared" si="0"/>
        <v>2361240</v>
      </c>
      <c r="R45" s="130"/>
      <c r="S45" s="131"/>
      <c r="T45" s="130">
        <v>57960</v>
      </c>
      <c r="U45" s="132"/>
      <c r="V45" s="131"/>
      <c r="W45" s="128">
        <v>11638770</v>
      </c>
      <c r="X45" s="126"/>
      <c r="AA45" s="127"/>
      <c r="AB45" s="128">
        <f>W45+T45+Q45+'1(5)第11表-3'!AN45+'1(5)第11表-3'!AK45+'1(5)第11表-3'!AB45+'1(5)第11表-3'!Y45+'1(5)第11表-3'!T45+'1(5)第11表-3'!K45+'1(5)第11表-2'!AT45+'1(5)第11表-2'!AQ45+'1(5)第11表-2'!AN45+'1(5)第11表-2'!AK45+'1(5)第11表-2'!AH45+'1(5)第11表-2'!AE45</f>
        <v>40725927</v>
      </c>
      <c r="AC45" s="126"/>
      <c r="AD45" s="127"/>
      <c r="AE45" s="128">
        <v>73919622</v>
      </c>
      <c r="AF45" s="126"/>
      <c r="AG45" s="127"/>
      <c r="AH45" s="128">
        <v>0</v>
      </c>
      <c r="AI45" s="35"/>
      <c r="AJ45" s="129"/>
      <c r="AK45" s="130">
        <v>0</v>
      </c>
      <c r="AL45" s="129"/>
      <c r="AM45" s="151"/>
      <c r="AN45" s="481">
        <f>AK45+'1(5)第11表-4'!AH45+'1(5)第11表-4'!AE45</f>
        <v>73919622</v>
      </c>
      <c r="AO45" s="152"/>
      <c r="AP45" s="129"/>
      <c r="AQ45" s="129">
        <v>0</v>
      </c>
      <c r="AR45" s="129"/>
      <c r="AS45" s="10"/>
      <c r="AT45" s="383" t="s">
        <v>25</v>
      </c>
      <c r="AU45" s="296"/>
    </row>
    <row r="46" spans="1:47" ht="17.25" customHeight="1" x14ac:dyDescent="0.15">
      <c r="A46" s="295"/>
      <c r="B46" s="383" t="s">
        <v>55</v>
      </c>
      <c r="C46" s="19"/>
      <c r="D46" s="129"/>
      <c r="E46" s="130">
        <v>1485000</v>
      </c>
      <c r="F46" s="130"/>
      <c r="G46" s="131"/>
      <c r="H46" s="130">
        <v>1265850</v>
      </c>
      <c r="I46" s="132"/>
      <c r="J46" s="130"/>
      <c r="K46" s="130">
        <v>207100</v>
      </c>
      <c r="L46" s="130"/>
      <c r="M46" s="131"/>
      <c r="N46" s="130">
        <v>567450</v>
      </c>
      <c r="O46" s="132"/>
      <c r="P46" s="130"/>
      <c r="Q46" s="130">
        <f t="shared" si="0"/>
        <v>3525400</v>
      </c>
      <c r="R46" s="130"/>
      <c r="S46" s="131"/>
      <c r="T46" s="130">
        <v>76360</v>
      </c>
      <c r="U46" s="132"/>
      <c r="V46" s="131"/>
      <c r="W46" s="128">
        <v>18097200</v>
      </c>
      <c r="X46" s="126"/>
      <c r="AA46" s="127"/>
      <c r="AB46" s="128">
        <f>W46+T46+Q46+'1(5)第11表-3'!AN46+'1(5)第11表-3'!AK46+'1(5)第11表-3'!AB46+'1(5)第11表-3'!Y46+'1(5)第11表-3'!T46+'1(5)第11表-3'!K46+'1(5)第11表-2'!AT46+'1(5)第11表-2'!AQ46+'1(5)第11表-2'!AN46+'1(5)第11表-2'!AK46+'1(5)第11表-2'!AH46+'1(5)第11表-2'!AE46</f>
        <v>63452736</v>
      </c>
      <c r="AC46" s="126"/>
      <c r="AD46" s="127"/>
      <c r="AE46" s="128">
        <v>120376213</v>
      </c>
      <c r="AF46" s="126"/>
      <c r="AG46" s="127"/>
      <c r="AH46" s="128">
        <v>0</v>
      </c>
      <c r="AI46" s="35"/>
      <c r="AJ46" s="129"/>
      <c r="AK46" s="130">
        <v>0</v>
      </c>
      <c r="AL46" s="129"/>
      <c r="AM46" s="151"/>
      <c r="AN46" s="481">
        <f>AK46+'1(5)第11表-4'!AH46+'1(5)第11表-4'!AE46</f>
        <v>120376213</v>
      </c>
      <c r="AO46" s="152"/>
      <c r="AP46" s="129"/>
      <c r="AQ46" s="129">
        <v>0</v>
      </c>
      <c r="AR46" s="129"/>
      <c r="AS46" s="10"/>
      <c r="AT46" s="383" t="s">
        <v>55</v>
      </c>
      <c r="AU46" s="296"/>
    </row>
    <row r="47" spans="1:47" ht="17.25" customHeight="1" thickBot="1" x14ac:dyDescent="0.2">
      <c r="A47" s="295"/>
      <c r="B47" s="383" t="s">
        <v>127</v>
      </c>
      <c r="C47" s="19"/>
      <c r="D47" s="129"/>
      <c r="E47" s="130">
        <v>689040</v>
      </c>
      <c r="F47" s="130"/>
      <c r="G47" s="131"/>
      <c r="H47" s="130">
        <v>579150</v>
      </c>
      <c r="I47" s="132"/>
      <c r="J47" s="130"/>
      <c r="K47" s="130">
        <v>91200</v>
      </c>
      <c r="L47" s="130"/>
      <c r="M47" s="131"/>
      <c r="N47" s="130">
        <v>315000</v>
      </c>
      <c r="O47" s="132"/>
      <c r="P47" s="130"/>
      <c r="Q47" s="130">
        <f t="shared" si="0"/>
        <v>1674390</v>
      </c>
      <c r="R47" s="130"/>
      <c r="S47" s="131"/>
      <c r="T47" s="130">
        <v>39790</v>
      </c>
      <c r="U47" s="132"/>
      <c r="V47" s="131"/>
      <c r="W47" s="128">
        <v>8285310</v>
      </c>
      <c r="X47" s="126"/>
      <c r="AA47" s="127"/>
      <c r="AB47" s="128">
        <f>W47+T47+Q47+'1(5)第11表-3'!AN47+'1(5)第11表-3'!AK47+'1(5)第11表-3'!AB47+'1(5)第11表-3'!Y47+'1(5)第11表-3'!T47+'1(5)第11表-3'!K47+'1(5)第11表-2'!AT47+'1(5)第11表-2'!AQ47+'1(5)第11表-2'!AN47+'1(5)第11表-2'!AK47+'1(5)第11表-2'!AH47+'1(5)第11表-2'!AE47</f>
        <v>29957966</v>
      </c>
      <c r="AC47" s="126"/>
      <c r="AD47" s="127"/>
      <c r="AE47" s="128">
        <v>54106662</v>
      </c>
      <c r="AF47" s="126"/>
      <c r="AG47" s="127"/>
      <c r="AH47" s="128">
        <v>0</v>
      </c>
      <c r="AI47" s="35"/>
      <c r="AJ47" s="129"/>
      <c r="AK47" s="130">
        <v>0</v>
      </c>
      <c r="AL47" s="129"/>
      <c r="AM47" s="151"/>
      <c r="AN47" s="481">
        <f>AK47+'1(5)第11表-4'!AH47+'1(5)第11表-4'!AE47</f>
        <v>54106662</v>
      </c>
      <c r="AO47" s="152"/>
      <c r="AP47" s="129"/>
      <c r="AQ47" s="129">
        <v>0</v>
      </c>
      <c r="AR47" s="129"/>
      <c r="AS47" s="10"/>
      <c r="AT47" s="383" t="s">
        <v>127</v>
      </c>
      <c r="AU47" s="296"/>
    </row>
    <row r="48" spans="1:47" ht="22.5" customHeight="1" thickTop="1" x14ac:dyDescent="0.15">
      <c r="A48" s="301"/>
      <c r="B48" s="245" t="s">
        <v>26</v>
      </c>
      <c r="C48" s="246"/>
      <c r="D48" s="247"/>
      <c r="E48" s="248">
        <f>SUM(E8:F47)</f>
        <v>87887910</v>
      </c>
      <c r="F48" s="249"/>
      <c r="G48" s="250"/>
      <c r="H48" s="248">
        <f>SUM(H8:I47)</f>
        <v>69858900</v>
      </c>
      <c r="I48" s="251"/>
      <c r="J48" s="249"/>
      <c r="K48" s="248">
        <f>SUM(K8:L47)</f>
        <v>14043280</v>
      </c>
      <c r="L48" s="249"/>
      <c r="M48" s="250"/>
      <c r="N48" s="248">
        <f>SUM(N8:O47)</f>
        <v>36915750</v>
      </c>
      <c r="O48" s="251"/>
      <c r="P48" s="249"/>
      <c r="Q48" s="248">
        <f>SUM(Q8:Q47)</f>
        <v>208705840</v>
      </c>
      <c r="R48" s="249"/>
      <c r="S48" s="250"/>
      <c r="T48" s="248">
        <f>SUM(T8:U47)</f>
        <v>5263780</v>
      </c>
      <c r="U48" s="251"/>
      <c r="V48" s="250"/>
      <c r="W48" s="248">
        <f>SUM(W8:X47)</f>
        <v>1111414260</v>
      </c>
      <c r="X48" s="252"/>
      <c r="AA48" s="253"/>
      <c r="AB48" s="248">
        <f>SUM(AB8:AB47)</f>
        <v>3861301299</v>
      </c>
      <c r="AC48" s="252"/>
      <c r="AD48" s="253"/>
      <c r="AE48" s="248">
        <f>SUM(AE8:AF47)</f>
        <v>7405015942</v>
      </c>
      <c r="AF48" s="252"/>
      <c r="AG48" s="253"/>
      <c r="AH48" s="248">
        <f>SUM(AH8:AI47)</f>
        <v>66228</v>
      </c>
      <c r="AI48" s="254"/>
      <c r="AJ48" s="247"/>
      <c r="AK48" s="248">
        <f>SUM(AK8:AL47)</f>
        <v>21692</v>
      </c>
      <c r="AL48" s="247"/>
      <c r="AM48" s="284"/>
      <c r="AN48" s="267">
        <f>SUM(AN8:AN47)</f>
        <v>7405103862</v>
      </c>
      <c r="AO48" s="285"/>
      <c r="AP48" s="247"/>
      <c r="AQ48" s="267">
        <f>SUM(AQ8:AQ47)</f>
        <v>0</v>
      </c>
      <c r="AR48" s="247"/>
      <c r="AS48" s="244"/>
      <c r="AT48" s="245" t="s">
        <v>26</v>
      </c>
      <c r="AU48" s="302"/>
    </row>
    <row r="49" spans="1:47" ht="21.95" customHeight="1" x14ac:dyDescent="0.15">
      <c r="A49" s="299"/>
      <c r="B49" s="382" t="s">
        <v>27</v>
      </c>
      <c r="C49" s="46"/>
      <c r="D49" s="141"/>
      <c r="E49" s="140">
        <v>636900</v>
      </c>
      <c r="F49" s="140"/>
      <c r="G49" s="142"/>
      <c r="H49" s="140">
        <v>532800</v>
      </c>
      <c r="I49" s="143"/>
      <c r="J49" s="140"/>
      <c r="K49" s="140">
        <v>72960</v>
      </c>
      <c r="L49" s="140"/>
      <c r="M49" s="142"/>
      <c r="N49" s="140">
        <v>243900</v>
      </c>
      <c r="O49" s="143"/>
      <c r="P49" s="140"/>
      <c r="Q49" s="140">
        <f t="shared" ref="Q49:Q71" si="1">SUM(E49:N49)</f>
        <v>1486560</v>
      </c>
      <c r="R49" s="140"/>
      <c r="S49" s="142"/>
      <c r="T49" s="140">
        <v>35190</v>
      </c>
      <c r="U49" s="143"/>
      <c r="V49" s="142"/>
      <c r="W49" s="144">
        <v>6989070</v>
      </c>
      <c r="X49" s="145"/>
      <c r="AA49" s="146"/>
      <c r="AB49" s="144">
        <f>W49+T49+Q49+'1(5)第11表-3'!AN49+'1(5)第11表-3'!AK49+'1(5)第11表-3'!AB49+'1(5)第11表-3'!Y49+'1(5)第11表-3'!T49+'1(5)第11表-3'!K49+'1(5)第11表-2'!AT49+'1(5)第11表-2'!AQ49+'1(5)第11表-2'!AN49+'1(5)第11表-2'!AK49+'1(5)第11表-2'!AH49+'1(5)第11表-2'!AE49</f>
        <v>24882873</v>
      </c>
      <c r="AC49" s="145"/>
      <c r="AD49" s="146"/>
      <c r="AE49" s="144">
        <v>43005077</v>
      </c>
      <c r="AF49" s="145"/>
      <c r="AG49" s="146"/>
      <c r="AH49" s="144">
        <v>0</v>
      </c>
      <c r="AI49" s="48"/>
      <c r="AJ49" s="141"/>
      <c r="AK49" s="140">
        <v>0</v>
      </c>
      <c r="AL49" s="141"/>
      <c r="AM49" s="155"/>
      <c r="AN49" s="499">
        <f>AK49+'1(5)第11表-4'!AH49+'1(5)第11表-4'!AE49</f>
        <v>43005077</v>
      </c>
      <c r="AO49" s="156"/>
      <c r="AP49" s="141"/>
      <c r="AQ49" s="141">
        <v>0</v>
      </c>
      <c r="AR49" s="141"/>
      <c r="AS49" s="7"/>
      <c r="AT49" s="382" t="s">
        <v>27</v>
      </c>
      <c r="AU49" s="300"/>
    </row>
    <row r="50" spans="1:47" s="11" customFormat="1" ht="21.95" customHeight="1" x14ac:dyDescent="0.15">
      <c r="A50" s="295"/>
      <c r="B50" s="383" t="s">
        <v>28</v>
      </c>
      <c r="C50" s="19"/>
      <c r="D50" s="129"/>
      <c r="E50" s="130">
        <v>518430</v>
      </c>
      <c r="F50" s="130"/>
      <c r="G50" s="131"/>
      <c r="H50" s="130">
        <v>400050</v>
      </c>
      <c r="I50" s="132"/>
      <c r="J50" s="130"/>
      <c r="K50" s="130">
        <v>73340</v>
      </c>
      <c r="L50" s="130"/>
      <c r="M50" s="131"/>
      <c r="N50" s="130">
        <v>213750</v>
      </c>
      <c r="O50" s="132"/>
      <c r="P50" s="130"/>
      <c r="Q50" s="130">
        <f t="shared" si="1"/>
        <v>1205570</v>
      </c>
      <c r="R50" s="130"/>
      <c r="S50" s="131"/>
      <c r="T50" s="130">
        <v>34270</v>
      </c>
      <c r="U50" s="132"/>
      <c r="V50" s="131"/>
      <c r="W50" s="128">
        <v>5947590</v>
      </c>
      <c r="X50" s="126"/>
      <c r="AA50" s="127"/>
      <c r="AB50" s="128">
        <f>W50+T50+Q50+'1(5)第11表-3'!AN50+'1(5)第11表-3'!AK50+'1(5)第11表-3'!AB50+'1(5)第11表-3'!Y50+'1(5)第11表-3'!T50+'1(5)第11表-3'!K50+'1(5)第11表-2'!AT50+'1(5)第11表-2'!AQ50+'1(5)第11表-2'!AN50+'1(5)第11表-2'!AK50+'1(5)第11表-2'!AH50+'1(5)第11表-2'!AE50</f>
        <v>20839141</v>
      </c>
      <c r="AC50" s="126"/>
      <c r="AD50" s="127"/>
      <c r="AE50" s="128">
        <v>38559977</v>
      </c>
      <c r="AF50" s="126"/>
      <c r="AG50" s="127"/>
      <c r="AH50" s="128">
        <v>0</v>
      </c>
      <c r="AI50" s="35"/>
      <c r="AJ50" s="129"/>
      <c r="AK50" s="130">
        <v>0</v>
      </c>
      <c r="AL50" s="129"/>
      <c r="AM50" s="151"/>
      <c r="AN50" s="481">
        <f>AK50+'1(5)第11表-4'!AH50+'1(5)第11表-4'!AE50</f>
        <v>38559977</v>
      </c>
      <c r="AO50" s="152"/>
      <c r="AP50" s="129"/>
      <c r="AQ50" s="129">
        <v>0</v>
      </c>
      <c r="AR50" s="129"/>
      <c r="AS50" s="10"/>
      <c r="AT50" s="383" t="s">
        <v>28</v>
      </c>
      <c r="AU50" s="296"/>
    </row>
    <row r="51" spans="1:47" ht="21.95" customHeight="1" x14ac:dyDescent="0.15">
      <c r="A51" s="295"/>
      <c r="B51" s="383" t="s">
        <v>29</v>
      </c>
      <c r="C51" s="19"/>
      <c r="D51" s="129"/>
      <c r="E51" s="130">
        <v>425370</v>
      </c>
      <c r="F51" s="130"/>
      <c r="G51" s="131"/>
      <c r="H51" s="130">
        <v>298800</v>
      </c>
      <c r="I51" s="132"/>
      <c r="J51" s="130"/>
      <c r="K51" s="130">
        <v>64600</v>
      </c>
      <c r="L51" s="130"/>
      <c r="M51" s="131"/>
      <c r="N51" s="130">
        <v>234900</v>
      </c>
      <c r="O51" s="132"/>
      <c r="P51" s="130"/>
      <c r="Q51" s="130">
        <f t="shared" si="1"/>
        <v>1023670</v>
      </c>
      <c r="R51" s="130"/>
      <c r="S51" s="131"/>
      <c r="T51" s="130">
        <v>26680</v>
      </c>
      <c r="U51" s="132"/>
      <c r="V51" s="131"/>
      <c r="W51" s="128">
        <v>5013030</v>
      </c>
      <c r="X51" s="126"/>
      <c r="AA51" s="127"/>
      <c r="AB51" s="128">
        <f>W51+T51+Q51+'1(5)第11表-3'!AN51+'1(5)第11表-3'!AK51+'1(5)第11表-3'!AB51+'1(5)第11表-3'!Y51+'1(5)第11表-3'!T51+'1(5)第11表-3'!K51+'1(5)第11表-2'!AT51+'1(5)第11表-2'!AQ51+'1(5)第11表-2'!AN51+'1(5)第11表-2'!AK51+'1(5)第11表-2'!AH51+'1(5)第11表-2'!AE51</f>
        <v>16193278</v>
      </c>
      <c r="AC51" s="126"/>
      <c r="AD51" s="127"/>
      <c r="AE51" s="128">
        <v>26835593</v>
      </c>
      <c r="AF51" s="126"/>
      <c r="AG51" s="127"/>
      <c r="AH51" s="128">
        <v>0</v>
      </c>
      <c r="AI51" s="35"/>
      <c r="AJ51" s="129"/>
      <c r="AK51" s="130">
        <v>0</v>
      </c>
      <c r="AL51" s="129"/>
      <c r="AM51" s="151"/>
      <c r="AN51" s="481">
        <f>AK51+'1(5)第11表-4'!AH51+'1(5)第11表-4'!AE51</f>
        <v>26835593</v>
      </c>
      <c r="AO51" s="152"/>
      <c r="AP51" s="129"/>
      <c r="AQ51" s="129">
        <v>0</v>
      </c>
      <c r="AR51" s="129"/>
      <c r="AS51" s="10"/>
      <c r="AT51" s="383" t="s">
        <v>29</v>
      </c>
      <c r="AU51" s="296"/>
    </row>
    <row r="52" spans="1:47" ht="21.95" customHeight="1" x14ac:dyDescent="0.15">
      <c r="A52" s="295"/>
      <c r="B52" s="383" t="s">
        <v>56</v>
      </c>
      <c r="C52" s="19"/>
      <c r="D52" s="129"/>
      <c r="E52" s="130">
        <v>151470</v>
      </c>
      <c r="F52" s="130"/>
      <c r="G52" s="131"/>
      <c r="H52" s="130">
        <v>112500</v>
      </c>
      <c r="I52" s="132"/>
      <c r="J52" s="130"/>
      <c r="K52" s="130">
        <v>30400</v>
      </c>
      <c r="L52" s="130"/>
      <c r="M52" s="131"/>
      <c r="N52" s="130">
        <v>119250</v>
      </c>
      <c r="O52" s="132"/>
      <c r="P52" s="130"/>
      <c r="Q52" s="130">
        <f t="shared" si="1"/>
        <v>413620</v>
      </c>
      <c r="R52" s="130"/>
      <c r="S52" s="131"/>
      <c r="T52" s="130">
        <v>10120</v>
      </c>
      <c r="U52" s="132"/>
      <c r="V52" s="131"/>
      <c r="W52" s="128">
        <v>1762200</v>
      </c>
      <c r="X52" s="126"/>
      <c r="AA52" s="127"/>
      <c r="AB52" s="128">
        <f>W52+T52+Q52+'1(5)第11表-3'!AN52+'1(5)第11表-3'!AK52+'1(5)第11表-3'!AB52+'1(5)第11表-3'!Y52+'1(5)第11表-3'!T52+'1(5)第11表-3'!K52+'1(5)第11表-2'!AT52+'1(5)第11表-2'!AQ52+'1(5)第11表-2'!AN52+'1(5)第11表-2'!AK52+'1(5)第11表-2'!AH52+'1(5)第11表-2'!AE52</f>
        <v>5837135</v>
      </c>
      <c r="AC52" s="126"/>
      <c r="AD52" s="127"/>
      <c r="AE52" s="128">
        <v>9243261</v>
      </c>
      <c r="AF52" s="126"/>
      <c r="AG52" s="127"/>
      <c r="AH52" s="128">
        <v>0</v>
      </c>
      <c r="AI52" s="35"/>
      <c r="AJ52" s="129"/>
      <c r="AK52" s="130">
        <v>0</v>
      </c>
      <c r="AL52" s="129"/>
      <c r="AM52" s="151"/>
      <c r="AN52" s="481">
        <f>AK52+'1(5)第11表-4'!AH52+'1(5)第11表-4'!AE52</f>
        <v>9243261</v>
      </c>
      <c r="AO52" s="152"/>
      <c r="AP52" s="129"/>
      <c r="AQ52" s="129">
        <v>0</v>
      </c>
      <c r="AR52" s="129"/>
      <c r="AS52" s="10"/>
      <c r="AT52" s="383" t="s">
        <v>56</v>
      </c>
      <c r="AU52" s="296"/>
    </row>
    <row r="53" spans="1:47" ht="21.95" customHeight="1" x14ac:dyDescent="0.15">
      <c r="A53" s="297"/>
      <c r="B53" s="45" t="s">
        <v>30</v>
      </c>
      <c r="C53" s="23"/>
      <c r="D53" s="133"/>
      <c r="E53" s="134">
        <v>282480</v>
      </c>
      <c r="F53" s="134"/>
      <c r="G53" s="135"/>
      <c r="H53" s="134">
        <v>181800</v>
      </c>
      <c r="I53" s="136"/>
      <c r="J53" s="134"/>
      <c r="K53" s="134">
        <v>35340</v>
      </c>
      <c r="L53" s="134"/>
      <c r="M53" s="135"/>
      <c r="N53" s="134">
        <v>113850</v>
      </c>
      <c r="O53" s="136"/>
      <c r="P53" s="134"/>
      <c r="Q53" s="134">
        <f t="shared" si="1"/>
        <v>613470</v>
      </c>
      <c r="R53" s="134"/>
      <c r="S53" s="135"/>
      <c r="T53" s="134">
        <v>15640</v>
      </c>
      <c r="U53" s="136"/>
      <c r="V53" s="135"/>
      <c r="W53" s="137">
        <v>2966370</v>
      </c>
      <c r="X53" s="138"/>
      <c r="AA53" s="139"/>
      <c r="AB53" s="137">
        <f>W53+T53+Q53+'1(5)第11表-3'!AN53+'1(5)第11表-3'!AK53+'1(5)第11表-3'!AB53+'1(5)第11表-3'!Y53+'1(5)第11表-3'!T53+'1(5)第11表-3'!K53+'1(5)第11表-2'!AT53+'1(5)第11表-2'!AQ53+'1(5)第11表-2'!AN53+'1(5)第11表-2'!AK53+'1(5)第11表-2'!AH53+'1(5)第11表-2'!AE53</f>
        <v>10458578</v>
      </c>
      <c r="AC53" s="138"/>
      <c r="AD53" s="139"/>
      <c r="AE53" s="137">
        <v>18135140</v>
      </c>
      <c r="AF53" s="138"/>
      <c r="AG53" s="139"/>
      <c r="AH53" s="137">
        <v>0</v>
      </c>
      <c r="AI53" s="41"/>
      <c r="AJ53" s="133"/>
      <c r="AK53" s="134">
        <v>0</v>
      </c>
      <c r="AL53" s="133"/>
      <c r="AM53" s="153"/>
      <c r="AN53" s="498">
        <f>AK53+'1(5)第11表-4'!AH53+'1(5)第11表-4'!AE53</f>
        <v>18135140</v>
      </c>
      <c r="AO53" s="154"/>
      <c r="AP53" s="133"/>
      <c r="AQ53" s="133">
        <v>0</v>
      </c>
      <c r="AR53" s="133"/>
      <c r="AS53" s="21"/>
      <c r="AT53" s="45" t="s">
        <v>30</v>
      </c>
      <c r="AU53" s="298"/>
    </row>
    <row r="54" spans="1:47" ht="21.95" customHeight="1" x14ac:dyDescent="0.15">
      <c r="A54" s="295"/>
      <c r="B54" s="383" t="s">
        <v>31</v>
      </c>
      <c r="C54" s="19"/>
      <c r="D54" s="129"/>
      <c r="E54" s="130">
        <v>274560</v>
      </c>
      <c r="F54" s="130"/>
      <c r="G54" s="131"/>
      <c r="H54" s="130">
        <v>175950</v>
      </c>
      <c r="I54" s="132"/>
      <c r="J54" s="130"/>
      <c r="K54" s="130">
        <v>39140</v>
      </c>
      <c r="L54" s="130"/>
      <c r="M54" s="131"/>
      <c r="N54" s="130">
        <v>157950</v>
      </c>
      <c r="O54" s="132"/>
      <c r="P54" s="130"/>
      <c r="Q54" s="130">
        <f t="shared" si="1"/>
        <v>647600</v>
      </c>
      <c r="R54" s="130"/>
      <c r="S54" s="131"/>
      <c r="T54" s="130">
        <v>13800</v>
      </c>
      <c r="U54" s="132"/>
      <c r="V54" s="131"/>
      <c r="W54" s="128">
        <v>2775630</v>
      </c>
      <c r="X54" s="126"/>
      <c r="AA54" s="127"/>
      <c r="AB54" s="128">
        <f>W54+T54+Q54+'1(5)第11表-3'!AN54+'1(5)第11表-3'!AK54+'1(5)第11表-3'!AB54+'1(5)第11表-3'!Y54+'1(5)第11表-3'!T54+'1(5)第11表-3'!K54+'1(5)第11表-2'!AT54+'1(5)第11表-2'!AQ54+'1(5)第11表-2'!AN54+'1(5)第11表-2'!AK54+'1(5)第11表-2'!AH54+'1(5)第11表-2'!AE54</f>
        <v>9259234</v>
      </c>
      <c r="AC54" s="126"/>
      <c r="AD54" s="127"/>
      <c r="AE54" s="128">
        <v>14354596</v>
      </c>
      <c r="AF54" s="126"/>
      <c r="AG54" s="127"/>
      <c r="AH54" s="128">
        <v>0</v>
      </c>
      <c r="AI54" s="35"/>
      <c r="AJ54" s="129"/>
      <c r="AK54" s="130">
        <v>0</v>
      </c>
      <c r="AL54" s="129"/>
      <c r="AM54" s="151"/>
      <c r="AN54" s="481">
        <f>AK54+'1(5)第11表-4'!AH54+'1(5)第11表-4'!AE54</f>
        <v>14354596</v>
      </c>
      <c r="AO54" s="152"/>
      <c r="AP54" s="129"/>
      <c r="AQ54" s="129">
        <v>0</v>
      </c>
      <c r="AR54" s="129"/>
      <c r="AS54" s="10"/>
      <c r="AT54" s="383" t="s">
        <v>31</v>
      </c>
      <c r="AU54" s="296"/>
    </row>
    <row r="55" spans="1:47" s="11" customFormat="1" ht="21.95" customHeight="1" x14ac:dyDescent="0.15">
      <c r="A55" s="295"/>
      <c r="B55" s="383" t="s">
        <v>32</v>
      </c>
      <c r="C55" s="19"/>
      <c r="D55" s="129"/>
      <c r="E55" s="130">
        <v>352770</v>
      </c>
      <c r="F55" s="130"/>
      <c r="G55" s="131"/>
      <c r="H55" s="130">
        <v>256500</v>
      </c>
      <c r="I55" s="132"/>
      <c r="J55" s="130"/>
      <c r="K55" s="130">
        <v>55860</v>
      </c>
      <c r="L55" s="130"/>
      <c r="M55" s="131"/>
      <c r="N55" s="130">
        <v>254700</v>
      </c>
      <c r="O55" s="132"/>
      <c r="P55" s="130"/>
      <c r="Q55" s="130">
        <f t="shared" si="1"/>
        <v>919830</v>
      </c>
      <c r="R55" s="130"/>
      <c r="S55" s="131"/>
      <c r="T55" s="130">
        <v>24150</v>
      </c>
      <c r="U55" s="132"/>
      <c r="V55" s="131"/>
      <c r="W55" s="128">
        <v>4588320</v>
      </c>
      <c r="X55" s="126"/>
      <c r="AA55" s="127"/>
      <c r="AB55" s="128">
        <f>W55+T55+Q55+'1(5)第11表-3'!AN55+'1(5)第11表-3'!AK55+'1(5)第11表-3'!AB55+'1(5)第11表-3'!Y55+'1(5)第11表-3'!T55+'1(5)第11表-3'!K55+'1(5)第11表-2'!AT55+'1(5)第11表-2'!AQ55+'1(5)第11表-2'!AN55+'1(5)第11表-2'!AK55+'1(5)第11表-2'!AH55+'1(5)第11表-2'!AE55</f>
        <v>15013868</v>
      </c>
      <c r="AC55" s="126"/>
      <c r="AD55" s="127"/>
      <c r="AE55" s="128">
        <v>23528592</v>
      </c>
      <c r="AF55" s="126"/>
      <c r="AG55" s="127"/>
      <c r="AH55" s="128">
        <v>0</v>
      </c>
      <c r="AI55" s="35"/>
      <c r="AJ55" s="129"/>
      <c r="AK55" s="130">
        <v>0</v>
      </c>
      <c r="AL55" s="129"/>
      <c r="AM55" s="151"/>
      <c r="AN55" s="481">
        <f>AK55+'1(5)第11表-4'!AH55+'1(5)第11表-4'!AE55</f>
        <v>23528592</v>
      </c>
      <c r="AO55" s="152"/>
      <c r="AP55" s="129"/>
      <c r="AQ55" s="129">
        <v>0</v>
      </c>
      <c r="AR55" s="129"/>
      <c r="AS55" s="10"/>
      <c r="AT55" s="383" t="s">
        <v>32</v>
      </c>
      <c r="AU55" s="296"/>
    </row>
    <row r="56" spans="1:47" ht="21.95" customHeight="1" x14ac:dyDescent="0.15">
      <c r="A56" s="295"/>
      <c r="B56" s="383" t="s">
        <v>33</v>
      </c>
      <c r="C56" s="19"/>
      <c r="D56" s="129"/>
      <c r="E56" s="130">
        <v>284130</v>
      </c>
      <c r="F56" s="130"/>
      <c r="G56" s="131"/>
      <c r="H56" s="130">
        <v>188550</v>
      </c>
      <c r="I56" s="132"/>
      <c r="J56" s="130"/>
      <c r="K56" s="130">
        <v>52060</v>
      </c>
      <c r="L56" s="130"/>
      <c r="M56" s="131"/>
      <c r="N56" s="130">
        <v>194400</v>
      </c>
      <c r="O56" s="132"/>
      <c r="P56" s="130"/>
      <c r="Q56" s="130">
        <f t="shared" si="1"/>
        <v>719140</v>
      </c>
      <c r="R56" s="130"/>
      <c r="S56" s="131"/>
      <c r="T56" s="130">
        <v>18860</v>
      </c>
      <c r="U56" s="132"/>
      <c r="V56" s="131"/>
      <c r="W56" s="128">
        <v>3057780</v>
      </c>
      <c r="X56" s="126"/>
      <c r="AA56" s="127"/>
      <c r="AB56" s="128">
        <f>W56+T56+Q56+'1(5)第11表-3'!AN56+'1(5)第11表-3'!AK56+'1(5)第11表-3'!AB56+'1(5)第11表-3'!Y56+'1(5)第11表-3'!T56+'1(5)第11表-3'!K56+'1(5)第11表-2'!AT56+'1(5)第11表-2'!AQ56+'1(5)第11表-2'!AN56+'1(5)第11表-2'!AK56+'1(5)第11表-2'!AH56+'1(5)第11表-2'!AE56</f>
        <v>10309725</v>
      </c>
      <c r="AC56" s="126"/>
      <c r="AD56" s="127"/>
      <c r="AE56" s="128">
        <v>15907658</v>
      </c>
      <c r="AF56" s="126"/>
      <c r="AG56" s="127"/>
      <c r="AH56" s="128">
        <v>0</v>
      </c>
      <c r="AI56" s="35"/>
      <c r="AJ56" s="129"/>
      <c r="AK56" s="130">
        <v>0</v>
      </c>
      <c r="AL56" s="129"/>
      <c r="AM56" s="151"/>
      <c r="AN56" s="481">
        <f>AK56+'1(5)第11表-4'!AH56+'1(5)第11表-4'!AE56</f>
        <v>15907658</v>
      </c>
      <c r="AO56" s="152"/>
      <c r="AP56" s="129"/>
      <c r="AQ56" s="129">
        <v>0</v>
      </c>
      <c r="AR56" s="129"/>
      <c r="AS56" s="10"/>
      <c r="AT56" s="383" t="s">
        <v>33</v>
      </c>
      <c r="AU56" s="296"/>
    </row>
    <row r="57" spans="1:47" ht="21.95" customHeight="1" x14ac:dyDescent="0.15">
      <c r="A57" s="295"/>
      <c r="B57" s="383" t="s">
        <v>34</v>
      </c>
      <c r="C57" s="19"/>
      <c r="D57" s="129"/>
      <c r="E57" s="130">
        <v>237270</v>
      </c>
      <c r="F57" s="130"/>
      <c r="G57" s="131"/>
      <c r="H57" s="130">
        <v>182700</v>
      </c>
      <c r="I57" s="132"/>
      <c r="J57" s="130"/>
      <c r="K57" s="130">
        <v>38760</v>
      </c>
      <c r="L57" s="130"/>
      <c r="M57" s="131"/>
      <c r="N57" s="130">
        <v>212400</v>
      </c>
      <c r="O57" s="132"/>
      <c r="P57" s="130"/>
      <c r="Q57" s="130">
        <f t="shared" si="1"/>
        <v>671130</v>
      </c>
      <c r="R57" s="130"/>
      <c r="S57" s="131"/>
      <c r="T57" s="130">
        <v>20240</v>
      </c>
      <c r="U57" s="132"/>
      <c r="V57" s="131"/>
      <c r="W57" s="128">
        <v>2974950</v>
      </c>
      <c r="X57" s="126"/>
      <c r="AA57" s="127"/>
      <c r="AB57" s="128">
        <f>W57+T57+Q57+'1(5)第11表-3'!AN57+'1(5)第11表-3'!AK57+'1(5)第11表-3'!AB57+'1(5)第11表-3'!Y57+'1(5)第11表-3'!T57+'1(5)第11表-3'!K57+'1(5)第11表-2'!AT57+'1(5)第11表-2'!AQ57+'1(5)第11表-2'!AN57+'1(5)第11表-2'!AK57+'1(5)第11表-2'!AH57+'1(5)第11表-2'!AE57</f>
        <v>9949514</v>
      </c>
      <c r="AC57" s="126"/>
      <c r="AD57" s="127"/>
      <c r="AE57" s="128">
        <v>15346175</v>
      </c>
      <c r="AF57" s="126"/>
      <c r="AG57" s="127"/>
      <c r="AH57" s="128">
        <v>0</v>
      </c>
      <c r="AI57" s="35"/>
      <c r="AJ57" s="129"/>
      <c r="AK57" s="130">
        <v>0</v>
      </c>
      <c r="AL57" s="129"/>
      <c r="AM57" s="151"/>
      <c r="AN57" s="481">
        <f>AK57+'1(5)第11表-4'!AH57+'1(5)第11表-4'!AE57</f>
        <v>15346175</v>
      </c>
      <c r="AO57" s="152"/>
      <c r="AP57" s="129"/>
      <c r="AQ57" s="129">
        <v>0</v>
      </c>
      <c r="AR57" s="129"/>
      <c r="AS57" s="10"/>
      <c r="AT57" s="383" t="s">
        <v>34</v>
      </c>
      <c r="AU57" s="296"/>
    </row>
    <row r="58" spans="1:47" ht="21.95" customHeight="1" x14ac:dyDescent="0.15">
      <c r="A58" s="297"/>
      <c r="B58" s="45" t="s">
        <v>35</v>
      </c>
      <c r="C58" s="23"/>
      <c r="D58" s="133"/>
      <c r="E58" s="134">
        <v>167310</v>
      </c>
      <c r="F58" s="134"/>
      <c r="G58" s="135"/>
      <c r="H58" s="134">
        <v>108000</v>
      </c>
      <c r="I58" s="136"/>
      <c r="J58" s="134"/>
      <c r="K58" s="134">
        <v>22040</v>
      </c>
      <c r="L58" s="134"/>
      <c r="M58" s="135"/>
      <c r="N58" s="134">
        <v>101700</v>
      </c>
      <c r="O58" s="136"/>
      <c r="P58" s="134"/>
      <c r="Q58" s="134">
        <f t="shared" si="1"/>
        <v>399050</v>
      </c>
      <c r="R58" s="134"/>
      <c r="S58" s="135"/>
      <c r="T58" s="134">
        <v>12190</v>
      </c>
      <c r="U58" s="136"/>
      <c r="V58" s="135"/>
      <c r="W58" s="137">
        <v>2091210</v>
      </c>
      <c r="X58" s="138"/>
      <c r="AA58" s="139"/>
      <c r="AB58" s="137">
        <f>W58+T58+Q58+'1(5)第11表-3'!AN58+'1(5)第11表-3'!AK58+'1(5)第11表-3'!AB58+'1(5)第11表-3'!Y58+'1(5)第11表-3'!T58+'1(5)第11表-3'!K58+'1(5)第11表-2'!AT58+'1(5)第11表-2'!AQ58+'1(5)第11表-2'!AN58+'1(5)第11表-2'!AK58+'1(5)第11表-2'!AH58+'1(5)第11表-2'!AE58</f>
        <v>6855557</v>
      </c>
      <c r="AC58" s="138"/>
      <c r="AD58" s="139"/>
      <c r="AE58" s="137">
        <v>10963485</v>
      </c>
      <c r="AF58" s="138"/>
      <c r="AG58" s="139"/>
      <c r="AH58" s="137">
        <v>468</v>
      </c>
      <c r="AI58" s="41"/>
      <c r="AJ58" s="133"/>
      <c r="AK58" s="134">
        <v>0</v>
      </c>
      <c r="AL58" s="133"/>
      <c r="AM58" s="153"/>
      <c r="AN58" s="498">
        <f>AK58+'1(5)第11表-4'!AH58+'1(5)第11表-4'!AE58</f>
        <v>10963953</v>
      </c>
      <c r="AO58" s="154"/>
      <c r="AP58" s="133"/>
      <c r="AQ58" s="133">
        <v>0</v>
      </c>
      <c r="AR58" s="133"/>
      <c r="AS58" s="21"/>
      <c r="AT58" s="45" t="s">
        <v>35</v>
      </c>
      <c r="AU58" s="298"/>
    </row>
    <row r="59" spans="1:47" ht="21.95" customHeight="1" x14ac:dyDescent="0.15">
      <c r="A59" s="295"/>
      <c r="B59" s="383" t="s">
        <v>57</v>
      </c>
      <c r="C59" s="19"/>
      <c r="D59" s="129"/>
      <c r="E59" s="130">
        <v>125400</v>
      </c>
      <c r="F59" s="130"/>
      <c r="G59" s="131"/>
      <c r="H59" s="130">
        <v>97200</v>
      </c>
      <c r="I59" s="132"/>
      <c r="J59" s="130"/>
      <c r="K59" s="130">
        <v>25460</v>
      </c>
      <c r="L59" s="130"/>
      <c r="M59" s="131"/>
      <c r="N59" s="130">
        <v>119700</v>
      </c>
      <c r="O59" s="132"/>
      <c r="P59" s="130"/>
      <c r="Q59" s="130">
        <f t="shared" si="1"/>
        <v>367760</v>
      </c>
      <c r="R59" s="130"/>
      <c r="S59" s="131"/>
      <c r="T59" s="130">
        <v>7820</v>
      </c>
      <c r="U59" s="132"/>
      <c r="V59" s="131"/>
      <c r="W59" s="128">
        <v>1631850</v>
      </c>
      <c r="X59" s="126"/>
      <c r="AA59" s="127"/>
      <c r="AB59" s="128">
        <f>W59+T59+Q59+'1(5)第11表-3'!AN59+'1(5)第11表-3'!AK59+'1(5)第11表-3'!AB59+'1(5)第11表-3'!Y59+'1(5)第11表-3'!T59+'1(5)第11表-3'!K59+'1(5)第11表-2'!AT59+'1(5)第11表-2'!AQ59+'1(5)第11表-2'!AN59+'1(5)第11表-2'!AK59+'1(5)第11表-2'!AH59+'1(5)第11表-2'!AE59</f>
        <v>5266545</v>
      </c>
      <c r="AC59" s="126"/>
      <c r="AD59" s="127"/>
      <c r="AE59" s="128">
        <v>7947218</v>
      </c>
      <c r="AF59" s="126"/>
      <c r="AG59" s="127"/>
      <c r="AH59" s="128">
        <v>0</v>
      </c>
      <c r="AI59" s="35"/>
      <c r="AJ59" s="129"/>
      <c r="AK59" s="130">
        <v>0</v>
      </c>
      <c r="AL59" s="129"/>
      <c r="AM59" s="151"/>
      <c r="AN59" s="481">
        <f>AK59+'1(5)第11表-4'!AH59+'1(5)第11表-4'!AE59</f>
        <v>7947218</v>
      </c>
      <c r="AO59" s="152"/>
      <c r="AP59" s="129"/>
      <c r="AQ59" s="129">
        <v>0</v>
      </c>
      <c r="AR59" s="129"/>
      <c r="AS59" s="10"/>
      <c r="AT59" s="383" t="s">
        <v>57</v>
      </c>
      <c r="AU59" s="296"/>
    </row>
    <row r="60" spans="1:47" ht="21.95" customHeight="1" x14ac:dyDescent="0.15">
      <c r="A60" s="295"/>
      <c r="B60" s="383" t="s">
        <v>36</v>
      </c>
      <c r="C60" s="19"/>
      <c r="D60" s="129"/>
      <c r="E60" s="130">
        <v>111870</v>
      </c>
      <c r="F60" s="130"/>
      <c r="G60" s="131"/>
      <c r="H60" s="130">
        <v>74250</v>
      </c>
      <c r="I60" s="132"/>
      <c r="J60" s="130"/>
      <c r="K60" s="130">
        <v>20140</v>
      </c>
      <c r="L60" s="130"/>
      <c r="M60" s="131"/>
      <c r="N60" s="130">
        <v>89550</v>
      </c>
      <c r="O60" s="132"/>
      <c r="P60" s="130"/>
      <c r="Q60" s="130">
        <f t="shared" si="1"/>
        <v>295810</v>
      </c>
      <c r="R60" s="130"/>
      <c r="S60" s="131"/>
      <c r="T60" s="130">
        <v>6210</v>
      </c>
      <c r="U60" s="132"/>
      <c r="V60" s="131"/>
      <c r="W60" s="128">
        <v>1208130</v>
      </c>
      <c r="X60" s="126"/>
      <c r="AA60" s="127"/>
      <c r="AB60" s="128">
        <f>W60+T60+Q60+'1(5)第11表-3'!AN60+'1(5)第11表-3'!AK60+'1(5)第11表-3'!AB60+'1(5)第11表-3'!Y60+'1(5)第11表-3'!T60+'1(5)第11表-3'!K60+'1(5)第11表-2'!AT60+'1(5)第11表-2'!AQ60+'1(5)第11表-2'!AN60+'1(5)第11表-2'!AK60+'1(5)第11表-2'!AH60+'1(5)第11表-2'!AE60</f>
        <v>4092938</v>
      </c>
      <c r="AC60" s="126"/>
      <c r="AD60" s="127"/>
      <c r="AE60" s="128">
        <v>6173741</v>
      </c>
      <c r="AF60" s="126"/>
      <c r="AG60" s="127"/>
      <c r="AH60" s="128">
        <v>0</v>
      </c>
      <c r="AI60" s="35"/>
      <c r="AJ60" s="129"/>
      <c r="AK60" s="130">
        <v>0</v>
      </c>
      <c r="AL60" s="129"/>
      <c r="AM60" s="151"/>
      <c r="AN60" s="481">
        <f>AK60+'1(5)第11表-4'!AH60+'1(5)第11表-4'!AE60</f>
        <v>6173741</v>
      </c>
      <c r="AO60" s="152"/>
      <c r="AP60" s="129"/>
      <c r="AQ60" s="129">
        <v>0</v>
      </c>
      <c r="AR60" s="129"/>
      <c r="AS60" s="10"/>
      <c r="AT60" s="383" t="s">
        <v>36</v>
      </c>
      <c r="AU60" s="296"/>
    </row>
    <row r="61" spans="1:47" ht="21.95" customHeight="1" x14ac:dyDescent="0.15">
      <c r="A61" s="295"/>
      <c r="B61" s="383" t="s">
        <v>37</v>
      </c>
      <c r="C61" s="19"/>
      <c r="D61" s="129"/>
      <c r="E61" s="130">
        <v>120780</v>
      </c>
      <c r="F61" s="130"/>
      <c r="G61" s="131"/>
      <c r="H61" s="130">
        <v>78750</v>
      </c>
      <c r="I61" s="132"/>
      <c r="J61" s="130"/>
      <c r="K61" s="130">
        <v>25840</v>
      </c>
      <c r="L61" s="130"/>
      <c r="M61" s="131"/>
      <c r="N61" s="130">
        <v>122850</v>
      </c>
      <c r="O61" s="132"/>
      <c r="P61" s="130"/>
      <c r="Q61" s="130">
        <f t="shared" si="1"/>
        <v>348220</v>
      </c>
      <c r="R61" s="130"/>
      <c r="S61" s="131"/>
      <c r="T61" s="130">
        <v>6210</v>
      </c>
      <c r="U61" s="132"/>
      <c r="V61" s="131"/>
      <c r="W61" s="128">
        <v>1388970</v>
      </c>
      <c r="X61" s="126"/>
      <c r="AA61" s="127"/>
      <c r="AB61" s="128">
        <f>W61+T61+Q61+'1(5)第11表-3'!AN61+'1(5)第11表-3'!AK61+'1(5)第11表-3'!AB61+'1(5)第11表-3'!Y61+'1(5)第11表-3'!T61+'1(5)第11表-3'!K61+'1(5)第11表-2'!AT61+'1(5)第11表-2'!AQ61+'1(5)第11表-2'!AN61+'1(5)第11表-2'!AK61+'1(5)第11表-2'!AH61+'1(5)第11表-2'!AE61</f>
        <v>4495948</v>
      </c>
      <c r="AC61" s="126"/>
      <c r="AD61" s="127"/>
      <c r="AE61" s="128">
        <v>6485063</v>
      </c>
      <c r="AF61" s="126"/>
      <c r="AG61" s="127"/>
      <c r="AH61" s="128">
        <v>0</v>
      </c>
      <c r="AI61" s="35"/>
      <c r="AJ61" s="129"/>
      <c r="AK61" s="130">
        <v>0</v>
      </c>
      <c r="AL61" s="129"/>
      <c r="AM61" s="151"/>
      <c r="AN61" s="481">
        <f>AK61+'1(5)第11表-4'!AH61+'1(5)第11表-4'!AE61</f>
        <v>6485063</v>
      </c>
      <c r="AO61" s="152"/>
      <c r="AP61" s="129"/>
      <c r="AQ61" s="129">
        <v>0</v>
      </c>
      <c r="AR61" s="129"/>
      <c r="AS61" s="10"/>
      <c r="AT61" s="383" t="s">
        <v>37</v>
      </c>
      <c r="AU61" s="296"/>
    </row>
    <row r="62" spans="1:47" ht="21.95" customHeight="1" x14ac:dyDescent="0.15">
      <c r="A62" s="295"/>
      <c r="B62" s="383" t="s">
        <v>38</v>
      </c>
      <c r="C62" s="19"/>
      <c r="D62" s="129"/>
      <c r="E62" s="130">
        <v>92400</v>
      </c>
      <c r="F62" s="130"/>
      <c r="G62" s="131"/>
      <c r="H62" s="130">
        <v>56700</v>
      </c>
      <c r="I62" s="132"/>
      <c r="J62" s="130"/>
      <c r="K62" s="130">
        <v>25080</v>
      </c>
      <c r="L62" s="130"/>
      <c r="M62" s="131"/>
      <c r="N62" s="130">
        <v>92700</v>
      </c>
      <c r="O62" s="132"/>
      <c r="P62" s="130"/>
      <c r="Q62" s="130">
        <f t="shared" si="1"/>
        <v>266880</v>
      </c>
      <c r="R62" s="130"/>
      <c r="S62" s="131"/>
      <c r="T62" s="130">
        <v>5060</v>
      </c>
      <c r="U62" s="132"/>
      <c r="V62" s="131"/>
      <c r="W62" s="128">
        <v>1007820</v>
      </c>
      <c r="X62" s="126"/>
      <c r="AA62" s="127"/>
      <c r="AB62" s="128">
        <f>W62+T62+Q62+'1(5)第11表-3'!AN62+'1(5)第11表-3'!AK62+'1(5)第11表-3'!AB62+'1(5)第11表-3'!Y62+'1(5)第11表-3'!T62+'1(5)第11表-3'!K62+'1(5)第11表-2'!AT62+'1(5)第11表-2'!AQ62+'1(5)第11表-2'!AN62+'1(5)第11表-2'!AK62+'1(5)第11表-2'!AH62+'1(5)第11表-2'!AE62</f>
        <v>3367941</v>
      </c>
      <c r="AC62" s="126"/>
      <c r="AD62" s="127"/>
      <c r="AE62" s="128">
        <v>5239757</v>
      </c>
      <c r="AF62" s="126"/>
      <c r="AG62" s="127"/>
      <c r="AH62" s="128">
        <v>0</v>
      </c>
      <c r="AI62" s="35"/>
      <c r="AJ62" s="129"/>
      <c r="AK62" s="130">
        <v>0</v>
      </c>
      <c r="AL62" s="129"/>
      <c r="AM62" s="151"/>
      <c r="AN62" s="481">
        <f>AK62+'1(5)第11表-4'!AH62+'1(5)第11表-4'!AE62</f>
        <v>5239757</v>
      </c>
      <c r="AO62" s="152"/>
      <c r="AP62" s="129"/>
      <c r="AQ62" s="129">
        <v>0</v>
      </c>
      <c r="AR62" s="129"/>
      <c r="AS62" s="10"/>
      <c r="AT62" s="383" t="s">
        <v>38</v>
      </c>
      <c r="AU62" s="296"/>
    </row>
    <row r="63" spans="1:47" ht="21.95" customHeight="1" x14ac:dyDescent="0.15">
      <c r="A63" s="297"/>
      <c r="B63" s="45" t="s">
        <v>39</v>
      </c>
      <c r="C63" s="23"/>
      <c r="D63" s="133"/>
      <c r="E63" s="134">
        <v>147180</v>
      </c>
      <c r="F63" s="134"/>
      <c r="G63" s="135"/>
      <c r="H63" s="134">
        <v>100350</v>
      </c>
      <c r="I63" s="136"/>
      <c r="J63" s="134"/>
      <c r="K63" s="134">
        <v>40660</v>
      </c>
      <c r="L63" s="134"/>
      <c r="M63" s="135"/>
      <c r="N63" s="134">
        <v>153900</v>
      </c>
      <c r="O63" s="136"/>
      <c r="P63" s="134"/>
      <c r="Q63" s="134">
        <f t="shared" si="1"/>
        <v>442090</v>
      </c>
      <c r="R63" s="134"/>
      <c r="S63" s="135"/>
      <c r="T63" s="134">
        <v>11730</v>
      </c>
      <c r="U63" s="136"/>
      <c r="V63" s="135"/>
      <c r="W63" s="137">
        <v>1628880</v>
      </c>
      <c r="X63" s="138"/>
      <c r="AA63" s="139"/>
      <c r="AB63" s="137">
        <f>W63+T63+Q63+'1(5)第11表-3'!AN63+'1(5)第11表-3'!AK63+'1(5)第11表-3'!AB63+'1(5)第11表-3'!Y63+'1(5)第11表-3'!T63+'1(5)第11表-3'!K63+'1(5)第11表-2'!AT63+'1(5)第11表-2'!AQ63+'1(5)第11表-2'!AN63+'1(5)第11表-2'!AK63+'1(5)第11表-2'!AH63+'1(5)第11表-2'!AE63</f>
        <v>5197298</v>
      </c>
      <c r="AC63" s="138"/>
      <c r="AD63" s="139"/>
      <c r="AE63" s="137">
        <v>7326128</v>
      </c>
      <c r="AF63" s="138"/>
      <c r="AG63" s="139"/>
      <c r="AH63" s="137">
        <v>388</v>
      </c>
      <c r="AI63" s="41"/>
      <c r="AJ63" s="133"/>
      <c r="AK63" s="134">
        <v>0</v>
      </c>
      <c r="AL63" s="133"/>
      <c r="AM63" s="153"/>
      <c r="AN63" s="498">
        <f>AK63+'1(5)第11表-4'!AH63+'1(5)第11表-4'!AE63</f>
        <v>7326516</v>
      </c>
      <c r="AO63" s="154"/>
      <c r="AP63" s="133"/>
      <c r="AQ63" s="133">
        <v>0</v>
      </c>
      <c r="AR63" s="133"/>
      <c r="AS63" s="21"/>
      <c r="AT63" s="45" t="s">
        <v>39</v>
      </c>
      <c r="AU63" s="298"/>
    </row>
    <row r="64" spans="1:47" ht="21.95" customHeight="1" x14ac:dyDescent="0.15">
      <c r="A64" s="295"/>
      <c r="B64" s="383" t="s">
        <v>40</v>
      </c>
      <c r="C64" s="19"/>
      <c r="D64" s="129"/>
      <c r="E64" s="130">
        <v>34320</v>
      </c>
      <c r="F64" s="130"/>
      <c r="G64" s="131"/>
      <c r="H64" s="130">
        <v>27900</v>
      </c>
      <c r="I64" s="132"/>
      <c r="J64" s="130"/>
      <c r="K64" s="130">
        <v>7220</v>
      </c>
      <c r="L64" s="130"/>
      <c r="M64" s="131"/>
      <c r="N64" s="130">
        <v>67050</v>
      </c>
      <c r="O64" s="132"/>
      <c r="P64" s="130"/>
      <c r="Q64" s="130">
        <f t="shared" si="1"/>
        <v>136490</v>
      </c>
      <c r="R64" s="130"/>
      <c r="S64" s="131"/>
      <c r="T64" s="130">
        <v>3450</v>
      </c>
      <c r="U64" s="132"/>
      <c r="V64" s="131"/>
      <c r="W64" s="128">
        <v>389070</v>
      </c>
      <c r="X64" s="126"/>
      <c r="AA64" s="127"/>
      <c r="AB64" s="128">
        <f>W64+T64+Q64+'1(5)第11表-3'!AN64+'1(5)第11表-3'!AK64+'1(5)第11表-3'!AB64+'1(5)第11表-3'!Y64+'1(5)第11表-3'!T64+'1(5)第11表-3'!K64+'1(5)第11表-2'!AT64+'1(5)第11表-2'!AQ64+'1(5)第11表-2'!AN64+'1(5)第11表-2'!AK64+'1(5)第11表-2'!AH64+'1(5)第11表-2'!AE64</f>
        <v>1304077</v>
      </c>
      <c r="AC64" s="126"/>
      <c r="AD64" s="127"/>
      <c r="AE64" s="128">
        <v>1516615</v>
      </c>
      <c r="AF64" s="126"/>
      <c r="AG64" s="127"/>
      <c r="AH64" s="128">
        <v>427</v>
      </c>
      <c r="AI64" s="35"/>
      <c r="AJ64" s="129"/>
      <c r="AK64" s="130">
        <v>0</v>
      </c>
      <c r="AL64" s="129"/>
      <c r="AM64" s="151"/>
      <c r="AN64" s="481">
        <f>AK64+'1(5)第11表-4'!AH64+'1(5)第11表-4'!AE64</f>
        <v>1517042</v>
      </c>
      <c r="AO64" s="152"/>
      <c r="AP64" s="129"/>
      <c r="AQ64" s="129">
        <v>0</v>
      </c>
      <c r="AR64" s="129"/>
      <c r="AS64" s="10"/>
      <c r="AT64" s="383" t="s">
        <v>40</v>
      </c>
      <c r="AU64" s="296"/>
    </row>
    <row r="65" spans="1:47" ht="21.95" customHeight="1" x14ac:dyDescent="0.15">
      <c r="A65" s="295"/>
      <c r="B65" s="383" t="s">
        <v>41</v>
      </c>
      <c r="C65" s="19"/>
      <c r="D65" s="129"/>
      <c r="E65" s="130">
        <v>160050</v>
      </c>
      <c r="F65" s="130"/>
      <c r="G65" s="131"/>
      <c r="H65" s="130">
        <v>96750</v>
      </c>
      <c r="I65" s="132"/>
      <c r="J65" s="130"/>
      <c r="K65" s="130">
        <v>46360</v>
      </c>
      <c r="L65" s="130"/>
      <c r="M65" s="131"/>
      <c r="N65" s="130">
        <v>176850</v>
      </c>
      <c r="O65" s="132"/>
      <c r="P65" s="130"/>
      <c r="Q65" s="130">
        <f t="shared" si="1"/>
        <v>480010</v>
      </c>
      <c r="R65" s="130"/>
      <c r="S65" s="131"/>
      <c r="T65" s="130">
        <v>12420</v>
      </c>
      <c r="U65" s="132"/>
      <c r="V65" s="131"/>
      <c r="W65" s="128">
        <v>1627560</v>
      </c>
      <c r="X65" s="126"/>
      <c r="AA65" s="127"/>
      <c r="AB65" s="128">
        <f>W65+T65+Q65+'1(5)第11表-3'!AN65+'1(5)第11表-3'!AK65+'1(5)第11表-3'!AB65+'1(5)第11表-3'!Y65+'1(5)第11表-3'!T65+'1(5)第11表-3'!K65+'1(5)第11表-2'!AT65+'1(5)第11表-2'!AQ65+'1(5)第11表-2'!AN65+'1(5)第11表-2'!AK65+'1(5)第11表-2'!AH65+'1(5)第11表-2'!AE65</f>
        <v>5476507</v>
      </c>
      <c r="AC65" s="126"/>
      <c r="AD65" s="127"/>
      <c r="AE65" s="128">
        <v>8006103</v>
      </c>
      <c r="AF65" s="126"/>
      <c r="AG65" s="127"/>
      <c r="AH65" s="128">
        <v>0</v>
      </c>
      <c r="AI65" s="35"/>
      <c r="AJ65" s="129"/>
      <c r="AK65" s="130">
        <v>0</v>
      </c>
      <c r="AL65" s="129"/>
      <c r="AM65" s="151"/>
      <c r="AN65" s="481">
        <f>AK65+'1(5)第11表-4'!AH65+'1(5)第11表-4'!AE65</f>
        <v>8006103</v>
      </c>
      <c r="AO65" s="152"/>
      <c r="AP65" s="129"/>
      <c r="AQ65" s="129">
        <v>0</v>
      </c>
      <c r="AR65" s="129"/>
      <c r="AS65" s="10"/>
      <c r="AT65" s="383" t="s">
        <v>41</v>
      </c>
      <c r="AU65" s="296"/>
    </row>
    <row r="66" spans="1:47" ht="21.95" customHeight="1" x14ac:dyDescent="0.15">
      <c r="A66" s="295"/>
      <c r="B66" s="383" t="s">
        <v>42</v>
      </c>
      <c r="C66" s="19"/>
      <c r="D66" s="129"/>
      <c r="E66" s="130">
        <v>185790</v>
      </c>
      <c r="F66" s="130"/>
      <c r="G66" s="131"/>
      <c r="H66" s="130">
        <v>122400</v>
      </c>
      <c r="I66" s="132"/>
      <c r="J66" s="130"/>
      <c r="K66" s="130">
        <v>36480</v>
      </c>
      <c r="L66" s="130"/>
      <c r="M66" s="131"/>
      <c r="N66" s="130">
        <v>158850</v>
      </c>
      <c r="O66" s="132"/>
      <c r="P66" s="130"/>
      <c r="Q66" s="130">
        <f t="shared" si="1"/>
        <v>503520</v>
      </c>
      <c r="R66" s="130"/>
      <c r="S66" s="131"/>
      <c r="T66" s="130">
        <v>10350</v>
      </c>
      <c r="U66" s="132"/>
      <c r="V66" s="131"/>
      <c r="W66" s="128">
        <v>1988250</v>
      </c>
      <c r="X66" s="126"/>
      <c r="AA66" s="127"/>
      <c r="AB66" s="128">
        <f>W66+T66+Q66+'1(5)第11表-3'!AN66+'1(5)第11表-3'!AK66+'1(5)第11表-3'!AB66+'1(5)第11表-3'!Y66+'1(5)第11表-3'!T66+'1(5)第11表-3'!K66+'1(5)第11表-2'!AT66+'1(5)第11表-2'!AQ66+'1(5)第11表-2'!AN66+'1(5)第11表-2'!AK66+'1(5)第11表-2'!AH66+'1(5)第11表-2'!AE66</f>
        <v>6404290</v>
      </c>
      <c r="AC66" s="126"/>
      <c r="AD66" s="127"/>
      <c r="AE66" s="128">
        <v>9274697</v>
      </c>
      <c r="AF66" s="126"/>
      <c r="AG66" s="127"/>
      <c r="AH66" s="128">
        <v>40</v>
      </c>
      <c r="AI66" s="35"/>
      <c r="AJ66" s="129"/>
      <c r="AK66" s="130">
        <v>0</v>
      </c>
      <c r="AL66" s="129"/>
      <c r="AM66" s="151"/>
      <c r="AN66" s="481">
        <f>AK66+'1(5)第11表-4'!AH66+'1(5)第11表-4'!AE66</f>
        <v>9274737</v>
      </c>
      <c r="AO66" s="152"/>
      <c r="AP66" s="129"/>
      <c r="AQ66" s="129">
        <v>0</v>
      </c>
      <c r="AR66" s="129"/>
      <c r="AS66" s="10"/>
      <c r="AT66" s="383" t="s">
        <v>42</v>
      </c>
      <c r="AU66" s="296"/>
    </row>
    <row r="67" spans="1:47" ht="21.95" customHeight="1" x14ac:dyDescent="0.15">
      <c r="A67" s="295"/>
      <c r="B67" s="383" t="s">
        <v>43</v>
      </c>
      <c r="C67" s="19"/>
      <c r="D67" s="129"/>
      <c r="E67" s="130">
        <v>448800</v>
      </c>
      <c r="F67" s="130"/>
      <c r="G67" s="131"/>
      <c r="H67" s="130">
        <v>297000</v>
      </c>
      <c r="I67" s="132"/>
      <c r="J67" s="130"/>
      <c r="K67" s="130">
        <v>79800</v>
      </c>
      <c r="L67" s="130"/>
      <c r="M67" s="131"/>
      <c r="N67" s="130">
        <v>225900</v>
      </c>
      <c r="O67" s="132"/>
      <c r="P67" s="130"/>
      <c r="Q67" s="130">
        <f t="shared" si="1"/>
        <v>1051500</v>
      </c>
      <c r="R67" s="130"/>
      <c r="S67" s="131"/>
      <c r="T67" s="130">
        <v>25300</v>
      </c>
      <c r="U67" s="132"/>
      <c r="V67" s="131"/>
      <c r="W67" s="128">
        <v>4772130</v>
      </c>
      <c r="X67" s="126"/>
      <c r="AA67" s="127"/>
      <c r="AB67" s="128">
        <f>W67+T67+Q67+'1(5)第11表-3'!AN67+'1(5)第11表-3'!AK67+'1(5)第11表-3'!AB67+'1(5)第11表-3'!Y67+'1(5)第11表-3'!T67+'1(5)第11表-3'!K67+'1(5)第11表-2'!AT67+'1(5)第11表-2'!AQ67+'1(5)第11表-2'!AN67+'1(5)第11表-2'!AK67+'1(5)第11表-2'!AH67+'1(5)第11表-2'!AE67</f>
        <v>15560950</v>
      </c>
      <c r="AC67" s="126"/>
      <c r="AD67" s="127"/>
      <c r="AE67" s="128">
        <v>23887359</v>
      </c>
      <c r="AF67" s="126"/>
      <c r="AG67" s="127"/>
      <c r="AH67" s="128">
        <v>0</v>
      </c>
      <c r="AI67" s="35"/>
      <c r="AJ67" s="129"/>
      <c r="AK67" s="130">
        <v>0</v>
      </c>
      <c r="AL67" s="129"/>
      <c r="AM67" s="151"/>
      <c r="AN67" s="481">
        <f>AK67+'1(5)第11表-4'!AH67+'1(5)第11表-4'!AE67</f>
        <v>23887359</v>
      </c>
      <c r="AO67" s="152"/>
      <c r="AP67" s="129"/>
      <c r="AQ67" s="129">
        <v>0</v>
      </c>
      <c r="AR67" s="129"/>
      <c r="AS67" s="10"/>
      <c r="AT67" s="383" t="s">
        <v>43</v>
      </c>
      <c r="AU67" s="296"/>
    </row>
    <row r="68" spans="1:47" ht="21.95" customHeight="1" x14ac:dyDescent="0.15">
      <c r="A68" s="297"/>
      <c r="B68" s="45" t="s">
        <v>44</v>
      </c>
      <c r="C68" s="23"/>
      <c r="D68" s="133"/>
      <c r="E68" s="134">
        <v>397980</v>
      </c>
      <c r="F68" s="134"/>
      <c r="G68" s="135"/>
      <c r="H68" s="134">
        <v>298800</v>
      </c>
      <c r="I68" s="136"/>
      <c r="J68" s="134"/>
      <c r="K68" s="134">
        <v>65360</v>
      </c>
      <c r="L68" s="134"/>
      <c r="M68" s="135"/>
      <c r="N68" s="134">
        <v>301500</v>
      </c>
      <c r="O68" s="136"/>
      <c r="P68" s="134"/>
      <c r="Q68" s="134">
        <f t="shared" si="1"/>
        <v>1063640</v>
      </c>
      <c r="R68" s="134"/>
      <c r="S68" s="135"/>
      <c r="T68" s="134">
        <v>29670</v>
      </c>
      <c r="U68" s="136"/>
      <c r="V68" s="135"/>
      <c r="W68" s="137">
        <v>5035470</v>
      </c>
      <c r="X68" s="138"/>
      <c r="AA68" s="139"/>
      <c r="AB68" s="137">
        <f>W68+T68+Q68+'1(5)第11表-3'!AN68+'1(5)第11表-3'!AK68+'1(5)第11表-3'!AB68+'1(5)第11表-3'!Y68+'1(5)第11表-3'!T68+'1(5)第11表-3'!K68+'1(5)第11表-2'!AT68+'1(5)第11表-2'!AQ68+'1(5)第11表-2'!AN68+'1(5)第11表-2'!AK68+'1(5)第11表-2'!AH68+'1(5)第11表-2'!AE68</f>
        <v>16259177</v>
      </c>
      <c r="AC68" s="138"/>
      <c r="AD68" s="139"/>
      <c r="AE68" s="137">
        <v>25219560</v>
      </c>
      <c r="AF68" s="138"/>
      <c r="AG68" s="139"/>
      <c r="AH68" s="137">
        <v>500</v>
      </c>
      <c r="AI68" s="41"/>
      <c r="AJ68" s="133"/>
      <c r="AK68" s="134">
        <v>0</v>
      </c>
      <c r="AL68" s="133"/>
      <c r="AM68" s="153"/>
      <c r="AN68" s="498">
        <f>AK68+'1(5)第11表-4'!AH68+'1(5)第11表-4'!AE68</f>
        <v>25220060</v>
      </c>
      <c r="AO68" s="154"/>
      <c r="AP68" s="133"/>
      <c r="AQ68" s="133">
        <v>0</v>
      </c>
      <c r="AR68" s="133"/>
      <c r="AS68" s="21"/>
      <c r="AT68" s="45" t="s">
        <v>44</v>
      </c>
      <c r="AU68" s="298"/>
    </row>
    <row r="69" spans="1:47" ht="21.95" customHeight="1" x14ac:dyDescent="0.15">
      <c r="A69" s="295"/>
      <c r="B69" s="383" t="s">
        <v>45</v>
      </c>
      <c r="C69" s="19"/>
      <c r="D69" s="129"/>
      <c r="E69" s="130">
        <v>378840</v>
      </c>
      <c r="F69" s="130"/>
      <c r="G69" s="131"/>
      <c r="H69" s="130">
        <v>271800</v>
      </c>
      <c r="I69" s="132"/>
      <c r="J69" s="130"/>
      <c r="K69" s="130">
        <v>60420</v>
      </c>
      <c r="L69" s="130"/>
      <c r="M69" s="131"/>
      <c r="N69" s="130">
        <v>224550</v>
      </c>
      <c r="O69" s="132"/>
      <c r="P69" s="130"/>
      <c r="Q69" s="130">
        <f t="shared" si="1"/>
        <v>935610</v>
      </c>
      <c r="R69" s="130"/>
      <c r="S69" s="131"/>
      <c r="T69" s="130">
        <v>25530</v>
      </c>
      <c r="U69" s="132"/>
      <c r="V69" s="131"/>
      <c r="W69" s="128">
        <v>5297490</v>
      </c>
      <c r="X69" s="126"/>
      <c r="AA69" s="127"/>
      <c r="AB69" s="128">
        <f>W69+T69+Q69+'1(5)第11表-3'!AN69+'1(5)第11表-3'!AK69+'1(5)第11表-3'!AB69+'1(5)第11表-3'!Y69+'1(5)第11表-3'!T69+'1(5)第11表-3'!K69+'1(5)第11表-2'!AT69+'1(5)第11表-2'!AQ69+'1(5)第11表-2'!AN69+'1(5)第11表-2'!AK69+'1(5)第11表-2'!AH69+'1(5)第11表-2'!AE69</f>
        <v>17966364</v>
      </c>
      <c r="AC69" s="126"/>
      <c r="AD69" s="127"/>
      <c r="AE69" s="128">
        <v>29705650</v>
      </c>
      <c r="AF69" s="126"/>
      <c r="AG69" s="127"/>
      <c r="AH69" s="128">
        <v>0</v>
      </c>
      <c r="AI69" s="35"/>
      <c r="AJ69" s="129"/>
      <c r="AK69" s="130">
        <v>0</v>
      </c>
      <c r="AL69" s="129"/>
      <c r="AM69" s="151"/>
      <c r="AN69" s="481">
        <f>AK69+'1(5)第11表-4'!AH69+'1(5)第11表-4'!AE69</f>
        <v>29705650</v>
      </c>
      <c r="AO69" s="152"/>
      <c r="AP69" s="129"/>
      <c r="AQ69" s="129">
        <v>0</v>
      </c>
      <c r="AR69" s="129"/>
      <c r="AS69" s="10"/>
      <c r="AT69" s="383" t="s">
        <v>45</v>
      </c>
      <c r="AU69" s="296"/>
    </row>
    <row r="70" spans="1:47" ht="21.95" customHeight="1" x14ac:dyDescent="0.15">
      <c r="A70" s="295"/>
      <c r="B70" s="383" t="s">
        <v>46</v>
      </c>
      <c r="C70" s="19"/>
      <c r="D70" s="129"/>
      <c r="E70" s="130">
        <v>539880</v>
      </c>
      <c r="F70" s="130"/>
      <c r="G70" s="131"/>
      <c r="H70" s="130">
        <v>438300</v>
      </c>
      <c r="I70" s="132"/>
      <c r="J70" s="130"/>
      <c r="K70" s="130">
        <v>83600</v>
      </c>
      <c r="L70" s="130"/>
      <c r="M70" s="131"/>
      <c r="N70" s="130">
        <v>311850</v>
      </c>
      <c r="O70" s="132"/>
      <c r="P70" s="130"/>
      <c r="Q70" s="130">
        <f t="shared" si="1"/>
        <v>1373630</v>
      </c>
      <c r="R70" s="130"/>
      <c r="S70" s="131"/>
      <c r="T70" s="130">
        <v>35880</v>
      </c>
      <c r="U70" s="132"/>
      <c r="V70" s="131"/>
      <c r="W70" s="128">
        <v>6818130</v>
      </c>
      <c r="X70" s="126"/>
      <c r="AA70" s="127"/>
      <c r="AB70" s="128">
        <f>W70+T70+Q70+'1(5)第11表-3'!AN70+'1(5)第11表-3'!AK70+'1(5)第11表-3'!AB70+'1(5)第11表-3'!Y70+'1(5)第11表-3'!T70+'1(5)第11表-3'!K70+'1(5)第11表-2'!AT70+'1(5)第11表-2'!AQ70+'1(5)第11表-2'!AN70+'1(5)第11表-2'!AK70+'1(5)第11表-2'!AH70+'1(5)第11表-2'!AE70</f>
        <v>23125557</v>
      </c>
      <c r="AC70" s="126"/>
      <c r="AD70" s="127"/>
      <c r="AE70" s="128">
        <v>39048651</v>
      </c>
      <c r="AF70" s="126"/>
      <c r="AG70" s="127"/>
      <c r="AH70" s="128">
        <v>0</v>
      </c>
      <c r="AI70" s="35"/>
      <c r="AJ70" s="129"/>
      <c r="AK70" s="130">
        <v>0</v>
      </c>
      <c r="AL70" s="129"/>
      <c r="AM70" s="151"/>
      <c r="AN70" s="481">
        <f>AK70+'1(5)第11表-4'!AH70+'1(5)第11表-4'!AE70</f>
        <v>39048651</v>
      </c>
      <c r="AO70" s="152"/>
      <c r="AP70" s="129"/>
      <c r="AQ70" s="129">
        <v>0</v>
      </c>
      <c r="AR70" s="129"/>
      <c r="AS70" s="10"/>
      <c r="AT70" s="383" t="s">
        <v>46</v>
      </c>
      <c r="AU70" s="296"/>
    </row>
    <row r="71" spans="1:47" ht="21.95" customHeight="1" thickBot="1" x14ac:dyDescent="0.2">
      <c r="A71" s="295"/>
      <c r="B71" s="383" t="s">
        <v>47</v>
      </c>
      <c r="C71" s="19"/>
      <c r="D71" s="129"/>
      <c r="E71" s="130">
        <v>430650</v>
      </c>
      <c r="F71" s="130"/>
      <c r="G71" s="131"/>
      <c r="H71" s="130">
        <v>292950</v>
      </c>
      <c r="I71" s="132"/>
      <c r="J71" s="130"/>
      <c r="K71" s="130">
        <v>36480</v>
      </c>
      <c r="L71" s="130"/>
      <c r="M71" s="131"/>
      <c r="N71" s="130">
        <v>232200</v>
      </c>
      <c r="O71" s="132"/>
      <c r="P71" s="130"/>
      <c r="Q71" s="130">
        <f t="shared" si="1"/>
        <v>992280</v>
      </c>
      <c r="R71" s="130"/>
      <c r="S71" s="131"/>
      <c r="T71" s="130">
        <v>27600</v>
      </c>
      <c r="U71" s="132"/>
      <c r="V71" s="131"/>
      <c r="W71" s="128">
        <v>4484370</v>
      </c>
      <c r="X71" s="126"/>
      <c r="AA71" s="127"/>
      <c r="AB71" s="128">
        <f>W71+T71+Q71+'1(5)第11表-3'!AN71+'1(5)第11表-3'!AK71+'1(5)第11表-3'!AB71+'1(5)第11表-3'!Y71+'1(5)第11表-3'!T71+'1(5)第11表-3'!K71+'1(5)第11表-2'!AT71+'1(5)第11表-2'!AQ71+'1(5)第11表-2'!AN71+'1(5)第11表-2'!AK71+'1(5)第11表-2'!AH71+'1(5)第11表-2'!AE71</f>
        <v>15208229</v>
      </c>
      <c r="AC71" s="126"/>
      <c r="AD71" s="127"/>
      <c r="AE71" s="128">
        <v>24299968</v>
      </c>
      <c r="AF71" s="126"/>
      <c r="AG71" s="127"/>
      <c r="AH71" s="128">
        <v>0</v>
      </c>
      <c r="AI71" s="35"/>
      <c r="AJ71" s="129"/>
      <c r="AK71" s="130">
        <v>0</v>
      </c>
      <c r="AL71" s="129"/>
      <c r="AM71" s="151"/>
      <c r="AN71" s="481">
        <f>AK71+'1(5)第11表-4'!AH71+'1(5)第11表-4'!AE71</f>
        <v>24299968</v>
      </c>
      <c r="AO71" s="152"/>
      <c r="AP71" s="129"/>
      <c r="AQ71" s="129">
        <v>0</v>
      </c>
      <c r="AR71" s="129"/>
      <c r="AS71" s="10"/>
      <c r="AT71" s="383" t="s">
        <v>47</v>
      </c>
      <c r="AU71" s="296"/>
    </row>
    <row r="72" spans="1:47" ht="21.95" customHeight="1" thickTop="1" thickBot="1" x14ac:dyDescent="0.2">
      <c r="A72" s="303"/>
      <c r="B72" s="256" t="s">
        <v>48</v>
      </c>
      <c r="C72" s="257"/>
      <c r="D72" s="258"/>
      <c r="E72" s="259">
        <f>SUM(E49:E71)</f>
        <v>6504630</v>
      </c>
      <c r="F72" s="260"/>
      <c r="G72" s="261"/>
      <c r="H72" s="259">
        <f>SUM(H49:H71)</f>
        <v>4690800</v>
      </c>
      <c r="I72" s="262"/>
      <c r="J72" s="260"/>
      <c r="K72" s="259">
        <f>SUM(K49:K71)</f>
        <v>1037400</v>
      </c>
      <c r="L72" s="260"/>
      <c r="M72" s="261"/>
      <c r="N72" s="259">
        <f>SUM(N49:N71)</f>
        <v>4124250</v>
      </c>
      <c r="O72" s="262"/>
      <c r="P72" s="260"/>
      <c r="Q72" s="259">
        <f>SUM(Q49:Q71)</f>
        <v>16357080</v>
      </c>
      <c r="R72" s="260"/>
      <c r="S72" s="261"/>
      <c r="T72" s="259">
        <f>SUM(T49:T71)</f>
        <v>418370</v>
      </c>
      <c r="U72" s="262"/>
      <c r="V72" s="261"/>
      <c r="W72" s="259">
        <f>SUM(W49:W71)</f>
        <v>75444270</v>
      </c>
      <c r="X72" s="263"/>
      <c r="AA72" s="264"/>
      <c r="AB72" s="259">
        <f>SUM(AB49:AB71)</f>
        <v>253324724</v>
      </c>
      <c r="AC72" s="263"/>
      <c r="AD72" s="264"/>
      <c r="AE72" s="259">
        <f>SUM(AE49:AE71)</f>
        <v>410010064</v>
      </c>
      <c r="AF72" s="263"/>
      <c r="AG72" s="264"/>
      <c r="AH72" s="259">
        <f>SUM(AH49:AH71)</f>
        <v>1823</v>
      </c>
      <c r="AI72" s="265"/>
      <c r="AJ72" s="258"/>
      <c r="AK72" s="259">
        <f>SUM(AK49:AK71)</f>
        <v>0</v>
      </c>
      <c r="AL72" s="258"/>
      <c r="AM72" s="282"/>
      <c r="AN72" s="270">
        <f>SUM(AN49:AN71)</f>
        <v>410011887</v>
      </c>
      <c r="AO72" s="283"/>
      <c r="AP72" s="258"/>
      <c r="AQ72" s="270">
        <f>SUM(AQ49:AQ71)</f>
        <v>0</v>
      </c>
      <c r="AR72" s="258"/>
      <c r="AS72" s="255"/>
      <c r="AT72" s="256" t="s">
        <v>48</v>
      </c>
      <c r="AU72" s="304"/>
    </row>
    <row r="73" spans="1:47" ht="22.5" customHeight="1" thickTop="1" thickBot="1" x14ac:dyDescent="0.2">
      <c r="A73" s="305"/>
      <c r="B73" s="306" t="s">
        <v>49</v>
      </c>
      <c r="C73" s="307"/>
      <c r="D73" s="322"/>
      <c r="E73" s="323">
        <f>E72+E48</f>
        <v>94392540</v>
      </c>
      <c r="F73" s="324"/>
      <c r="G73" s="325"/>
      <c r="H73" s="323">
        <f>H72+H48</f>
        <v>74549700</v>
      </c>
      <c r="I73" s="326"/>
      <c r="J73" s="324"/>
      <c r="K73" s="323">
        <f>K72+K48</f>
        <v>15080680</v>
      </c>
      <c r="L73" s="324"/>
      <c r="M73" s="325"/>
      <c r="N73" s="323">
        <f>N72+N48</f>
        <v>41040000</v>
      </c>
      <c r="O73" s="326"/>
      <c r="P73" s="324"/>
      <c r="Q73" s="323">
        <f>SUM(Q48,Q72)</f>
        <v>225062920</v>
      </c>
      <c r="R73" s="324"/>
      <c r="S73" s="325"/>
      <c r="T73" s="323">
        <f>T72+T48</f>
        <v>5682150</v>
      </c>
      <c r="U73" s="326"/>
      <c r="V73" s="325"/>
      <c r="W73" s="323">
        <f>W72+W48</f>
        <v>1186858530</v>
      </c>
      <c r="X73" s="327"/>
      <c r="AA73" s="328"/>
      <c r="AB73" s="323">
        <f>SUM(AB48,AB72)</f>
        <v>4114626023</v>
      </c>
      <c r="AC73" s="327"/>
      <c r="AD73" s="328"/>
      <c r="AE73" s="323">
        <f>AE72+AE48</f>
        <v>7815026006</v>
      </c>
      <c r="AF73" s="327"/>
      <c r="AG73" s="328"/>
      <c r="AH73" s="323">
        <f>AH72+AH48</f>
        <v>68051</v>
      </c>
      <c r="AI73" s="310"/>
      <c r="AJ73" s="322"/>
      <c r="AK73" s="323">
        <f>AK72+AK48</f>
        <v>21692</v>
      </c>
      <c r="AL73" s="322"/>
      <c r="AM73" s="330"/>
      <c r="AN73" s="309">
        <f>SUM(AN48,AN72)</f>
        <v>7815115749</v>
      </c>
      <c r="AO73" s="331"/>
      <c r="AP73" s="322"/>
      <c r="AQ73" s="309">
        <f>SUM(AQ48,AQ72)</f>
        <v>0</v>
      </c>
      <c r="AR73" s="322"/>
      <c r="AS73" s="312"/>
      <c r="AT73" s="306" t="s">
        <v>49</v>
      </c>
      <c r="AU73" s="313"/>
    </row>
    <row r="74" spans="1:47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7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ht="16.5" customHeight="1" x14ac:dyDescent="0.15">
      <c r="B76" s="11"/>
      <c r="C76" s="11"/>
      <c r="D76" s="11"/>
      <c r="E76" s="484"/>
      <c r="F76" s="483"/>
      <c r="G76" s="483"/>
      <c r="H76" s="484"/>
      <c r="I76" s="483"/>
      <c r="J76" s="483"/>
      <c r="K76" s="484"/>
      <c r="L76" s="483"/>
      <c r="M76" s="483"/>
      <c r="N76" s="484"/>
      <c r="O76" s="483"/>
      <c r="P76" s="483"/>
      <c r="Q76" s="484"/>
      <c r="R76" s="483"/>
      <c r="S76" s="483"/>
      <c r="T76" s="484"/>
      <c r="U76" s="483"/>
      <c r="V76" s="483"/>
      <c r="W76" s="484"/>
      <c r="X76" s="483"/>
      <c r="AA76" s="483"/>
      <c r="AB76" s="484"/>
      <c r="AC76" s="483"/>
      <c r="AD76" s="482"/>
      <c r="AE76" s="484"/>
      <c r="AF76" s="11"/>
      <c r="AG76" s="11"/>
      <c r="AH76" s="484"/>
      <c r="AI76" s="11"/>
      <c r="AJ76" s="11"/>
      <c r="AK76" s="484"/>
      <c r="AL76" s="11"/>
      <c r="AM76" s="11"/>
      <c r="AN76" s="484"/>
      <c r="AO76" s="11"/>
      <c r="AP76" s="11"/>
      <c r="AQ76" s="484"/>
      <c r="AR76" s="11"/>
    </row>
    <row r="77" spans="1:47" ht="16.5" customHeight="1" x14ac:dyDescent="0.15">
      <c r="B77" s="11"/>
      <c r="C77" s="11"/>
      <c r="D77" s="11"/>
      <c r="E77" s="484"/>
      <c r="F77" s="11"/>
      <c r="G77" s="11"/>
      <c r="H77" s="484"/>
      <c r="I77" s="11"/>
      <c r="J77" s="11"/>
      <c r="K77" s="484"/>
      <c r="L77" s="11"/>
      <c r="M77" s="11"/>
      <c r="N77" s="484"/>
      <c r="O77" s="11"/>
      <c r="P77" s="11"/>
      <c r="Q77" s="484"/>
      <c r="R77" s="11"/>
      <c r="S77" s="11"/>
      <c r="T77" s="484"/>
      <c r="U77" s="11"/>
      <c r="V77" s="11"/>
      <c r="W77" s="484"/>
      <c r="X77" s="11"/>
      <c r="AA77" s="11"/>
      <c r="AB77" s="484"/>
      <c r="AC77" s="11"/>
      <c r="AD77" s="11"/>
      <c r="AE77" s="484"/>
      <c r="AF77" s="11"/>
      <c r="AG77" s="11"/>
      <c r="AH77" s="484"/>
      <c r="AI77" s="11"/>
      <c r="AJ77" s="11"/>
      <c r="AK77" s="484"/>
      <c r="AL77" s="11"/>
      <c r="AM77" s="11"/>
      <c r="AN77" s="484"/>
      <c r="AO77" s="11"/>
      <c r="AP77" s="11"/>
      <c r="AQ77" s="484"/>
      <c r="AR77" s="11"/>
    </row>
    <row r="78" spans="1:47" ht="16.5" customHeight="1" x14ac:dyDescent="0.15">
      <c r="B78" s="11"/>
      <c r="C78" s="11"/>
      <c r="D78" s="11"/>
      <c r="E78" s="484"/>
      <c r="F78" s="106"/>
      <c r="G78" s="11"/>
      <c r="H78" s="484"/>
      <c r="I78" s="106"/>
      <c r="J78" s="11"/>
      <c r="K78" s="484"/>
      <c r="L78" s="106"/>
      <c r="M78" s="11"/>
      <c r="N78" s="484"/>
      <c r="O78" s="106"/>
      <c r="P78" s="11"/>
      <c r="Q78" s="484"/>
      <c r="R78" s="106"/>
      <c r="S78" s="11"/>
      <c r="T78" s="484"/>
      <c r="U78" s="106"/>
      <c r="V78" s="11"/>
      <c r="W78" s="484"/>
      <c r="X78" s="106"/>
      <c r="AA78" s="11"/>
      <c r="AB78" s="484"/>
      <c r="AC78" s="106"/>
      <c r="AD78" s="11"/>
      <c r="AE78" s="484"/>
      <c r="AF78" s="106"/>
      <c r="AG78" s="11"/>
      <c r="AH78" s="484"/>
      <c r="AI78" s="106"/>
      <c r="AJ78" s="11"/>
      <c r="AK78" s="484"/>
      <c r="AL78" s="106"/>
      <c r="AM78" s="11"/>
      <c r="AN78" s="484"/>
      <c r="AO78" s="11"/>
      <c r="AP78" s="11"/>
      <c r="AQ78" s="484"/>
      <c r="AR78" s="11"/>
    </row>
    <row r="79" spans="1:47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500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</row>
    <row r="80" spans="1:47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500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</row>
    <row r="81" spans="2:44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500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</row>
    <row r="82" spans="2:44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3">
    <mergeCell ref="I4:M4"/>
    <mergeCell ref="I3:V3"/>
    <mergeCell ref="A3:C7"/>
    <mergeCell ref="AS3:AU7"/>
    <mergeCell ref="W5:W6"/>
    <mergeCell ref="AB5:AB6"/>
    <mergeCell ref="AQ4:AQ7"/>
    <mergeCell ref="AE3:AQ3"/>
    <mergeCell ref="AE5:AE7"/>
    <mergeCell ref="AH5:AH7"/>
    <mergeCell ref="AK5:AK7"/>
    <mergeCell ref="AN5:AN7"/>
    <mergeCell ref="AD4:AO4"/>
  </mergeCells>
  <phoneticPr fontId="2"/>
  <pageMargins left="0.78740157480314965" right="0.70866141732283472" top="0.6692913385826772" bottom="0.59055118110236227" header="0.51181102362204722" footer="0.31496062992125984"/>
  <pageSetup paperSize="9" scale="58" firstPageNumber="48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5" max="73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82"/>
  <sheetViews>
    <sheetView showGridLines="0" view="pageBreakPreview" zoomScale="75" zoomScaleNormal="100" zoomScaleSheetLayoutView="75" workbookViewId="0">
      <selection activeCell="A2" sqref="A2"/>
    </sheetView>
  </sheetViews>
  <sheetFormatPr defaultColWidth="12.5" defaultRowHeight="16.5" customHeight="1" x14ac:dyDescent="0.15"/>
  <cols>
    <col min="1" max="1" width="1.75" style="5" customWidth="1"/>
    <col min="2" max="2" width="12.5" style="5" customWidth="1"/>
    <col min="3" max="4" width="1.75" style="5" customWidth="1"/>
    <col min="5" max="5" width="14.25" style="5" customWidth="1"/>
    <col min="6" max="7" width="1.75" style="5" customWidth="1"/>
    <col min="8" max="8" width="14.25" style="5" customWidth="1"/>
    <col min="9" max="9" width="1.75" style="5" customWidth="1"/>
    <col min="10" max="10" width="2" style="5" customWidth="1"/>
    <col min="11" max="11" width="14.25" style="5" customWidth="1"/>
    <col min="12" max="13" width="2.125" style="5" customWidth="1"/>
    <col min="14" max="14" width="15.625" style="5" customWidth="1"/>
    <col min="15" max="16" width="2.125" style="5" customWidth="1"/>
    <col min="17" max="17" width="14.25" style="61" customWidth="1"/>
    <col min="18" max="19" width="2.125" style="61" customWidth="1"/>
    <col min="20" max="20" width="14.25" style="61" customWidth="1"/>
    <col min="21" max="21" width="2.125" style="61" customWidth="1"/>
    <col min="22" max="23" width="1.75" style="61" customWidth="1"/>
    <col min="24" max="24" width="2.125" style="61" customWidth="1"/>
    <col min="25" max="25" width="13.75" style="61" customWidth="1"/>
    <col min="26" max="27" width="2.125" style="61" customWidth="1"/>
    <col min="28" max="28" width="13.75" style="61" customWidth="1"/>
    <col min="29" max="30" width="2.125" style="61" customWidth="1"/>
    <col min="31" max="31" width="13.75" style="61" customWidth="1"/>
    <col min="32" max="33" width="2.125" style="61" customWidth="1"/>
    <col min="34" max="34" width="13.75" style="61" customWidth="1"/>
    <col min="35" max="36" width="2.125" style="61" customWidth="1"/>
    <col min="37" max="37" width="13.75" style="61" customWidth="1"/>
    <col min="38" max="39" width="2.125" style="61" customWidth="1"/>
    <col min="40" max="40" width="16.5" style="61" customWidth="1"/>
    <col min="41" max="41" width="2.125" style="61" customWidth="1"/>
    <col min="42" max="42" width="2.25" style="5" customWidth="1"/>
    <col min="43" max="43" width="12.5" style="5" customWidth="1"/>
    <col min="44" max="44" width="2.125" style="5" customWidth="1"/>
    <col min="45" max="45" width="4" style="5" customWidth="1"/>
    <col min="46" max="16384" width="12.5" style="5"/>
  </cols>
  <sheetData>
    <row r="1" spans="1:45" ht="16.5" customHeight="1" x14ac:dyDescent="0.2">
      <c r="B1" s="3"/>
      <c r="C1" s="2"/>
      <c r="D1" s="2"/>
      <c r="E1" s="2"/>
      <c r="F1" s="2"/>
      <c r="G1" s="2"/>
      <c r="AQ1" s="2"/>
      <c r="AR1" s="2"/>
    </row>
    <row r="2" spans="1:45" ht="16.5" customHeight="1" thickBot="1" x14ac:dyDescent="0.2">
      <c r="AR2" s="6" t="s">
        <v>58</v>
      </c>
    </row>
    <row r="3" spans="1:45" ht="16.5" customHeight="1" x14ac:dyDescent="0.15">
      <c r="A3" s="393" t="s">
        <v>123</v>
      </c>
      <c r="B3" s="394"/>
      <c r="C3" s="395"/>
      <c r="D3" s="320"/>
      <c r="E3" s="450" t="s">
        <v>161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320"/>
      <c r="X3" s="320"/>
      <c r="Y3" s="436" t="s">
        <v>161</v>
      </c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332"/>
      <c r="AP3" s="418" t="s">
        <v>125</v>
      </c>
      <c r="AQ3" s="419"/>
      <c r="AR3" s="420"/>
    </row>
    <row r="4" spans="1:45" ht="16.5" customHeight="1" x14ac:dyDescent="0.15">
      <c r="A4" s="396"/>
      <c r="B4" s="397"/>
      <c r="C4" s="398"/>
      <c r="D4" s="110"/>
      <c r="E4" s="452" t="s">
        <v>113</v>
      </c>
      <c r="F4" s="452"/>
      <c r="G4" s="452"/>
      <c r="H4" s="452"/>
      <c r="I4" s="452"/>
      <c r="J4" s="452"/>
      <c r="K4" s="452"/>
      <c r="L4" s="452"/>
      <c r="M4" s="452"/>
      <c r="N4" s="452"/>
      <c r="O4" s="107"/>
      <c r="P4" s="12"/>
      <c r="Q4" s="451" t="s">
        <v>173</v>
      </c>
      <c r="R4" s="451"/>
      <c r="S4" s="451"/>
      <c r="T4" s="451"/>
      <c r="U4" s="389"/>
      <c r="X4" s="451" t="s">
        <v>174</v>
      </c>
      <c r="Y4" s="451"/>
      <c r="Z4" s="157"/>
      <c r="AA4" s="65"/>
      <c r="AB4" s="446" t="s">
        <v>189</v>
      </c>
      <c r="AC4" s="67"/>
      <c r="AD4" s="66"/>
      <c r="AE4" s="427" t="s">
        <v>180</v>
      </c>
      <c r="AF4" s="66"/>
      <c r="AG4" s="65"/>
      <c r="AH4" s="427" t="s">
        <v>181</v>
      </c>
      <c r="AI4" s="66"/>
      <c r="AJ4" s="65"/>
      <c r="AK4" s="446" t="s">
        <v>136</v>
      </c>
      <c r="AL4" s="67"/>
      <c r="AM4" s="66"/>
      <c r="AN4" s="66"/>
      <c r="AO4" s="67"/>
      <c r="AP4" s="421"/>
      <c r="AQ4" s="422"/>
      <c r="AR4" s="423"/>
    </row>
    <row r="5" spans="1:45" ht="16.5" customHeight="1" x14ac:dyDescent="0.15">
      <c r="A5" s="396"/>
      <c r="B5" s="397"/>
      <c r="C5" s="398"/>
      <c r="D5" s="111"/>
      <c r="E5" s="113"/>
      <c r="F5" s="112"/>
      <c r="G5" s="111"/>
      <c r="H5" s="427" t="s">
        <v>139</v>
      </c>
      <c r="I5" s="53"/>
      <c r="J5" s="20"/>
      <c r="K5" s="427" t="s">
        <v>132</v>
      </c>
      <c r="L5" s="53"/>
      <c r="M5" s="383"/>
      <c r="N5" s="383"/>
      <c r="O5" s="53"/>
      <c r="P5" s="11"/>
      <c r="Q5" s="64"/>
      <c r="R5" s="64"/>
      <c r="S5" s="72"/>
      <c r="T5" s="64" t="s">
        <v>134</v>
      </c>
      <c r="U5" s="74"/>
      <c r="X5" s="65"/>
      <c r="Y5" s="66"/>
      <c r="Z5" s="64"/>
      <c r="AA5" s="72"/>
      <c r="AB5" s="447"/>
      <c r="AC5" s="74"/>
      <c r="AD5" s="64"/>
      <c r="AE5" s="428"/>
      <c r="AF5" s="64"/>
      <c r="AG5" s="72"/>
      <c r="AH5" s="428"/>
      <c r="AI5" s="64"/>
      <c r="AJ5" s="72"/>
      <c r="AK5" s="447"/>
      <c r="AL5" s="64"/>
      <c r="AM5" s="72"/>
      <c r="AN5" s="449" t="s">
        <v>137</v>
      </c>
      <c r="AO5" s="71"/>
      <c r="AP5" s="421"/>
      <c r="AQ5" s="422"/>
      <c r="AR5" s="423"/>
    </row>
    <row r="6" spans="1:45" ht="16.5" customHeight="1" x14ac:dyDescent="0.15">
      <c r="A6" s="396"/>
      <c r="B6" s="397"/>
      <c r="C6" s="398"/>
      <c r="D6" s="111"/>
      <c r="E6" s="109" t="s">
        <v>157</v>
      </c>
      <c r="F6" s="112"/>
      <c r="G6" s="111"/>
      <c r="H6" s="428"/>
      <c r="I6" s="53"/>
      <c r="J6" s="383"/>
      <c r="K6" s="428"/>
      <c r="L6" s="53"/>
      <c r="M6" s="383"/>
      <c r="N6" s="381" t="s">
        <v>114</v>
      </c>
      <c r="O6" s="115"/>
      <c r="P6" s="11"/>
      <c r="Q6" s="64" t="s">
        <v>158</v>
      </c>
      <c r="R6" s="64"/>
      <c r="S6" s="72"/>
      <c r="T6" s="362" t="s">
        <v>135</v>
      </c>
      <c r="U6" s="74"/>
      <c r="X6" s="72"/>
      <c r="Y6" s="64" t="s">
        <v>115</v>
      </c>
      <c r="Z6" s="64"/>
      <c r="AA6" s="72"/>
      <c r="AB6" s="447"/>
      <c r="AC6" s="74"/>
      <c r="AD6" s="64"/>
      <c r="AE6" s="428"/>
      <c r="AF6" s="64"/>
      <c r="AG6" s="72"/>
      <c r="AH6" s="428"/>
      <c r="AI6" s="64"/>
      <c r="AJ6" s="72"/>
      <c r="AK6" s="447"/>
      <c r="AL6" s="64"/>
      <c r="AM6" s="72"/>
      <c r="AN6" s="449"/>
      <c r="AO6" s="71"/>
      <c r="AP6" s="421"/>
      <c r="AQ6" s="422"/>
      <c r="AR6" s="423"/>
    </row>
    <row r="7" spans="1:45" ht="16.5" customHeight="1" x14ac:dyDescent="0.15">
      <c r="A7" s="399"/>
      <c r="B7" s="400"/>
      <c r="C7" s="401"/>
      <c r="D7" s="117"/>
      <c r="E7" s="116"/>
      <c r="F7" s="118"/>
      <c r="G7" s="117"/>
      <c r="H7" s="429"/>
      <c r="I7" s="119"/>
      <c r="J7" s="384"/>
      <c r="K7" s="429"/>
      <c r="L7" s="147"/>
      <c r="M7" s="384"/>
      <c r="N7" s="384"/>
      <c r="O7" s="147"/>
      <c r="P7" s="77"/>
      <c r="Q7" s="80"/>
      <c r="R7" s="80"/>
      <c r="S7" s="81"/>
      <c r="T7" s="363" t="s">
        <v>140</v>
      </c>
      <c r="U7" s="82"/>
      <c r="X7" s="81"/>
      <c r="Y7" s="80"/>
      <c r="Z7" s="80"/>
      <c r="AA7" s="81"/>
      <c r="AB7" s="448"/>
      <c r="AC7" s="82"/>
      <c r="AD7" s="80"/>
      <c r="AE7" s="429"/>
      <c r="AF7" s="80"/>
      <c r="AG7" s="81"/>
      <c r="AH7" s="429"/>
      <c r="AI7" s="80"/>
      <c r="AJ7" s="81"/>
      <c r="AK7" s="448"/>
      <c r="AL7" s="80"/>
      <c r="AM7" s="159"/>
      <c r="AN7" s="84"/>
      <c r="AO7" s="160"/>
      <c r="AP7" s="424"/>
      <c r="AQ7" s="425"/>
      <c r="AR7" s="426"/>
    </row>
    <row r="8" spans="1:45" ht="16.5" customHeight="1" x14ac:dyDescent="0.15">
      <c r="A8" s="295"/>
      <c r="B8" s="383" t="s">
        <v>53</v>
      </c>
      <c r="C8" s="32"/>
      <c r="D8" s="149"/>
      <c r="E8" s="496">
        <v>80427025</v>
      </c>
      <c r="F8" s="125"/>
      <c r="G8" s="124"/>
      <c r="H8" s="496">
        <v>5791213</v>
      </c>
      <c r="I8" s="126"/>
      <c r="J8" s="148"/>
      <c r="K8" s="496">
        <v>4907903</v>
      </c>
      <c r="L8" s="35"/>
      <c r="M8" s="36"/>
      <c r="N8" s="37">
        <f>K8+H8+E8</f>
        <v>91126141</v>
      </c>
      <c r="O8" s="35"/>
      <c r="P8" s="122"/>
      <c r="Q8" s="123">
        <v>726299</v>
      </c>
      <c r="R8" s="123"/>
      <c r="S8" s="124"/>
      <c r="T8" s="123">
        <v>0</v>
      </c>
      <c r="U8" s="125"/>
      <c r="X8" s="124"/>
      <c r="Y8" s="123">
        <f>Q8+T8</f>
        <v>726299</v>
      </c>
      <c r="Z8" s="123"/>
      <c r="AA8" s="124"/>
      <c r="AB8" s="123">
        <v>12657631</v>
      </c>
      <c r="AC8" s="125"/>
      <c r="AD8" s="123"/>
      <c r="AE8" s="123">
        <v>6751176</v>
      </c>
      <c r="AF8" s="123"/>
      <c r="AG8" s="124"/>
      <c r="AH8" s="123">
        <v>1242123</v>
      </c>
      <c r="AI8" s="123"/>
      <c r="AJ8" s="124"/>
      <c r="AK8" s="123">
        <v>758560</v>
      </c>
      <c r="AL8" s="123"/>
      <c r="AM8" s="131"/>
      <c r="AN8" s="128">
        <f>AK8+AH8+AE8+AB8+Y8+N8+'1(5)第11表-4'!AQ8+'1(5)第11表-4'!AN8</f>
        <v>1798623866</v>
      </c>
      <c r="AO8" s="126"/>
      <c r="AP8" s="10"/>
      <c r="AQ8" s="383" t="s">
        <v>53</v>
      </c>
      <c r="AR8" s="296"/>
      <c r="AS8" s="34"/>
    </row>
    <row r="9" spans="1:45" ht="16.5" customHeight="1" x14ac:dyDescent="0.15">
      <c r="A9" s="295"/>
      <c r="B9" s="383" t="s">
        <v>52</v>
      </c>
      <c r="C9" s="19"/>
      <c r="D9" s="151"/>
      <c r="E9" s="130">
        <v>14647007</v>
      </c>
      <c r="F9" s="132"/>
      <c r="G9" s="131"/>
      <c r="H9" s="128">
        <v>669215</v>
      </c>
      <c r="I9" s="126"/>
      <c r="J9" s="127"/>
      <c r="K9" s="128">
        <v>523410</v>
      </c>
      <c r="L9" s="35"/>
      <c r="M9" s="36"/>
      <c r="N9" s="37">
        <f t="shared" ref="N9:N47" si="0">K9+H9+E9</f>
        <v>15839632</v>
      </c>
      <c r="O9" s="35"/>
      <c r="P9" s="129"/>
      <c r="Q9" s="130">
        <v>108407</v>
      </c>
      <c r="R9" s="130"/>
      <c r="S9" s="131"/>
      <c r="T9" s="130">
        <v>0</v>
      </c>
      <c r="U9" s="132"/>
      <c r="X9" s="131"/>
      <c r="Y9" s="130">
        <f t="shared" ref="Y9:Y47" si="1">Q9+T9</f>
        <v>108407</v>
      </c>
      <c r="Z9" s="130"/>
      <c r="AA9" s="131"/>
      <c r="AB9" s="130">
        <v>2594994</v>
      </c>
      <c r="AC9" s="132"/>
      <c r="AD9" s="130"/>
      <c r="AE9" s="130">
        <v>929994</v>
      </c>
      <c r="AF9" s="130"/>
      <c r="AG9" s="131"/>
      <c r="AH9" s="130">
        <v>303480</v>
      </c>
      <c r="AI9" s="130"/>
      <c r="AJ9" s="131"/>
      <c r="AK9" s="130">
        <v>104718</v>
      </c>
      <c r="AL9" s="130"/>
      <c r="AM9" s="131"/>
      <c r="AN9" s="128">
        <f>AK9+AH9+AE9+AB9+Y9+N9+'1(5)第11表-4'!AQ9+'1(5)第11表-4'!AN9</f>
        <v>383618140</v>
      </c>
      <c r="AO9" s="126"/>
      <c r="AP9" s="10"/>
      <c r="AQ9" s="383" t="s">
        <v>52</v>
      </c>
      <c r="AR9" s="296"/>
      <c r="AS9" s="34"/>
    </row>
    <row r="10" spans="1:45" ht="16.5" customHeight="1" x14ac:dyDescent="0.15">
      <c r="A10" s="295"/>
      <c r="B10" s="383" t="s">
        <v>51</v>
      </c>
      <c r="C10" s="19"/>
      <c r="D10" s="151"/>
      <c r="E10" s="130">
        <v>3851281</v>
      </c>
      <c r="F10" s="132"/>
      <c r="G10" s="131"/>
      <c r="H10" s="128">
        <v>88416</v>
      </c>
      <c r="I10" s="126"/>
      <c r="J10" s="127"/>
      <c r="K10" s="128">
        <v>195757</v>
      </c>
      <c r="L10" s="35"/>
      <c r="M10" s="36"/>
      <c r="N10" s="37">
        <f t="shared" si="0"/>
        <v>4135454</v>
      </c>
      <c r="O10" s="35"/>
      <c r="P10" s="129"/>
      <c r="Q10" s="130">
        <v>24794</v>
      </c>
      <c r="R10" s="130"/>
      <c r="S10" s="131"/>
      <c r="T10" s="130">
        <v>0</v>
      </c>
      <c r="U10" s="132"/>
      <c r="X10" s="131"/>
      <c r="Y10" s="130">
        <f t="shared" si="1"/>
        <v>24794</v>
      </c>
      <c r="Z10" s="130"/>
      <c r="AA10" s="131"/>
      <c r="AB10" s="130">
        <v>3765295</v>
      </c>
      <c r="AC10" s="132"/>
      <c r="AD10" s="130"/>
      <c r="AE10" s="130">
        <v>1512359</v>
      </c>
      <c r="AF10" s="130"/>
      <c r="AG10" s="131"/>
      <c r="AH10" s="130">
        <v>103670</v>
      </c>
      <c r="AI10" s="130"/>
      <c r="AJ10" s="131"/>
      <c r="AK10" s="130">
        <v>37387</v>
      </c>
      <c r="AL10" s="130"/>
      <c r="AM10" s="131"/>
      <c r="AN10" s="128">
        <f>AK10+AH10+AE10+AB10+Y10+N10+'1(5)第11表-4'!AQ10+'1(5)第11表-4'!AN10</f>
        <v>197322678</v>
      </c>
      <c r="AO10" s="126"/>
      <c r="AP10" s="10"/>
      <c r="AQ10" s="383" t="s">
        <v>51</v>
      </c>
      <c r="AR10" s="296"/>
      <c r="AS10" s="34"/>
    </row>
    <row r="11" spans="1:45" ht="16.5" customHeight="1" x14ac:dyDescent="0.15">
      <c r="A11" s="295"/>
      <c r="B11" s="383" t="s">
        <v>50</v>
      </c>
      <c r="C11" s="19"/>
      <c r="D11" s="151"/>
      <c r="E11" s="130">
        <v>26449153</v>
      </c>
      <c r="F11" s="132"/>
      <c r="G11" s="131"/>
      <c r="H11" s="128">
        <v>755006</v>
      </c>
      <c r="I11" s="126"/>
      <c r="J11" s="127"/>
      <c r="K11" s="128">
        <v>979424</v>
      </c>
      <c r="L11" s="35"/>
      <c r="M11" s="36"/>
      <c r="N11" s="37">
        <f t="shared" si="0"/>
        <v>28183583</v>
      </c>
      <c r="O11" s="35"/>
      <c r="P11" s="129"/>
      <c r="Q11" s="130">
        <v>336623</v>
      </c>
      <c r="R11" s="130"/>
      <c r="S11" s="131"/>
      <c r="T11" s="130">
        <v>0</v>
      </c>
      <c r="U11" s="132"/>
      <c r="X11" s="131"/>
      <c r="Y11" s="130">
        <f t="shared" si="1"/>
        <v>336623</v>
      </c>
      <c r="Z11" s="130"/>
      <c r="AA11" s="131"/>
      <c r="AB11" s="130">
        <v>8862476</v>
      </c>
      <c r="AC11" s="132"/>
      <c r="AD11" s="130"/>
      <c r="AE11" s="130">
        <v>1682246</v>
      </c>
      <c r="AF11" s="130"/>
      <c r="AG11" s="131"/>
      <c r="AH11" s="130">
        <v>276424</v>
      </c>
      <c r="AI11" s="130"/>
      <c r="AJ11" s="131"/>
      <c r="AK11" s="130">
        <v>284863</v>
      </c>
      <c r="AL11" s="130"/>
      <c r="AM11" s="131"/>
      <c r="AN11" s="128">
        <f>AK11+AH11+AE11+AB11+Y11+N11+'1(5)第11表-4'!AQ11+'1(5)第11表-4'!AN11</f>
        <v>712870818</v>
      </c>
      <c r="AO11" s="126"/>
      <c r="AP11" s="10"/>
      <c r="AQ11" s="383" t="s">
        <v>50</v>
      </c>
      <c r="AR11" s="296"/>
      <c r="AS11" s="34"/>
    </row>
    <row r="12" spans="1:45" ht="16.5" customHeight="1" x14ac:dyDescent="0.15">
      <c r="A12" s="297"/>
      <c r="B12" s="383" t="s">
        <v>76</v>
      </c>
      <c r="C12" s="23"/>
      <c r="D12" s="153"/>
      <c r="E12" s="134">
        <v>1018323</v>
      </c>
      <c r="F12" s="136"/>
      <c r="G12" s="135"/>
      <c r="H12" s="137">
        <v>107534</v>
      </c>
      <c r="I12" s="138"/>
      <c r="J12" s="139"/>
      <c r="K12" s="128">
        <v>22566</v>
      </c>
      <c r="L12" s="41"/>
      <c r="M12" s="42"/>
      <c r="N12" s="43">
        <f t="shared" si="0"/>
        <v>1148423</v>
      </c>
      <c r="O12" s="41"/>
      <c r="P12" s="133"/>
      <c r="Q12" s="134">
        <v>10159</v>
      </c>
      <c r="R12" s="134"/>
      <c r="S12" s="135"/>
      <c r="T12" s="134">
        <v>0</v>
      </c>
      <c r="U12" s="136"/>
      <c r="X12" s="135"/>
      <c r="Y12" s="134">
        <f t="shared" si="1"/>
        <v>10159</v>
      </c>
      <c r="Z12" s="134"/>
      <c r="AA12" s="135"/>
      <c r="AB12" s="134">
        <v>180408</v>
      </c>
      <c r="AC12" s="136"/>
      <c r="AD12" s="134"/>
      <c r="AE12" s="134">
        <v>194610</v>
      </c>
      <c r="AF12" s="134"/>
      <c r="AG12" s="135"/>
      <c r="AH12" s="134">
        <v>54780</v>
      </c>
      <c r="AI12" s="134"/>
      <c r="AJ12" s="135"/>
      <c r="AK12" s="134">
        <v>23700</v>
      </c>
      <c r="AL12" s="134"/>
      <c r="AM12" s="135"/>
      <c r="AN12" s="137">
        <f>AK12+AH12+AE12+AB12+Y12+N12+'1(5)第11表-4'!AQ12+'1(5)第11表-4'!AN12</f>
        <v>71025898</v>
      </c>
      <c r="AO12" s="138"/>
      <c r="AP12" s="21"/>
      <c r="AQ12" s="383" t="s">
        <v>76</v>
      </c>
      <c r="AR12" s="298"/>
      <c r="AS12" s="34"/>
    </row>
    <row r="13" spans="1:45" ht="16.5" customHeight="1" x14ac:dyDescent="0.15">
      <c r="A13" s="295"/>
      <c r="B13" s="382" t="s">
        <v>77</v>
      </c>
      <c r="C13" s="19"/>
      <c r="D13" s="151"/>
      <c r="E13" s="130">
        <v>1007297</v>
      </c>
      <c r="F13" s="132"/>
      <c r="G13" s="131"/>
      <c r="H13" s="128">
        <v>0</v>
      </c>
      <c r="I13" s="126"/>
      <c r="J13" s="127"/>
      <c r="K13" s="144">
        <v>0</v>
      </c>
      <c r="L13" s="35"/>
      <c r="M13" s="36"/>
      <c r="N13" s="37">
        <f t="shared" si="0"/>
        <v>1007297</v>
      </c>
      <c r="O13" s="35"/>
      <c r="P13" s="129"/>
      <c r="Q13" s="130">
        <v>13904</v>
      </c>
      <c r="R13" s="130"/>
      <c r="S13" s="131"/>
      <c r="T13" s="130">
        <v>0</v>
      </c>
      <c r="U13" s="132"/>
      <c r="X13" s="131"/>
      <c r="Y13" s="123">
        <f>Q13+T13</f>
        <v>13904</v>
      </c>
      <c r="Z13" s="130"/>
      <c r="AA13" s="131"/>
      <c r="AB13" s="130">
        <v>351513</v>
      </c>
      <c r="AC13" s="132"/>
      <c r="AD13" s="130"/>
      <c r="AE13" s="130">
        <v>56371</v>
      </c>
      <c r="AF13" s="130"/>
      <c r="AG13" s="131"/>
      <c r="AH13" s="130">
        <v>23102</v>
      </c>
      <c r="AI13" s="130"/>
      <c r="AJ13" s="131"/>
      <c r="AK13" s="130">
        <v>8562</v>
      </c>
      <c r="AL13" s="130"/>
      <c r="AM13" s="131"/>
      <c r="AN13" s="128">
        <f>AK13+AH13+AE13+AB13+Y13+N13+'1(5)第11表-4'!AQ13+'1(5)第11表-4'!AN13</f>
        <v>47863738</v>
      </c>
      <c r="AO13" s="126"/>
      <c r="AP13" s="10"/>
      <c r="AQ13" s="382" t="s">
        <v>77</v>
      </c>
      <c r="AR13" s="296"/>
      <c r="AS13" s="34"/>
    </row>
    <row r="14" spans="1:45" ht="16.5" customHeight="1" x14ac:dyDescent="0.15">
      <c r="A14" s="295"/>
      <c r="B14" s="383" t="s">
        <v>78</v>
      </c>
      <c r="C14" s="19"/>
      <c r="D14" s="151"/>
      <c r="E14" s="130">
        <v>15278364</v>
      </c>
      <c r="F14" s="132"/>
      <c r="G14" s="131"/>
      <c r="H14" s="128">
        <v>1568237</v>
      </c>
      <c r="I14" s="126"/>
      <c r="J14" s="127"/>
      <c r="K14" s="128">
        <v>972613</v>
      </c>
      <c r="L14" s="35"/>
      <c r="M14" s="36"/>
      <c r="N14" s="37">
        <f t="shared" si="0"/>
        <v>17819214</v>
      </c>
      <c r="O14" s="35"/>
      <c r="P14" s="129"/>
      <c r="Q14" s="130">
        <v>118883</v>
      </c>
      <c r="R14" s="130"/>
      <c r="S14" s="131"/>
      <c r="T14" s="130">
        <v>0</v>
      </c>
      <c r="U14" s="132"/>
      <c r="X14" s="131"/>
      <c r="Y14" s="130">
        <f t="shared" si="1"/>
        <v>118883</v>
      </c>
      <c r="Z14" s="130"/>
      <c r="AA14" s="131"/>
      <c r="AB14" s="130">
        <v>2601983</v>
      </c>
      <c r="AC14" s="132"/>
      <c r="AD14" s="130"/>
      <c r="AE14" s="130">
        <v>968356</v>
      </c>
      <c r="AF14" s="130"/>
      <c r="AG14" s="131"/>
      <c r="AH14" s="130">
        <v>222757</v>
      </c>
      <c r="AI14" s="130"/>
      <c r="AJ14" s="131"/>
      <c r="AK14" s="130">
        <v>155235</v>
      </c>
      <c r="AL14" s="130"/>
      <c r="AM14" s="131"/>
      <c r="AN14" s="128">
        <f>AK14+AH14+AE14+AB14+Y14+N14+'1(5)第11表-4'!AQ14+'1(5)第11表-4'!AN14</f>
        <v>404618850</v>
      </c>
      <c r="AO14" s="126"/>
      <c r="AP14" s="10"/>
      <c r="AQ14" s="383" t="s">
        <v>78</v>
      </c>
      <c r="AR14" s="296"/>
      <c r="AS14" s="34"/>
    </row>
    <row r="15" spans="1:45" ht="16.5" customHeight="1" x14ac:dyDescent="0.15">
      <c r="A15" s="295"/>
      <c r="B15" s="383" t="s">
        <v>79</v>
      </c>
      <c r="C15" s="19"/>
      <c r="D15" s="151"/>
      <c r="E15" s="130">
        <v>2586819</v>
      </c>
      <c r="F15" s="132"/>
      <c r="G15" s="131"/>
      <c r="H15" s="128">
        <v>486256</v>
      </c>
      <c r="I15" s="126"/>
      <c r="J15" s="127"/>
      <c r="K15" s="128">
        <v>61229</v>
      </c>
      <c r="L15" s="35"/>
      <c r="M15" s="36"/>
      <c r="N15" s="37">
        <f t="shared" si="0"/>
        <v>3134304</v>
      </c>
      <c r="O15" s="35"/>
      <c r="P15" s="129"/>
      <c r="Q15" s="130">
        <v>9263</v>
      </c>
      <c r="R15" s="130"/>
      <c r="S15" s="131"/>
      <c r="T15" s="130">
        <v>0</v>
      </c>
      <c r="U15" s="132"/>
      <c r="X15" s="131"/>
      <c r="Y15" s="130">
        <f t="shared" si="1"/>
        <v>9263</v>
      </c>
      <c r="Z15" s="130"/>
      <c r="AA15" s="131"/>
      <c r="AB15" s="130">
        <v>124834</v>
      </c>
      <c r="AC15" s="132"/>
      <c r="AD15" s="130"/>
      <c r="AE15" s="130">
        <v>81436</v>
      </c>
      <c r="AF15" s="130"/>
      <c r="AG15" s="131"/>
      <c r="AH15" s="130">
        <v>28002</v>
      </c>
      <c r="AI15" s="130"/>
      <c r="AJ15" s="131"/>
      <c r="AK15" s="130">
        <v>11557</v>
      </c>
      <c r="AL15" s="130"/>
      <c r="AM15" s="131"/>
      <c r="AN15" s="128">
        <f>AK15+AH15+AE15+AB15+Y15+N15+'1(5)第11表-4'!AQ15+'1(5)第11表-4'!AN15</f>
        <v>77821710</v>
      </c>
      <c r="AO15" s="126"/>
      <c r="AP15" s="10"/>
      <c r="AQ15" s="383" t="s">
        <v>79</v>
      </c>
      <c r="AR15" s="296"/>
      <c r="AS15" s="34"/>
    </row>
    <row r="16" spans="1:45" ht="16.5" customHeight="1" x14ac:dyDescent="0.15">
      <c r="A16" s="295"/>
      <c r="B16" s="383" t="s">
        <v>80</v>
      </c>
      <c r="C16" s="19"/>
      <c r="D16" s="151"/>
      <c r="E16" s="130">
        <v>2450658</v>
      </c>
      <c r="F16" s="132"/>
      <c r="G16" s="131"/>
      <c r="H16" s="128">
        <v>485622</v>
      </c>
      <c r="I16" s="126"/>
      <c r="J16" s="127"/>
      <c r="K16" s="128">
        <v>34939</v>
      </c>
      <c r="L16" s="35"/>
      <c r="M16" s="36"/>
      <c r="N16" s="37">
        <f t="shared" si="0"/>
        <v>2971219</v>
      </c>
      <c r="O16" s="35"/>
      <c r="P16" s="129"/>
      <c r="Q16" s="130">
        <v>58327</v>
      </c>
      <c r="R16" s="130"/>
      <c r="S16" s="131"/>
      <c r="T16" s="130">
        <v>0</v>
      </c>
      <c r="U16" s="132"/>
      <c r="X16" s="131"/>
      <c r="Y16" s="130">
        <f t="shared" si="1"/>
        <v>58327</v>
      </c>
      <c r="Z16" s="130"/>
      <c r="AA16" s="131"/>
      <c r="AB16" s="130">
        <v>30266</v>
      </c>
      <c r="AC16" s="132"/>
      <c r="AD16" s="130"/>
      <c r="AE16" s="130">
        <v>219592</v>
      </c>
      <c r="AF16" s="130"/>
      <c r="AG16" s="131"/>
      <c r="AH16" s="130">
        <v>43534</v>
      </c>
      <c r="AI16" s="130"/>
      <c r="AJ16" s="131"/>
      <c r="AK16" s="130">
        <v>22250</v>
      </c>
      <c r="AL16" s="130"/>
      <c r="AM16" s="131"/>
      <c r="AN16" s="128">
        <f>AK16+AH16+AE16+AB16+Y16+N16+'1(5)第11表-4'!AQ16+'1(5)第11表-4'!AN16</f>
        <v>97863763</v>
      </c>
      <c r="AO16" s="126"/>
      <c r="AP16" s="10"/>
      <c r="AQ16" s="383" t="s">
        <v>80</v>
      </c>
      <c r="AR16" s="296"/>
      <c r="AS16" s="34"/>
    </row>
    <row r="17" spans="1:45" ht="16.5" customHeight="1" x14ac:dyDescent="0.15">
      <c r="A17" s="295"/>
      <c r="B17" s="45" t="s">
        <v>81</v>
      </c>
      <c r="C17" s="19"/>
      <c r="D17" s="151"/>
      <c r="E17" s="130">
        <v>2122561</v>
      </c>
      <c r="F17" s="132"/>
      <c r="G17" s="131"/>
      <c r="H17" s="128">
        <v>43369</v>
      </c>
      <c r="I17" s="126"/>
      <c r="J17" s="127"/>
      <c r="K17" s="128">
        <v>0</v>
      </c>
      <c r="L17" s="35"/>
      <c r="M17" s="36"/>
      <c r="N17" s="37">
        <f t="shared" si="0"/>
        <v>2165930</v>
      </c>
      <c r="O17" s="35"/>
      <c r="P17" s="129"/>
      <c r="Q17" s="130">
        <v>17113</v>
      </c>
      <c r="R17" s="130"/>
      <c r="S17" s="131"/>
      <c r="T17" s="130">
        <v>0</v>
      </c>
      <c r="U17" s="132"/>
      <c r="X17" s="131"/>
      <c r="Y17" s="134">
        <f t="shared" si="1"/>
        <v>17113</v>
      </c>
      <c r="Z17" s="130"/>
      <c r="AA17" s="131"/>
      <c r="AB17" s="130">
        <v>160685</v>
      </c>
      <c r="AC17" s="132"/>
      <c r="AD17" s="130"/>
      <c r="AE17" s="130">
        <v>106990</v>
      </c>
      <c r="AF17" s="130"/>
      <c r="AG17" s="131"/>
      <c r="AH17" s="130">
        <v>32838</v>
      </c>
      <c r="AI17" s="130"/>
      <c r="AJ17" s="131"/>
      <c r="AK17" s="130">
        <v>9349</v>
      </c>
      <c r="AL17" s="130"/>
      <c r="AM17" s="131"/>
      <c r="AN17" s="137">
        <f>AK17+AH17+AE17+AB17+Y17+N17+'1(5)第11表-4'!AQ17+'1(5)第11表-4'!AN17</f>
        <v>69735183</v>
      </c>
      <c r="AO17" s="126"/>
      <c r="AP17" s="10"/>
      <c r="AQ17" s="45" t="s">
        <v>81</v>
      </c>
      <c r="AR17" s="296"/>
      <c r="AS17" s="34"/>
    </row>
    <row r="18" spans="1:45" ht="16.5" customHeight="1" x14ac:dyDescent="0.15">
      <c r="A18" s="299"/>
      <c r="B18" s="383" t="s">
        <v>82</v>
      </c>
      <c r="C18" s="46"/>
      <c r="D18" s="155"/>
      <c r="E18" s="140">
        <v>2674909</v>
      </c>
      <c r="F18" s="143"/>
      <c r="G18" s="142"/>
      <c r="H18" s="144">
        <v>6383</v>
      </c>
      <c r="I18" s="145"/>
      <c r="J18" s="146"/>
      <c r="K18" s="144">
        <v>52793</v>
      </c>
      <c r="L18" s="48"/>
      <c r="M18" s="49"/>
      <c r="N18" s="44">
        <f t="shared" si="0"/>
        <v>2734085</v>
      </c>
      <c r="O18" s="48"/>
      <c r="P18" s="141"/>
      <c r="Q18" s="140">
        <v>46319</v>
      </c>
      <c r="R18" s="140"/>
      <c r="S18" s="142"/>
      <c r="T18" s="140">
        <v>0</v>
      </c>
      <c r="U18" s="143"/>
      <c r="X18" s="142"/>
      <c r="Y18" s="123">
        <f>Q18+T18</f>
        <v>46319</v>
      </c>
      <c r="Z18" s="140"/>
      <c r="AA18" s="142"/>
      <c r="AB18" s="140">
        <v>371586</v>
      </c>
      <c r="AC18" s="143"/>
      <c r="AD18" s="140"/>
      <c r="AE18" s="140">
        <v>132465</v>
      </c>
      <c r="AF18" s="140"/>
      <c r="AG18" s="142"/>
      <c r="AH18" s="140">
        <v>57257</v>
      </c>
      <c r="AI18" s="140"/>
      <c r="AJ18" s="142"/>
      <c r="AK18" s="140">
        <v>34266</v>
      </c>
      <c r="AL18" s="140"/>
      <c r="AM18" s="142"/>
      <c r="AN18" s="128">
        <f>AK18+AH18+AE18+AB18+Y18+N18+'1(5)第11表-4'!AQ18+'1(5)第11表-4'!AN18</f>
        <v>85895359</v>
      </c>
      <c r="AO18" s="145"/>
      <c r="AP18" s="7"/>
      <c r="AQ18" s="383" t="s">
        <v>82</v>
      </c>
      <c r="AR18" s="300"/>
      <c r="AS18" s="34"/>
    </row>
    <row r="19" spans="1:45" ht="16.5" customHeight="1" x14ac:dyDescent="0.15">
      <c r="A19" s="295"/>
      <c r="B19" s="383" t="s">
        <v>0</v>
      </c>
      <c r="C19" s="19"/>
      <c r="D19" s="151"/>
      <c r="E19" s="130">
        <v>9125836</v>
      </c>
      <c r="F19" s="132"/>
      <c r="G19" s="131"/>
      <c r="H19" s="128">
        <v>614364</v>
      </c>
      <c r="I19" s="126"/>
      <c r="J19" s="127"/>
      <c r="K19" s="128">
        <v>183115</v>
      </c>
      <c r="L19" s="35"/>
      <c r="M19" s="36"/>
      <c r="N19" s="37">
        <f t="shared" si="0"/>
        <v>9923315</v>
      </c>
      <c r="O19" s="35"/>
      <c r="P19" s="129"/>
      <c r="Q19" s="130">
        <v>52901</v>
      </c>
      <c r="R19" s="130"/>
      <c r="S19" s="131"/>
      <c r="T19" s="130">
        <v>0</v>
      </c>
      <c r="U19" s="132"/>
      <c r="X19" s="131"/>
      <c r="Y19" s="130">
        <f t="shared" si="1"/>
        <v>52901</v>
      </c>
      <c r="Z19" s="130"/>
      <c r="AA19" s="131"/>
      <c r="AB19" s="130">
        <v>1397792</v>
      </c>
      <c r="AC19" s="132"/>
      <c r="AD19" s="130"/>
      <c r="AE19" s="130">
        <v>577664</v>
      </c>
      <c r="AF19" s="130"/>
      <c r="AG19" s="131"/>
      <c r="AH19" s="130">
        <v>87074</v>
      </c>
      <c r="AI19" s="130"/>
      <c r="AJ19" s="131"/>
      <c r="AK19" s="130">
        <v>49070</v>
      </c>
      <c r="AL19" s="130"/>
      <c r="AM19" s="131"/>
      <c r="AN19" s="128">
        <f>AK19+AH19+AE19+AB19+Y19+N19+'1(5)第11表-4'!AQ19+'1(5)第11表-4'!AN19</f>
        <v>222383868</v>
      </c>
      <c r="AO19" s="126"/>
      <c r="AP19" s="10"/>
      <c r="AQ19" s="383" t="s">
        <v>0</v>
      </c>
      <c r="AR19" s="296"/>
      <c r="AS19" s="34"/>
    </row>
    <row r="20" spans="1:45" ht="16.5" customHeight="1" x14ac:dyDescent="0.15">
      <c r="A20" s="295"/>
      <c r="B20" s="383" t="s">
        <v>2</v>
      </c>
      <c r="C20" s="19"/>
      <c r="D20" s="151"/>
      <c r="E20" s="130">
        <v>5851004</v>
      </c>
      <c r="F20" s="132"/>
      <c r="G20" s="131"/>
      <c r="H20" s="128">
        <v>2442875</v>
      </c>
      <c r="I20" s="126"/>
      <c r="J20" s="127"/>
      <c r="K20" s="128">
        <v>248924</v>
      </c>
      <c r="L20" s="35"/>
      <c r="M20" s="36"/>
      <c r="N20" s="37">
        <f t="shared" si="0"/>
        <v>8542803</v>
      </c>
      <c r="O20" s="35"/>
      <c r="P20" s="129"/>
      <c r="Q20" s="130">
        <v>43852</v>
      </c>
      <c r="R20" s="130"/>
      <c r="S20" s="131"/>
      <c r="T20" s="130">
        <v>0</v>
      </c>
      <c r="U20" s="132"/>
      <c r="X20" s="131"/>
      <c r="Y20" s="130">
        <f t="shared" si="1"/>
        <v>43852</v>
      </c>
      <c r="Z20" s="130"/>
      <c r="AA20" s="131"/>
      <c r="AB20" s="130">
        <v>363348</v>
      </c>
      <c r="AC20" s="132"/>
      <c r="AD20" s="130"/>
      <c r="AE20" s="130">
        <v>276174</v>
      </c>
      <c r="AF20" s="130"/>
      <c r="AG20" s="131"/>
      <c r="AH20" s="130">
        <v>73012</v>
      </c>
      <c r="AI20" s="130"/>
      <c r="AJ20" s="131"/>
      <c r="AK20" s="130">
        <v>49858</v>
      </c>
      <c r="AL20" s="130"/>
      <c r="AM20" s="131"/>
      <c r="AN20" s="128">
        <f>AK20+AH20+AE20+AB20+Y20+N20+'1(5)第11表-4'!AQ20+'1(5)第11表-4'!AN20</f>
        <v>152659113</v>
      </c>
      <c r="AO20" s="126"/>
      <c r="AP20" s="10"/>
      <c r="AQ20" s="383" t="s">
        <v>2</v>
      </c>
      <c r="AR20" s="296"/>
      <c r="AS20" s="34"/>
    </row>
    <row r="21" spans="1:45" ht="16.5" customHeight="1" x14ac:dyDescent="0.15">
      <c r="A21" s="295"/>
      <c r="B21" s="383" t="s">
        <v>3</v>
      </c>
      <c r="C21" s="19"/>
      <c r="D21" s="151"/>
      <c r="E21" s="130">
        <v>1122726</v>
      </c>
      <c r="F21" s="132"/>
      <c r="G21" s="131"/>
      <c r="H21" s="128">
        <v>108323</v>
      </c>
      <c r="I21" s="126"/>
      <c r="J21" s="127"/>
      <c r="K21" s="128">
        <v>0</v>
      </c>
      <c r="L21" s="35"/>
      <c r="M21" s="36"/>
      <c r="N21" s="37">
        <f t="shared" si="0"/>
        <v>1231049</v>
      </c>
      <c r="O21" s="35"/>
      <c r="P21" s="129"/>
      <c r="Q21" s="130">
        <v>630</v>
      </c>
      <c r="R21" s="130"/>
      <c r="S21" s="131"/>
      <c r="T21" s="130">
        <v>0</v>
      </c>
      <c r="U21" s="132"/>
      <c r="X21" s="131"/>
      <c r="Y21" s="130">
        <f t="shared" si="1"/>
        <v>630</v>
      </c>
      <c r="Z21" s="130"/>
      <c r="AA21" s="131"/>
      <c r="AB21" s="130">
        <v>846670</v>
      </c>
      <c r="AC21" s="132"/>
      <c r="AD21" s="130"/>
      <c r="AE21" s="130">
        <v>29937</v>
      </c>
      <c r="AF21" s="130"/>
      <c r="AG21" s="131"/>
      <c r="AH21" s="130">
        <v>21279</v>
      </c>
      <c r="AI21" s="130"/>
      <c r="AJ21" s="131"/>
      <c r="AK21" s="130">
        <v>20327</v>
      </c>
      <c r="AL21" s="130"/>
      <c r="AM21" s="131"/>
      <c r="AN21" s="128">
        <f>AK21+AH21+AE21+AB21+Y21+N21+'1(5)第11表-4'!AQ21+'1(5)第11表-4'!AN21</f>
        <v>47394394</v>
      </c>
      <c r="AO21" s="126"/>
      <c r="AP21" s="10"/>
      <c r="AQ21" s="383" t="s">
        <v>3</v>
      </c>
      <c r="AR21" s="296"/>
      <c r="AS21" s="34"/>
    </row>
    <row r="22" spans="1:45" ht="16.5" customHeight="1" x14ac:dyDescent="0.15">
      <c r="A22" s="297"/>
      <c r="B22" s="45" t="s">
        <v>4</v>
      </c>
      <c r="C22" s="23"/>
      <c r="D22" s="153"/>
      <c r="E22" s="134">
        <v>2982608</v>
      </c>
      <c r="F22" s="136"/>
      <c r="G22" s="135"/>
      <c r="H22" s="137">
        <v>655691</v>
      </c>
      <c r="I22" s="138"/>
      <c r="J22" s="139"/>
      <c r="K22" s="137">
        <v>43995</v>
      </c>
      <c r="L22" s="41"/>
      <c r="M22" s="42"/>
      <c r="N22" s="43">
        <f t="shared" si="0"/>
        <v>3682294</v>
      </c>
      <c r="O22" s="41"/>
      <c r="P22" s="133"/>
      <c r="Q22" s="134">
        <v>53919</v>
      </c>
      <c r="R22" s="134"/>
      <c r="S22" s="135"/>
      <c r="T22" s="134">
        <v>0</v>
      </c>
      <c r="U22" s="136"/>
      <c r="X22" s="135"/>
      <c r="Y22" s="134">
        <f t="shared" si="1"/>
        <v>53919</v>
      </c>
      <c r="Z22" s="134"/>
      <c r="AA22" s="135"/>
      <c r="AB22" s="134">
        <v>779526</v>
      </c>
      <c r="AC22" s="136"/>
      <c r="AD22" s="134"/>
      <c r="AE22" s="134">
        <v>211536</v>
      </c>
      <c r="AF22" s="134"/>
      <c r="AG22" s="135"/>
      <c r="AH22" s="134">
        <v>40911</v>
      </c>
      <c r="AI22" s="134"/>
      <c r="AJ22" s="135"/>
      <c r="AK22" s="134">
        <v>28716</v>
      </c>
      <c r="AL22" s="134"/>
      <c r="AM22" s="135"/>
      <c r="AN22" s="137">
        <f>AK22+AH22+AE22+AB22+Y22+N22+'1(5)第11表-4'!AQ22+'1(5)第11表-4'!AN22</f>
        <v>117005817</v>
      </c>
      <c r="AO22" s="138"/>
      <c r="AP22" s="21"/>
      <c r="AQ22" s="45" t="s">
        <v>4</v>
      </c>
      <c r="AR22" s="298"/>
      <c r="AS22" s="34"/>
    </row>
    <row r="23" spans="1:45" s="11" customFormat="1" ht="16.5" customHeight="1" x14ac:dyDescent="0.15">
      <c r="A23" s="295"/>
      <c r="B23" s="383" t="s">
        <v>5</v>
      </c>
      <c r="C23" s="19"/>
      <c r="D23" s="151"/>
      <c r="E23" s="130">
        <v>2898663</v>
      </c>
      <c r="F23" s="132"/>
      <c r="G23" s="131"/>
      <c r="H23" s="128">
        <v>12646</v>
      </c>
      <c r="I23" s="126"/>
      <c r="J23" s="127"/>
      <c r="K23" s="128">
        <v>48045</v>
      </c>
      <c r="L23" s="35"/>
      <c r="M23" s="36"/>
      <c r="N23" s="37">
        <f t="shared" si="0"/>
        <v>2959354</v>
      </c>
      <c r="O23" s="35"/>
      <c r="P23" s="129"/>
      <c r="Q23" s="130">
        <v>21091</v>
      </c>
      <c r="R23" s="130"/>
      <c r="S23" s="131"/>
      <c r="T23" s="130">
        <v>0</v>
      </c>
      <c r="U23" s="132"/>
      <c r="V23" s="61"/>
      <c r="W23" s="61"/>
      <c r="X23" s="131"/>
      <c r="Y23" s="123">
        <f>Q23+T23</f>
        <v>21091</v>
      </c>
      <c r="Z23" s="130"/>
      <c r="AA23" s="131"/>
      <c r="AB23" s="130">
        <v>1617893</v>
      </c>
      <c r="AC23" s="132"/>
      <c r="AD23" s="130"/>
      <c r="AE23" s="130">
        <v>132409</v>
      </c>
      <c r="AF23" s="130"/>
      <c r="AG23" s="131"/>
      <c r="AH23" s="130">
        <v>111203</v>
      </c>
      <c r="AI23" s="130"/>
      <c r="AJ23" s="131"/>
      <c r="AK23" s="130">
        <v>61086</v>
      </c>
      <c r="AL23" s="130"/>
      <c r="AM23" s="131"/>
      <c r="AN23" s="128">
        <f>AK23+AH23+AE23+AB23+Y23+N23+'1(5)第11表-4'!AQ23+'1(5)第11表-4'!AN23</f>
        <v>128665115</v>
      </c>
      <c r="AO23" s="126"/>
      <c r="AP23" s="10"/>
      <c r="AQ23" s="383" t="s">
        <v>5</v>
      </c>
      <c r="AR23" s="296"/>
    </row>
    <row r="24" spans="1:45" ht="16.5" customHeight="1" x14ac:dyDescent="0.15">
      <c r="A24" s="295"/>
      <c r="B24" s="383" t="s">
        <v>6</v>
      </c>
      <c r="C24" s="19"/>
      <c r="D24" s="151"/>
      <c r="E24" s="130">
        <v>9116997</v>
      </c>
      <c r="F24" s="132"/>
      <c r="G24" s="131"/>
      <c r="H24" s="128">
        <v>1217440</v>
      </c>
      <c r="I24" s="126"/>
      <c r="J24" s="127"/>
      <c r="K24" s="128">
        <v>289072</v>
      </c>
      <c r="L24" s="35"/>
      <c r="M24" s="36"/>
      <c r="N24" s="37">
        <f t="shared" si="0"/>
        <v>10623509</v>
      </c>
      <c r="O24" s="35"/>
      <c r="P24" s="129"/>
      <c r="Q24" s="130">
        <v>87373</v>
      </c>
      <c r="R24" s="130"/>
      <c r="S24" s="131"/>
      <c r="T24" s="130">
        <v>0</v>
      </c>
      <c r="U24" s="132"/>
      <c r="X24" s="131"/>
      <c r="Y24" s="130">
        <f t="shared" si="1"/>
        <v>87373</v>
      </c>
      <c r="Z24" s="130"/>
      <c r="AA24" s="131"/>
      <c r="AB24" s="130">
        <v>2128344</v>
      </c>
      <c r="AC24" s="132"/>
      <c r="AD24" s="130"/>
      <c r="AE24" s="130">
        <v>472944</v>
      </c>
      <c r="AF24" s="130"/>
      <c r="AG24" s="131"/>
      <c r="AH24" s="130">
        <v>105377</v>
      </c>
      <c r="AI24" s="130"/>
      <c r="AJ24" s="131"/>
      <c r="AK24" s="130">
        <v>49864</v>
      </c>
      <c r="AL24" s="130"/>
      <c r="AM24" s="131"/>
      <c r="AN24" s="128">
        <f>AK24+AH24+AE24+AB24+Y24+N24+'1(5)第11表-4'!AQ24+'1(5)第11表-4'!AN24</f>
        <v>244462754</v>
      </c>
      <c r="AO24" s="126"/>
      <c r="AP24" s="10"/>
      <c r="AQ24" s="383" t="s">
        <v>6</v>
      </c>
      <c r="AR24" s="296"/>
    </row>
    <row r="25" spans="1:45" ht="16.5" customHeight="1" x14ac:dyDescent="0.15">
      <c r="A25" s="295"/>
      <c r="B25" s="383" t="s">
        <v>7</v>
      </c>
      <c r="C25" s="19"/>
      <c r="D25" s="151"/>
      <c r="E25" s="130">
        <v>9390173</v>
      </c>
      <c r="F25" s="132"/>
      <c r="G25" s="131"/>
      <c r="H25" s="128">
        <v>873066</v>
      </c>
      <c r="I25" s="126"/>
      <c r="J25" s="127"/>
      <c r="K25" s="128">
        <v>345024</v>
      </c>
      <c r="L25" s="35"/>
      <c r="M25" s="36"/>
      <c r="N25" s="37">
        <f t="shared" si="0"/>
        <v>10608263</v>
      </c>
      <c r="O25" s="35"/>
      <c r="P25" s="129"/>
      <c r="Q25" s="130">
        <v>84291</v>
      </c>
      <c r="R25" s="130"/>
      <c r="S25" s="131"/>
      <c r="T25" s="130">
        <v>0</v>
      </c>
      <c r="U25" s="132"/>
      <c r="X25" s="131"/>
      <c r="Y25" s="130">
        <f t="shared" si="1"/>
        <v>84291</v>
      </c>
      <c r="Z25" s="130"/>
      <c r="AA25" s="131"/>
      <c r="AB25" s="130">
        <v>5228426</v>
      </c>
      <c r="AC25" s="132"/>
      <c r="AD25" s="130"/>
      <c r="AE25" s="130">
        <v>437112</v>
      </c>
      <c r="AF25" s="130"/>
      <c r="AG25" s="131"/>
      <c r="AH25" s="130">
        <v>122080</v>
      </c>
      <c r="AI25" s="130"/>
      <c r="AJ25" s="131"/>
      <c r="AK25" s="130">
        <v>104641</v>
      </c>
      <c r="AL25" s="130"/>
      <c r="AM25" s="131"/>
      <c r="AN25" s="128">
        <f>AK25+AH25+AE25+AB25+Y25+N25+'1(5)第11表-4'!AQ25+'1(5)第11表-4'!AN25</f>
        <v>283043110</v>
      </c>
      <c r="AO25" s="126"/>
      <c r="AP25" s="10"/>
      <c r="AQ25" s="383" t="s">
        <v>7</v>
      </c>
      <c r="AR25" s="296"/>
    </row>
    <row r="26" spans="1:45" ht="16.5" customHeight="1" x14ac:dyDescent="0.15">
      <c r="A26" s="295"/>
      <c r="B26" s="383" t="s">
        <v>8</v>
      </c>
      <c r="C26" s="19"/>
      <c r="D26" s="151"/>
      <c r="E26" s="130">
        <v>10674143</v>
      </c>
      <c r="F26" s="132"/>
      <c r="G26" s="131"/>
      <c r="H26" s="128">
        <v>1109535</v>
      </c>
      <c r="I26" s="126"/>
      <c r="J26" s="127"/>
      <c r="K26" s="128">
        <v>309615</v>
      </c>
      <c r="L26" s="35"/>
      <c r="M26" s="36"/>
      <c r="N26" s="37">
        <f t="shared" si="0"/>
        <v>12093293</v>
      </c>
      <c r="O26" s="35"/>
      <c r="P26" s="129"/>
      <c r="Q26" s="130">
        <v>74585</v>
      </c>
      <c r="R26" s="130"/>
      <c r="S26" s="131"/>
      <c r="T26" s="130">
        <v>0</v>
      </c>
      <c r="U26" s="132"/>
      <c r="X26" s="131"/>
      <c r="Y26" s="130">
        <f t="shared" si="1"/>
        <v>74585</v>
      </c>
      <c r="Z26" s="130"/>
      <c r="AA26" s="131"/>
      <c r="AB26" s="130">
        <v>3064971</v>
      </c>
      <c r="AC26" s="132"/>
      <c r="AD26" s="130"/>
      <c r="AE26" s="130">
        <v>878617</v>
      </c>
      <c r="AF26" s="130"/>
      <c r="AG26" s="131"/>
      <c r="AH26" s="130">
        <v>317534</v>
      </c>
      <c r="AI26" s="130"/>
      <c r="AJ26" s="131"/>
      <c r="AK26" s="130">
        <v>211389</v>
      </c>
      <c r="AL26" s="130"/>
      <c r="AM26" s="131"/>
      <c r="AN26" s="128">
        <f>AK26+AH26+AE26+AB26+Y26+N26+'1(5)第11表-4'!AQ26+'1(5)第11表-4'!AN26</f>
        <v>385166720</v>
      </c>
      <c r="AO26" s="126"/>
      <c r="AP26" s="10"/>
      <c r="AQ26" s="383" t="s">
        <v>8</v>
      </c>
      <c r="AR26" s="296"/>
    </row>
    <row r="27" spans="1:45" ht="16.5" customHeight="1" x14ac:dyDescent="0.15">
      <c r="A27" s="297"/>
      <c r="B27" s="45" t="s">
        <v>9</v>
      </c>
      <c r="C27" s="23"/>
      <c r="D27" s="153"/>
      <c r="E27" s="134">
        <v>3216894</v>
      </c>
      <c r="F27" s="136"/>
      <c r="G27" s="135"/>
      <c r="H27" s="137">
        <v>129755</v>
      </c>
      <c r="I27" s="138"/>
      <c r="J27" s="139"/>
      <c r="K27" s="137">
        <v>81231</v>
      </c>
      <c r="L27" s="41"/>
      <c r="M27" s="42"/>
      <c r="N27" s="43">
        <f t="shared" si="0"/>
        <v>3427880</v>
      </c>
      <c r="O27" s="41"/>
      <c r="P27" s="133"/>
      <c r="Q27" s="134">
        <v>15654</v>
      </c>
      <c r="R27" s="134"/>
      <c r="S27" s="135"/>
      <c r="T27" s="134">
        <v>0</v>
      </c>
      <c r="U27" s="136"/>
      <c r="X27" s="135"/>
      <c r="Y27" s="134">
        <f t="shared" si="1"/>
        <v>15654</v>
      </c>
      <c r="Z27" s="134"/>
      <c r="AA27" s="135"/>
      <c r="AB27" s="134">
        <v>128489</v>
      </c>
      <c r="AC27" s="136"/>
      <c r="AD27" s="134"/>
      <c r="AE27" s="134">
        <v>439229</v>
      </c>
      <c r="AF27" s="134"/>
      <c r="AG27" s="135"/>
      <c r="AH27" s="134">
        <v>41628</v>
      </c>
      <c r="AI27" s="134"/>
      <c r="AJ27" s="135"/>
      <c r="AK27" s="134">
        <v>39670</v>
      </c>
      <c r="AL27" s="134"/>
      <c r="AM27" s="135"/>
      <c r="AN27" s="137">
        <f>AK27+AH27+AE27+AB27+Y27+N27+'1(5)第11表-4'!AQ27+'1(5)第11表-4'!AN27</f>
        <v>90632501</v>
      </c>
      <c r="AO27" s="138"/>
      <c r="AP27" s="21"/>
      <c r="AQ27" s="45" t="s">
        <v>9</v>
      </c>
      <c r="AR27" s="298"/>
    </row>
    <row r="28" spans="1:45" s="11" customFormat="1" ht="16.5" customHeight="1" x14ac:dyDescent="0.15">
      <c r="A28" s="295"/>
      <c r="B28" s="383" t="s">
        <v>10</v>
      </c>
      <c r="C28" s="19"/>
      <c r="D28" s="151"/>
      <c r="E28" s="130">
        <v>5892191</v>
      </c>
      <c r="F28" s="132"/>
      <c r="G28" s="131"/>
      <c r="H28" s="128">
        <v>14121</v>
      </c>
      <c r="I28" s="126"/>
      <c r="J28" s="127"/>
      <c r="K28" s="128">
        <v>240820</v>
      </c>
      <c r="L28" s="35"/>
      <c r="M28" s="36"/>
      <c r="N28" s="37">
        <f t="shared" si="0"/>
        <v>6147132</v>
      </c>
      <c r="O28" s="35"/>
      <c r="P28" s="129"/>
      <c r="Q28" s="130">
        <v>47766</v>
      </c>
      <c r="R28" s="130"/>
      <c r="S28" s="131"/>
      <c r="T28" s="130">
        <v>0</v>
      </c>
      <c r="U28" s="132"/>
      <c r="V28" s="61"/>
      <c r="W28" s="61"/>
      <c r="X28" s="131"/>
      <c r="Y28" s="123">
        <f>Q28+T28</f>
        <v>47766</v>
      </c>
      <c r="Z28" s="130"/>
      <c r="AA28" s="131"/>
      <c r="AB28" s="130">
        <v>1347546</v>
      </c>
      <c r="AC28" s="132"/>
      <c r="AD28" s="130"/>
      <c r="AE28" s="130">
        <v>302523</v>
      </c>
      <c r="AF28" s="130"/>
      <c r="AG28" s="131"/>
      <c r="AH28" s="130">
        <v>58807</v>
      </c>
      <c r="AI28" s="130"/>
      <c r="AJ28" s="131"/>
      <c r="AK28" s="130">
        <v>52705</v>
      </c>
      <c r="AL28" s="130"/>
      <c r="AM28" s="131"/>
      <c r="AN28" s="128">
        <f>AK28+AH28+AE28+AB28+Y28+N28+'1(5)第11表-4'!AQ28+'1(5)第11表-4'!AN28</f>
        <v>186308598</v>
      </c>
      <c r="AO28" s="126"/>
      <c r="AP28" s="10"/>
      <c r="AQ28" s="383" t="s">
        <v>10</v>
      </c>
      <c r="AR28" s="296"/>
    </row>
    <row r="29" spans="1:45" ht="16.5" customHeight="1" x14ac:dyDescent="0.15">
      <c r="A29" s="295"/>
      <c r="B29" s="383" t="s">
        <v>11</v>
      </c>
      <c r="C29" s="19"/>
      <c r="D29" s="151"/>
      <c r="E29" s="130">
        <v>4025688</v>
      </c>
      <c r="F29" s="132"/>
      <c r="G29" s="131"/>
      <c r="H29" s="128">
        <v>69314</v>
      </c>
      <c r="I29" s="126"/>
      <c r="J29" s="127"/>
      <c r="K29" s="128">
        <v>36383</v>
      </c>
      <c r="L29" s="35"/>
      <c r="M29" s="36"/>
      <c r="N29" s="37">
        <f t="shared" si="0"/>
        <v>4131385</v>
      </c>
      <c r="O29" s="35"/>
      <c r="P29" s="129"/>
      <c r="Q29" s="130">
        <v>39632</v>
      </c>
      <c r="R29" s="130"/>
      <c r="S29" s="131"/>
      <c r="T29" s="130">
        <v>0</v>
      </c>
      <c r="U29" s="132"/>
      <c r="X29" s="131"/>
      <c r="Y29" s="130">
        <f t="shared" si="1"/>
        <v>39632</v>
      </c>
      <c r="Z29" s="130"/>
      <c r="AA29" s="131"/>
      <c r="AB29" s="130">
        <v>2350316</v>
      </c>
      <c r="AC29" s="132"/>
      <c r="AD29" s="130"/>
      <c r="AE29" s="130">
        <v>580246</v>
      </c>
      <c r="AF29" s="130"/>
      <c r="AG29" s="131"/>
      <c r="AH29" s="130">
        <v>61232</v>
      </c>
      <c r="AI29" s="130"/>
      <c r="AJ29" s="131"/>
      <c r="AK29" s="130">
        <v>31368</v>
      </c>
      <c r="AL29" s="130"/>
      <c r="AM29" s="131"/>
      <c r="AN29" s="128">
        <f>AK29+AH29+AE29+AB29+Y29+N29+'1(5)第11表-4'!AQ29+'1(5)第11表-4'!AN29</f>
        <v>146637561</v>
      </c>
      <c r="AO29" s="126"/>
      <c r="AP29" s="10"/>
      <c r="AQ29" s="383" t="s">
        <v>11</v>
      </c>
      <c r="AR29" s="296"/>
    </row>
    <row r="30" spans="1:45" ht="16.5" customHeight="1" x14ac:dyDescent="0.15">
      <c r="A30" s="295"/>
      <c r="B30" s="383" t="s">
        <v>12</v>
      </c>
      <c r="C30" s="19"/>
      <c r="D30" s="151"/>
      <c r="E30" s="130">
        <v>8805914</v>
      </c>
      <c r="F30" s="132"/>
      <c r="G30" s="131"/>
      <c r="H30" s="128">
        <v>1549605</v>
      </c>
      <c r="I30" s="126"/>
      <c r="J30" s="127"/>
      <c r="K30" s="128">
        <v>272813</v>
      </c>
      <c r="L30" s="35"/>
      <c r="M30" s="36"/>
      <c r="N30" s="37">
        <f t="shared" si="0"/>
        <v>10628332</v>
      </c>
      <c r="O30" s="35"/>
      <c r="P30" s="129"/>
      <c r="Q30" s="130">
        <v>23618</v>
      </c>
      <c r="R30" s="130"/>
      <c r="S30" s="131"/>
      <c r="T30" s="130">
        <v>0</v>
      </c>
      <c r="U30" s="132"/>
      <c r="X30" s="131"/>
      <c r="Y30" s="130">
        <f t="shared" si="1"/>
        <v>23618</v>
      </c>
      <c r="Z30" s="130"/>
      <c r="AA30" s="131"/>
      <c r="AB30" s="130">
        <v>990012</v>
      </c>
      <c r="AC30" s="132"/>
      <c r="AD30" s="130"/>
      <c r="AE30" s="130">
        <v>850341</v>
      </c>
      <c r="AF30" s="130"/>
      <c r="AG30" s="131"/>
      <c r="AH30" s="130">
        <v>68106</v>
      </c>
      <c r="AI30" s="130"/>
      <c r="AJ30" s="131"/>
      <c r="AK30" s="130">
        <v>54005</v>
      </c>
      <c r="AL30" s="130"/>
      <c r="AM30" s="131"/>
      <c r="AN30" s="128">
        <f>AK30+AH30+AE30+AB30+Y30+N30+'1(5)第11表-4'!AQ30+'1(5)第11表-4'!AN30</f>
        <v>192196235</v>
      </c>
      <c r="AO30" s="126"/>
      <c r="AP30" s="10"/>
      <c r="AQ30" s="383" t="s">
        <v>12</v>
      </c>
      <c r="AR30" s="296"/>
    </row>
    <row r="31" spans="1:45" ht="16.5" customHeight="1" x14ac:dyDescent="0.15">
      <c r="A31" s="295"/>
      <c r="B31" s="383" t="s">
        <v>13</v>
      </c>
      <c r="C31" s="19"/>
      <c r="D31" s="151"/>
      <c r="E31" s="130">
        <v>4009840</v>
      </c>
      <c r="F31" s="132"/>
      <c r="G31" s="131"/>
      <c r="H31" s="128">
        <v>462526</v>
      </c>
      <c r="I31" s="126"/>
      <c r="J31" s="127"/>
      <c r="K31" s="128">
        <v>220135</v>
      </c>
      <c r="L31" s="35"/>
      <c r="M31" s="36"/>
      <c r="N31" s="37">
        <f t="shared" si="0"/>
        <v>4692501</v>
      </c>
      <c r="O31" s="35"/>
      <c r="P31" s="129"/>
      <c r="Q31" s="130">
        <v>21846</v>
      </c>
      <c r="R31" s="130"/>
      <c r="S31" s="131"/>
      <c r="T31" s="130">
        <v>0</v>
      </c>
      <c r="U31" s="132"/>
      <c r="X31" s="131"/>
      <c r="Y31" s="130">
        <f t="shared" si="1"/>
        <v>21846</v>
      </c>
      <c r="Z31" s="130"/>
      <c r="AA31" s="131"/>
      <c r="AB31" s="130">
        <v>959627</v>
      </c>
      <c r="AC31" s="132"/>
      <c r="AD31" s="130"/>
      <c r="AE31" s="130">
        <v>282744</v>
      </c>
      <c r="AF31" s="130"/>
      <c r="AG31" s="131"/>
      <c r="AH31" s="130">
        <v>33928</v>
      </c>
      <c r="AI31" s="130"/>
      <c r="AJ31" s="131"/>
      <c r="AK31" s="130">
        <v>54540</v>
      </c>
      <c r="AL31" s="130"/>
      <c r="AM31" s="131"/>
      <c r="AN31" s="128">
        <f>AK31+AH31+AE31+AB31+Y31+N31+'1(5)第11表-4'!AQ31+'1(5)第11表-4'!AN31</f>
        <v>96706196</v>
      </c>
      <c r="AO31" s="126"/>
      <c r="AP31" s="10"/>
      <c r="AQ31" s="383" t="s">
        <v>13</v>
      </c>
      <c r="AR31" s="296"/>
    </row>
    <row r="32" spans="1:45" ht="16.5" customHeight="1" x14ac:dyDescent="0.15">
      <c r="A32" s="297"/>
      <c r="B32" s="45" t="s">
        <v>14</v>
      </c>
      <c r="C32" s="23"/>
      <c r="D32" s="153"/>
      <c r="E32" s="134">
        <v>4069499</v>
      </c>
      <c r="F32" s="136"/>
      <c r="G32" s="135"/>
      <c r="H32" s="137">
        <v>934002</v>
      </c>
      <c r="I32" s="138"/>
      <c r="J32" s="139"/>
      <c r="K32" s="137">
        <v>99993</v>
      </c>
      <c r="L32" s="41"/>
      <c r="M32" s="42"/>
      <c r="N32" s="43">
        <f t="shared" si="0"/>
        <v>5103494</v>
      </c>
      <c r="O32" s="41"/>
      <c r="P32" s="133"/>
      <c r="Q32" s="134">
        <v>26318</v>
      </c>
      <c r="R32" s="134"/>
      <c r="S32" s="135"/>
      <c r="T32" s="134">
        <v>0</v>
      </c>
      <c r="U32" s="136"/>
      <c r="X32" s="135"/>
      <c r="Y32" s="134">
        <f t="shared" si="1"/>
        <v>26318</v>
      </c>
      <c r="Z32" s="134"/>
      <c r="AA32" s="135"/>
      <c r="AB32" s="134">
        <v>276210</v>
      </c>
      <c r="AC32" s="136"/>
      <c r="AD32" s="134"/>
      <c r="AE32" s="134">
        <v>229202</v>
      </c>
      <c r="AF32" s="134"/>
      <c r="AG32" s="135"/>
      <c r="AH32" s="134">
        <v>61240</v>
      </c>
      <c r="AI32" s="134"/>
      <c r="AJ32" s="135"/>
      <c r="AK32" s="134">
        <v>87832</v>
      </c>
      <c r="AL32" s="134"/>
      <c r="AM32" s="135"/>
      <c r="AN32" s="137">
        <f>AK32+AH32+AE32+AB32+Y32+N32+'1(5)第11表-4'!AQ32+'1(5)第11表-4'!AN32</f>
        <v>123432006</v>
      </c>
      <c r="AO32" s="138"/>
      <c r="AP32" s="21"/>
      <c r="AQ32" s="45" t="s">
        <v>14</v>
      </c>
      <c r="AR32" s="298"/>
    </row>
    <row r="33" spans="1:44" s="11" customFormat="1" ht="16.5" customHeight="1" x14ac:dyDescent="0.15">
      <c r="A33" s="295"/>
      <c r="B33" s="383" t="s">
        <v>15</v>
      </c>
      <c r="C33" s="19"/>
      <c r="D33" s="151"/>
      <c r="E33" s="130">
        <v>6529120</v>
      </c>
      <c r="F33" s="132"/>
      <c r="G33" s="131"/>
      <c r="H33" s="128">
        <v>1377666</v>
      </c>
      <c r="I33" s="126"/>
      <c r="J33" s="127"/>
      <c r="K33" s="128">
        <v>296638</v>
      </c>
      <c r="L33" s="35"/>
      <c r="M33" s="36"/>
      <c r="N33" s="37">
        <f t="shared" si="0"/>
        <v>8203424</v>
      </c>
      <c r="O33" s="35"/>
      <c r="P33" s="129"/>
      <c r="Q33" s="130">
        <v>33941</v>
      </c>
      <c r="R33" s="130"/>
      <c r="S33" s="131"/>
      <c r="T33" s="130">
        <v>0</v>
      </c>
      <c r="U33" s="132"/>
      <c r="V33" s="61"/>
      <c r="W33" s="61"/>
      <c r="X33" s="131"/>
      <c r="Y33" s="123">
        <f>Q33+T33</f>
        <v>33941</v>
      </c>
      <c r="Z33" s="130"/>
      <c r="AA33" s="131"/>
      <c r="AB33" s="130">
        <v>1217129</v>
      </c>
      <c r="AC33" s="132"/>
      <c r="AD33" s="130"/>
      <c r="AE33" s="130">
        <v>369373</v>
      </c>
      <c r="AF33" s="130"/>
      <c r="AG33" s="131"/>
      <c r="AH33" s="130">
        <v>67950</v>
      </c>
      <c r="AI33" s="130"/>
      <c r="AJ33" s="131"/>
      <c r="AK33" s="130">
        <v>41038</v>
      </c>
      <c r="AL33" s="130"/>
      <c r="AM33" s="131"/>
      <c r="AN33" s="128">
        <f>AK33+AH33+AE33+AB33+Y33+N33+'1(5)第11表-4'!AQ33+'1(5)第11表-4'!AN33</f>
        <v>183172421</v>
      </c>
      <c r="AO33" s="126"/>
      <c r="AP33" s="10"/>
      <c r="AQ33" s="383" t="s">
        <v>15</v>
      </c>
      <c r="AR33" s="296"/>
    </row>
    <row r="34" spans="1:44" ht="16.5" customHeight="1" x14ac:dyDescent="0.15">
      <c r="A34" s="295"/>
      <c r="B34" s="383" t="s">
        <v>16</v>
      </c>
      <c r="C34" s="19"/>
      <c r="D34" s="151"/>
      <c r="E34" s="130">
        <v>1893424</v>
      </c>
      <c r="F34" s="132"/>
      <c r="G34" s="131"/>
      <c r="H34" s="128">
        <v>260255</v>
      </c>
      <c r="I34" s="126"/>
      <c r="J34" s="127"/>
      <c r="K34" s="128">
        <v>8351</v>
      </c>
      <c r="L34" s="35"/>
      <c r="M34" s="36"/>
      <c r="N34" s="37">
        <f t="shared" si="0"/>
        <v>2162030</v>
      </c>
      <c r="O34" s="35"/>
      <c r="P34" s="129"/>
      <c r="Q34" s="130">
        <v>7004</v>
      </c>
      <c r="R34" s="130"/>
      <c r="S34" s="131"/>
      <c r="T34" s="130">
        <v>0</v>
      </c>
      <c r="U34" s="132"/>
      <c r="X34" s="131"/>
      <c r="Y34" s="130">
        <f t="shared" si="1"/>
        <v>7004</v>
      </c>
      <c r="Z34" s="130"/>
      <c r="AA34" s="131"/>
      <c r="AB34" s="130">
        <v>359011</v>
      </c>
      <c r="AC34" s="132"/>
      <c r="AD34" s="130"/>
      <c r="AE34" s="130">
        <v>120762</v>
      </c>
      <c r="AF34" s="130"/>
      <c r="AG34" s="131"/>
      <c r="AH34" s="130">
        <v>57631</v>
      </c>
      <c r="AI34" s="130"/>
      <c r="AJ34" s="131"/>
      <c r="AK34" s="130">
        <v>25671</v>
      </c>
      <c r="AL34" s="130"/>
      <c r="AM34" s="131"/>
      <c r="AN34" s="128">
        <f>AK34+AH34+AE34+AB34+Y34+N34+'1(5)第11表-4'!AQ34+'1(5)第11表-4'!AN34</f>
        <v>75780633</v>
      </c>
      <c r="AO34" s="126"/>
      <c r="AP34" s="10"/>
      <c r="AQ34" s="383" t="s">
        <v>16</v>
      </c>
      <c r="AR34" s="296"/>
    </row>
    <row r="35" spans="1:44" ht="16.5" customHeight="1" x14ac:dyDescent="0.15">
      <c r="A35" s="295"/>
      <c r="B35" s="383" t="s">
        <v>17</v>
      </c>
      <c r="C35" s="19"/>
      <c r="D35" s="151"/>
      <c r="E35" s="130">
        <v>3442793</v>
      </c>
      <c r="F35" s="132"/>
      <c r="G35" s="131"/>
      <c r="H35" s="128">
        <v>67220</v>
      </c>
      <c r="I35" s="126"/>
      <c r="J35" s="127"/>
      <c r="K35" s="128">
        <v>46215</v>
      </c>
      <c r="L35" s="35"/>
      <c r="M35" s="36"/>
      <c r="N35" s="37">
        <f t="shared" si="0"/>
        <v>3556228</v>
      </c>
      <c r="O35" s="35"/>
      <c r="P35" s="129"/>
      <c r="Q35" s="130">
        <v>36764</v>
      </c>
      <c r="R35" s="130"/>
      <c r="S35" s="131"/>
      <c r="T35" s="130">
        <v>0</v>
      </c>
      <c r="U35" s="132"/>
      <c r="X35" s="131"/>
      <c r="Y35" s="130">
        <f t="shared" si="1"/>
        <v>36764</v>
      </c>
      <c r="Z35" s="130"/>
      <c r="AA35" s="131"/>
      <c r="AB35" s="130">
        <v>593268</v>
      </c>
      <c r="AC35" s="132"/>
      <c r="AD35" s="130"/>
      <c r="AE35" s="130">
        <v>264706</v>
      </c>
      <c r="AF35" s="130"/>
      <c r="AG35" s="131"/>
      <c r="AH35" s="130">
        <v>58939</v>
      </c>
      <c r="AI35" s="130"/>
      <c r="AJ35" s="131"/>
      <c r="AK35" s="130">
        <v>45743</v>
      </c>
      <c r="AL35" s="130"/>
      <c r="AM35" s="131"/>
      <c r="AN35" s="128">
        <f>AK35+AH35+AE35+AB35+Y35+N35+'1(5)第11表-4'!AQ35+'1(5)第11表-4'!AN35</f>
        <v>149841019</v>
      </c>
      <c r="AO35" s="126"/>
      <c r="AP35" s="10"/>
      <c r="AQ35" s="383" t="s">
        <v>17</v>
      </c>
      <c r="AR35" s="296"/>
    </row>
    <row r="36" spans="1:44" ht="16.5" customHeight="1" x14ac:dyDescent="0.15">
      <c r="A36" s="295"/>
      <c r="B36" s="383" t="s">
        <v>18</v>
      </c>
      <c r="C36" s="19"/>
      <c r="D36" s="151"/>
      <c r="E36" s="130">
        <v>1361970</v>
      </c>
      <c r="F36" s="132"/>
      <c r="G36" s="131"/>
      <c r="H36" s="128">
        <v>228583</v>
      </c>
      <c r="I36" s="126"/>
      <c r="J36" s="127"/>
      <c r="K36" s="128">
        <v>19340</v>
      </c>
      <c r="L36" s="35"/>
      <c r="M36" s="36"/>
      <c r="N36" s="37">
        <f t="shared" si="0"/>
        <v>1609893</v>
      </c>
      <c r="O36" s="35"/>
      <c r="P36" s="129"/>
      <c r="Q36" s="130">
        <v>6810</v>
      </c>
      <c r="R36" s="130"/>
      <c r="S36" s="131"/>
      <c r="T36" s="130">
        <v>0</v>
      </c>
      <c r="U36" s="132"/>
      <c r="X36" s="131"/>
      <c r="Y36" s="130">
        <f t="shared" si="1"/>
        <v>6810</v>
      </c>
      <c r="Z36" s="130"/>
      <c r="AA36" s="131"/>
      <c r="AB36" s="130">
        <v>288906</v>
      </c>
      <c r="AC36" s="132"/>
      <c r="AD36" s="130"/>
      <c r="AE36" s="130">
        <v>492527</v>
      </c>
      <c r="AF36" s="130"/>
      <c r="AG36" s="131"/>
      <c r="AH36" s="130">
        <v>22981</v>
      </c>
      <c r="AI36" s="130"/>
      <c r="AJ36" s="131"/>
      <c r="AK36" s="130">
        <v>28595</v>
      </c>
      <c r="AL36" s="130"/>
      <c r="AM36" s="131"/>
      <c r="AN36" s="128">
        <f>AK36+AH36+AE36+AB36+Y36+N36+'1(5)第11表-4'!AQ36+'1(5)第11表-4'!AN36</f>
        <v>65354146</v>
      </c>
      <c r="AO36" s="126"/>
      <c r="AP36" s="10"/>
      <c r="AQ36" s="383" t="s">
        <v>18</v>
      </c>
      <c r="AR36" s="296"/>
    </row>
    <row r="37" spans="1:44" ht="16.5" customHeight="1" x14ac:dyDescent="0.15">
      <c r="A37" s="297"/>
      <c r="B37" s="45" t="s">
        <v>19</v>
      </c>
      <c r="C37" s="23"/>
      <c r="D37" s="153"/>
      <c r="E37" s="134">
        <v>3475362</v>
      </c>
      <c r="F37" s="136"/>
      <c r="G37" s="135"/>
      <c r="H37" s="137">
        <v>369265</v>
      </c>
      <c r="I37" s="138"/>
      <c r="J37" s="139"/>
      <c r="K37" s="137">
        <v>12922</v>
      </c>
      <c r="L37" s="41"/>
      <c r="M37" s="42"/>
      <c r="N37" s="43">
        <f t="shared" si="0"/>
        <v>3857549</v>
      </c>
      <c r="O37" s="41"/>
      <c r="P37" s="133"/>
      <c r="Q37" s="134">
        <v>12336</v>
      </c>
      <c r="R37" s="134"/>
      <c r="S37" s="135"/>
      <c r="T37" s="134">
        <v>0</v>
      </c>
      <c r="U37" s="136"/>
      <c r="X37" s="135"/>
      <c r="Y37" s="134">
        <f t="shared" si="1"/>
        <v>12336</v>
      </c>
      <c r="Z37" s="134"/>
      <c r="AA37" s="135"/>
      <c r="AB37" s="134">
        <v>316420</v>
      </c>
      <c r="AC37" s="136"/>
      <c r="AD37" s="134"/>
      <c r="AE37" s="134">
        <v>222495</v>
      </c>
      <c r="AF37" s="134"/>
      <c r="AG37" s="135"/>
      <c r="AH37" s="134">
        <v>30873</v>
      </c>
      <c r="AI37" s="134"/>
      <c r="AJ37" s="135"/>
      <c r="AK37" s="134">
        <v>63752</v>
      </c>
      <c r="AL37" s="134"/>
      <c r="AM37" s="135"/>
      <c r="AN37" s="137">
        <f>AK37+AH37+AE37+AB37+Y37+N37+'1(5)第11表-4'!AQ37+'1(5)第11表-4'!AN37</f>
        <v>105420043</v>
      </c>
      <c r="AO37" s="138"/>
      <c r="AP37" s="21"/>
      <c r="AQ37" s="45" t="s">
        <v>19</v>
      </c>
      <c r="AR37" s="298"/>
    </row>
    <row r="38" spans="1:44" ht="16.5" customHeight="1" x14ac:dyDescent="0.15">
      <c r="A38" s="295"/>
      <c r="B38" s="383" t="s">
        <v>1</v>
      </c>
      <c r="C38" s="19"/>
      <c r="D38" s="151"/>
      <c r="E38" s="130">
        <v>4813621</v>
      </c>
      <c r="F38" s="132"/>
      <c r="G38" s="131"/>
      <c r="H38" s="128">
        <v>493760</v>
      </c>
      <c r="I38" s="126"/>
      <c r="J38" s="127"/>
      <c r="K38" s="128">
        <v>79459</v>
      </c>
      <c r="L38" s="35"/>
      <c r="M38" s="36"/>
      <c r="N38" s="37">
        <f t="shared" si="0"/>
        <v>5386840</v>
      </c>
      <c r="O38" s="35"/>
      <c r="P38" s="129"/>
      <c r="Q38" s="130">
        <v>13612</v>
      </c>
      <c r="R38" s="130"/>
      <c r="S38" s="131"/>
      <c r="T38" s="130">
        <v>0</v>
      </c>
      <c r="U38" s="132"/>
      <c r="X38" s="131"/>
      <c r="Y38" s="123">
        <f>Q38+T38</f>
        <v>13612</v>
      </c>
      <c r="Z38" s="130"/>
      <c r="AA38" s="131"/>
      <c r="AB38" s="130">
        <v>388761</v>
      </c>
      <c r="AC38" s="132"/>
      <c r="AD38" s="130"/>
      <c r="AE38" s="130">
        <v>306669</v>
      </c>
      <c r="AF38" s="130"/>
      <c r="AG38" s="131"/>
      <c r="AH38" s="130">
        <v>91818</v>
      </c>
      <c r="AI38" s="130"/>
      <c r="AJ38" s="131"/>
      <c r="AK38" s="130">
        <v>46536</v>
      </c>
      <c r="AL38" s="130"/>
      <c r="AM38" s="131"/>
      <c r="AN38" s="128">
        <f>AK38+AH38+AE38+AB38+Y38+N38+'1(5)第11表-4'!AQ38+'1(5)第11表-4'!AN38</f>
        <v>125755476</v>
      </c>
      <c r="AO38" s="126"/>
      <c r="AP38" s="10"/>
      <c r="AQ38" s="383" t="s">
        <v>1</v>
      </c>
      <c r="AR38" s="296"/>
    </row>
    <row r="39" spans="1:44" ht="16.5" customHeight="1" x14ac:dyDescent="0.15">
      <c r="A39" s="295"/>
      <c r="B39" s="383" t="s">
        <v>20</v>
      </c>
      <c r="C39" s="19"/>
      <c r="D39" s="151"/>
      <c r="E39" s="130">
        <v>8395797</v>
      </c>
      <c r="F39" s="132"/>
      <c r="G39" s="131"/>
      <c r="H39" s="128">
        <v>113278</v>
      </c>
      <c r="I39" s="126"/>
      <c r="J39" s="127"/>
      <c r="K39" s="128">
        <v>119724</v>
      </c>
      <c r="L39" s="35"/>
      <c r="M39" s="36"/>
      <c r="N39" s="37">
        <f t="shared" si="0"/>
        <v>8628799</v>
      </c>
      <c r="O39" s="35"/>
      <c r="P39" s="129"/>
      <c r="Q39" s="130">
        <v>67949</v>
      </c>
      <c r="R39" s="130"/>
      <c r="S39" s="131"/>
      <c r="T39" s="130">
        <v>0</v>
      </c>
      <c r="U39" s="132"/>
      <c r="X39" s="131"/>
      <c r="Y39" s="130">
        <f t="shared" si="1"/>
        <v>67949</v>
      </c>
      <c r="Z39" s="130"/>
      <c r="AA39" s="131"/>
      <c r="AB39" s="130">
        <v>363961</v>
      </c>
      <c r="AC39" s="132"/>
      <c r="AD39" s="130"/>
      <c r="AE39" s="130">
        <v>233148</v>
      </c>
      <c r="AF39" s="130"/>
      <c r="AG39" s="131"/>
      <c r="AH39" s="130">
        <v>54563</v>
      </c>
      <c r="AI39" s="130"/>
      <c r="AJ39" s="131"/>
      <c r="AK39" s="130">
        <v>89607</v>
      </c>
      <c r="AL39" s="130"/>
      <c r="AM39" s="131"/>
      <c r="AN39" s="128">
        <f>AK39+AH39+AE39+AB39+Y39+N39+'1(5)第11表-4'!AQ39+'1(5)第11表-4'!AN39</f>
        <v>157498264</v>
      </c>
      <c r="AO39" s="126"/>
      <c r="AP39" s="10"/>
      <c r="AQ39" s="383" t="s">
        <v>20</v>
      </c>
      <c r="AR39" s="296"/>
    </row>
    <row r="40" spans="1:44" ht="16.5" customHeight="1" x14ac:dyDescent="0.15">
      <c r="A40" s="295"/>
      <c r="B40" s="383" t="s">
        <v>21</v>
      </c>
      <c r="C40" s="19"/>
      <c r="D40" s="151"/>
      <c r="E40" s="130">
        <v>1759728</v>
      </c>
      <c r="F40" s="132"/>
      <c r="G40" s="131"/>
      <c r="H40" s="128">
        <v>0</v>
      </c>
      <c r="I40" s="126"/>
      <c r="J40" s="127"/>
      <c r="K40" s="128">
        <v>42845</v>
      </c>
      <c r="L40" s="35"/>
      <c r="M40" s="36"/>
      <c r="N40" s="37">
        <f t="shared" si="0"/>
        <v>1802573</v>
      </c>
      <c r="O40" s="35"/>
      <c r="P40" s="129"/>
      <c r="Q40" s="130">
        <v>17200</v>
      </c>
      <c r="R40" s="130"/>
      <c r="S40" s="131"/>
      <c r="T40" s="130">
        <v>0</v>
      </c>
      <c r="U40" s="132"/>
      <c r="X40" s="131"/>
      <c r="Y40" s="130">
        <f t="shared" si="1"/>
        <v>17200</v>
      </c>
      <c r="Z40" s="130"/>
      <c r="AA40" s="131"/>
      <c r="AB40" s="130">
        <v>91147</v>
      </c>
      <c r="AC40" s="132"/>
      <c r="AD40" s="130"/>
      <c r="AE40" s="130">
        <v>151818</v>
      </c>
      <c r="AF40" s="130"/>
      <c r="AG40" s="131"/>
      <c r="AH40" s="130">
        <v>81847</v>
      </c>
      <c r="AI40" s="130"/>
      <c r="AJ40" s="131"/>
      <c r="AK40" s="130">
        <v>27806</v>
      </c>
      <c r="AL40" s="130"/>
      <c r="AM40" s="131"/>
      <c r="AN40" s="128">
        <f>AK40+AH40+AE40+AB40+Y40+N40+'1(5)第11表-4'!AQ40+'1(5)第11表-4'!AN40</f>
        <v>63157975</v>
      </c>
      <c r="AO40" s="126"/>
      <c r="AP40" s="10"/>
      <c r="AQ40" s="383" t="s">
        <v>21</v>
      </c>
      <c r="AR40" s="296"/>
    </row>
    <row r="41" spans="1:44" ht="16.5" customHeight="1" x14ac:dyDescent="0.15">
      <c r="A41" s="295"/>
      <c r="B41" s="383" t="s">
        <v>22</v>
      </c>
      <c r="C41" s="19"/>
      <c r="D41" s="151"/>
      <c r="E41" s="130">
        <v>2836437</v>
      </c>
      <c r="F41" s="132"/>
      <c r="G41" s="131"/>
      <c r="H41" s="128">
        <v>224685</v>
      </c>
      <c r="I41" s="126"/>
      <c r="J41" s="127"/>
      <c r="K41" s="128">
        <v>53966</v>
      </c>
      <c r="L41" s="35"/>
      <c r="M41" s="36"/>
      <c r="N41" s="37">
        <f t="shared" si="0"/>
        <v>3115088</v>
      </c>
      <c r="O41" s="35"/>
      <c r="P41" s="129"/>
      <c r="Q41" s="130">
        <v>7013</v>
      </c>
      <c r="R41" s="130"/>
      <c r="S41" s="131"/>
      <c r="T41" s="130">
        <v>0</v>
      </c>
      <c r="U41" s="132"/>
      <c r="X41" s="131"/>
      <c r="Y41" s="130">
        <f t="shared" si="1"/>
        <v>7013</v>
      </c>
      <c r="Z41" s="130"/>
      <c r="AA41" s="131"/>
      <c r="AB41" s="130">
        <v>1668640</v>
      </c>
      <c r="AC41" s="132"/>
      <c r="AD41" s="130"/>
      <c r="AE41" s="130">
        <v>170058</v>
      </c>
      <c r="AF41" s="130"/>
      <c r="AG41" s="131"/>
      <c r="AH41" s="130">
        <v>22589</v>
      </c>
      <c r="AI41" s="130"/>
      <c r="AJ41" s="131"/>
      <c r="AK41" s="130">
        <v>93469</v>
      </c>
      <c r="AL41" s="130"/>
      <c r="AM41" s="131"/>
      <c r="AN41" s="128">
        <f>AK41+AH41+AE41+AB41+Y41+N41+'1(5)第11表-4'!AQ41+'1(5)第11表-4'!AN41</f>
        <v>97930170</v>
      </c>
      <c r="AO41" s="126"/>
      <c r="AP41" s="10"/>
      <c r="AQ41" s="383" t="s">
        <v>22</v>
      </c>
      <c r="AR41" s="296"/>
    </row>
    <row r="42" spans="1:44" ht="16.5" customHeight="1" x14ac:dyDescent="0.15">
      <c r="A42" s="297"/>
      <c r="B42" s="45" t="s">
        <v>23</v>
      </c>
      <c r="C42" s="23"/>
      <c r="D42" s="153"/>
      <c r="E42" s="134">
        <v>791390</v>
      </c>
      <c r="F42" s="136"/>
      <c r="G42" s="135"/>
      <c r="H42" s="137">
        <v>102592</v>
      </c>
      <c r="I42" s="138"/>
      <c r="J42" s="139"/>
      <c r="K42" s="137">
        <v>0</v>
      </c>
      <c r="L42" s="41"/>
      <c r="M42" s="42"/>
      <c r="N42" s="43">
        <f t="shared" si="0"/>
        <v>893982</v>
      </c>
      <c r="O42" s="41"/>
      <c r="P42" s="133"/>
      <c r="Q42" s="134">
        <v>1301</v>
      </c>
      <c r="R42" s="134"/>
      <c r="S42" s="135"/>
      <c r="T42" s="134">
        <v>0</v>
      </c>
      <c r="U42" s="136"/>
      <c r="X42" s="135"/>
      <c r="Y42" s="134">
        <f t="shared" si="1"/>
        <v>1301</v>
      </c>
      <c r="Z42" s="134"/>
      <c r="AA42" s="135"/>
      <c r="AB42" s="134">
        <v>115261</v>
      </c>
      <c r="AC42" s="136"/>
      <c r="AD42" s="134"/>
      <c r="AE42" s="134">
        <v>54831</v>
      </c>
      <c r="AF42" s="134"/>
      <c r="AG42" s="135"/>
      <c r="AH42" s="134">
        <v>35080</v>
      </c>
      <c r="AI42" s="134"/>
      <c r="AJ42" s="135"/>
      <c r="AK42" s="134">
        <v>21551</v>
      </c>
      <c r="AL42" s="134"/>
      <c r="AM42" s="135"/>
      <c r="AN42" s="137">
        <f>AK42+AH42+AE42+AB42+Y42+N42+'1(5)第11表-4'!AQ42+'1(5)第11表-4'!AN42</f>
        <v>42675565</v>
      </c>
      <c r="AO42" s="138"/>
      <c r="AP42" s="21"/>
      <c r="AQ42" s="45" t="s">
        <v>23</v>
      </c>
      <c r="AR42" s="298"/>
    </row>
    <row r="43" spans="1:44" ht="16.5" customHeight="1" x14ac:dyDescent="0.15">
      <c r="A43" s="295"/>
      <c r="B43" s="383" t="s">
        <v>122</v>
      </c>
      <c r="C43" s="19"/>
      <c r="D43" s="151"/>
      <c r="E43" s="130">
        <v>1678659</v>
      </c>
      <c r="F43" s="132"/>
      <c r="G43" s="131"/>
      <c r="H43" s="128">
        <v>124857</v>
      </c>
      <c r="I43" s="126"/>
      <c r="J43" s="127"/>
      <c r="K43" s="128">
        <v>88471</v>
      </c>
      <c r="L43" s="35"/>
      <c r="M43" s="36"/>
      <c r="N43" s="37">
        <f t="shared" si="0"/>
        <v>1891987</v>
      </c>
      <c r="O43" s="35"/>
      <c r="P43" s="129"/>
      <c r="Q43" s="130">
        <v>7396</v>
      </c>
      <c r="R43" s="130"/>
      <c r="S43" s="131"/>
      <c r="T43" s="130">
        <v>0</v>
      </c>
      <c r="U43" s="132"/>
      <c r="X43" s="131"/>
      <c r="Y43" s="123">
        <f>Q43+T43</f>
        <v>7396</v>
      </c>
      <c r="Z43" s="130"/>
      <c r="AA43" s="131"/>
      <c r="AB43" s="130">
        <v>89848</v>
      </c>
      <c r="AC43" s="132"/>
      <c r="AD43" s="130"/>
      <c r="AE43" s="130">
        <v>114248</v>
      </c>
      <c r="AF43" s="130"/>
      <c r="AG43" s="131"/>
      <c r="AH43" s="130">
        <v>107359</v>
      </c>
      <c r="AI43" s="130"/>
      <c r="AJ43" s="131"/>
      <c r="AK43" s="130">
        <v>23630</v>
      </c>
      <c r="AL43" s="130"/>
      <c r="AM43" s="131"/>
      <c r="AN43" s="128">
        <f>AK43+AH43+AE43+AB43+Y43+N43+'1(5)第11表-4'!AQ43+'1(5)第11表-4'!AN43</f>
        <v>71549593</v>
      </c>
      <c r="AO43" s="126"/>
      <c r="AP43" s="10"/>
      <c r="AQ43" s="383" t="s">
        <v>122</v>
      </c>
      <c r="AR43" s="296"/>
    </row>
    <row r="44" spans="1:44" ht="16.5" customHeight="1" x14ac:dyDescent="0.15">
      <c r="A44" s="295"/>
      <c r="B44" s="383" t="s">
        <v>24</v>
      </c>
      <c r="C44" s="19"/>
      <c r="D44" s="151"/>
      <c r="E44" s="130">
        <v>1475562</v>
      </c>
      <c r="F44" s="132"/>
      <c r="G44" s="131"/>
      <c r="H44" s="128">
        <v>0</v>
      </c>
      <c r="I44" s="126"/>
      <c r="J44" s="127"/>
      <c r="K44" s="128">
        <v>30659</v>
      </c>
      <c r="L44" s="35"/>
      <c r="M44" s="36"/>
      <c r="N44" s="37">
        <f t="shared" si="0"/>
        <v>1506221</v>
      </c>
      <c r="O44" s="35"/>
      <c r="P44" s="129"/>
      <c r="Q44" s="130">
        <v>21549</v>
      </c>
      <c r="R44" s="130"/>
      <c r="S44" s="131"/>
      <c r="T44" s="130">
        <v>0</v>
      </c>
      <c r="U44" s="132"/>
      <c r="X44" s="131"/>
      <c r="Y44" s="130">
        <f t="shared" si="1"/>
        <v>21549</v>
      </c>
      <c r="Z44" s="130"/>
      <c r="AA44" s="131"/>
      <c r="AB44" s="130">
        <v>79524</v>
      </c>
      <c r="AC44" s="132"/>
      <c r="AD44" s="130"/>
      <c r="AE44" s="130">
        <v>262438</v>
      </c>
      <c r="AF44" s="130"/>
      <c r="AG44" s="131"/>
      <c r="AH44" s="130">
        <v>16227</v>
      </c>
      <c r="AI44" s="130"/>
      <c r="AJ44" s="131"/>
      <c r="AK44" s="130">
        <v>8426</v>
      </c>
      <c r="AL44" s="130"/>
      <c r="AM44" s="131"/>
      <c r="AN44" s="128">
        <f>AK44+AH44+AE44+AB44+Y44+N44+'1(5)第11表-4'!AQ44+'1(5)第11表-4'!AN44</f>
        <v>50535651</v>
      </c>
      <c r="AO44" s="126"/>
      <c r="AP44" s="10"/>
      <c r="AQ44" s="383" t="s">
        <v>24</v>
      </c>
      <c r="AR44" s="296"/>
    </row>
    <row r="45" spans="1:44" ht="16.5" customHeight="1" x14ac:dyDescent="0.15">
      <c r="A45" s="295"/>
      <c r="B45" s="383" t="s">
        <v>25</v>
      </c>
      <c r="C45" s="19"/>
      <c r="D45" s="151"/>
      <c r="E45" s="130">
        <v>2330399</v>
      </c>
      <c r="F45" s="132"/>
      <c r="G45" s="131"/>
      <c r="H45" s="128">
        <v>140255</v>
      </c>
      <c r="I45" s="126"/>
      <c r="J45" s="127"/>
      <c r="K45" s="128">
        <v>88126</v>
      </c>
      <c r="L45" s="35"/>
      <c r="M45" s="36"/>
      <c r="N45" s="37">
        <f t="shared" si="0"/>
        <v>2558780</v>
      </c>
      <c r="O45" s="35"/>
      <c r="P45" s="129"/>
      <c r="Q45" s="130">
        <v>9994</v>
      </c>
      <c r="R45" s="130"/>
      <c r="S45" s="131"/>
      <c r="T45" s="130">
        <v>0</v>
      </c>
      <c r="U45" s="132"/>
      <c r="X45" s="131"/>
      <c r="Y45" s="130">
        <f t="shared" si="1"/>
        <v>9994</v>
      </c>
      <c r="Z45" s="130"/>
      <c r="AA45" s="131"/>
      <c r="AB45" s="130">
        <v>281899</v>
      </c>
      <c r="AC45" s="132"/>
      <c r="AD45" s="130"/>
      <c r="AE45" s="130">
        <v>99480</v>
      </c>
      <c r="AF45" s="130"/>
      <c r="AG45" s="131"/>
      <c r="AH45" s="130">
        <v>35625</v>
      </c>
      <c r="AI45" s="130"/>
      <c r="AJ45" s="131"/>
      <c r="AK45" s="130">
        <v>53874</v>
      </c>
      <c r="AL45" s="130"/>
      <c r="AM45" s="131"/>
      <c r="AN45" s="128">
        <f>AK45+AH45+AE45+AB45+Y45+N45+'1(5)第11表-4'!AQ45+'1(5)第11表-4'!AN45</f>
        <v>76959274</v>
      </c>
      <c r="AO45" s="126"/>
      <c r="AP45" s="10"/>
      <c r="AQ45" s="383" t="s">
        <v>25</v>
      </c>
      <c r="AR45" s="296"/>
    </row>
    <row r="46" spans="1:44" ht="16.5" customHeight="1" x14ac:dyDescent="0.15">
      <c r="A46" s="295"/>
      <c r="B46" s="383" t="s">
        <v>55</v>
      </c>
      <c r="C46" s="19"/>
      <c r="D46" s="151"/>
      <c r="E46" s="130">
        <v>4490689</v>
      </c>
      <c r="F46" s="132"/>
      <c r="G46" s="131"/>
      <c r="H46" s="128">
        <v>204687</v>
      </c>
      <c r="I46" s="126"/>
      <c r="J46" s="127"/>
      <c r="K46" s="128">
        <v>155050</v>
      </c>
      <c r="L46" s="35"/>
      <c r="M46" s="36"/>
      <c r="N46" s="37">
        <f t="shared" si="0"/>
        <v>4850426</v>
      </c>
      <c r="O46" s="35"/>
      <c r="P46" s="129"/>
      <c r="Q46" s="130">
        <v>16226</v>
      </c>
      <c r="R46" s="130"/>
      <c r="S46" s="131"/>
      <c r="T46" s="130">
        <v>0</v>
      </c>
      <c r="U46" s="132"/>
      <c r="X46" s="131"/>
      <c r="Y46" s="130">
        <f t="shared" si="1"/>
        <v>16226</v>
      </c>
      <c r="Z46" s="130"/>
      <c r="AA46" s="131"/>
      <c r="AB46" s="130">
        <v>2018069</v>
      </c>
      <c r="AC46" s="132"/>
      <c r="AD46" s="130"/>
      <c r="AE46" s="130">
        <v>279489</v>
      </c>
      <c r="AF46" s="130"/>
      <c r="AG46" s="131"/>
      <c r="AH46" s="130">
        <v>48493</v>
      </c>
      <c r="AI46" s="130"/>
      <c r="AJ46" s="131"/>
      <c r="AK46" s="130">
        <v>509334</v>
      </c>
      <c r="AL46" s="130"/>
      <c r="AM46" s="131"/>
      <c r="AN46" s="128">
        <f>AK46+AH46+AE46+AB46+Y46+N46+'1(5)第11表-4'!AQ46+'1(5)第11表-4'!AN46</f>
        <v>128098250</v>
      </c>
      <c r="AO46" s="126"/>
      <c r="AP46" s="10"/>
      <c r="AQ46" s="383" t="s">
        <v>55</v>
      </c>
      <c r="AR46" s="296"/>
    </row>
    <row r="47" spans="1:44" ht="16.5" customHeight="1" thickBot="1" x14ac:dyDescent="0.2">
      <c r="A47" s="295"/>
      <c r="B47" s="383" t="s">
        <v>128</v>
      </c>
      <c r="C47" s="19"/>
      <c r="D47" s="151"/>
      <c r="E47" s="130">
        <v>2224082</v>
      </c>
      <c r="F47" s="132"/>
      <c r="G47" s="131"/>
      <c r="H47" s="128">
        <v>0</v>
      </c>
      <c r="I47" s="126"/>
      <c r="J47" s="127"/>
      <c r="K47" s="128">
        <v>53437</v>
      </c>
      <c r="L47" s="35"/>
      <c r="M47" s="36"/>
      <c r="N47" s="37">
        <f t="shared" si="0"/>
        <v>2277519</v>
      </c>
      <c r="O47" s="35"/>
      <c r="P47" s="129"/>
      <c r="Q47" s="130">
        <v>20162</v>
      </c>
      <c r="R47" s="130"/>
      <c r="S47" s="131"/>
      <c r="T47" s="130">
        <v>0</v>
      </c>
      <c r="U47" s="132"/>
      <c r="X47" s="131"/>
      <c r="Y47" s="134">
        <f t="shared" si="1"/>
        <v>20162</v>
      </c>
      <c r="Z47" s="130"/>
      <c r="AA47" s="131"/>
      <c r="AB47" s="130">
        <v>85370</v>
      </c>
      <c r="AC47" s="132"/>
      <c r="AD47" s="130"/>
      <c r="AE47" s="130">
        <v>158829</v>
      </c>
      <c r="AF47" s="130"/>
      <c r="AG47" s="131"/>
      <c r="AH47" s="130">
        <v>35553</v>
      </c>
      <c r="AI47" s="130"/>
      <c r="AJ47" s="131"/>
      <c r="AK47" s="130">
        <v>8277</v>
      </c>
      <c r="AL47" s="130"/>
      <c r="AM47" s="131"/>
      <c r="AN47" s="128">
        <f>AK47+AH47+AE47+AB47+Y47+N47+'1(5)第11表-4'!AQ47+'1(5)第11表-4'!AN47</f>
        <v>56692372</v>
      </c>
      <c r="AO47" s="126"/>
      <c r="AP47" s="10"/>
      <c r="AQ47" s="383" t="s">
        <v>128</v>
      </c>
      <c r="AR47" s="296"/>
    </row>
    <row r="48" spans="1:44" ht="21.75" customHeight="1" thickTop="1" x14ac:dyDescent="0.15">
      <c r="A48" s="301"/>
      <c r="B48" s="245" t="s">
        <v>26</v>
      </c>
      <c r="C48" s="246"/>
      <c r="D48" s="284"/>
      <c r="E48" s="267">
        <f>SUM(E8:E47)</f>
        <v>281194606</v>
      </c>
      <c r="F48" s="251"/>
      <c r="G48" s="250"/>
      <c r="H48" s="267">
        <f>SUM(H8:H47)</f>
        <v>23901617</v>
      </c>
      <c r="I48" s="252"/>
      <c r="J48" s="253"/>
      <c r="K48" s="267">
        <f>SUM(K8:K47)</f>
        <v>11265002</v>
      </c>
      <c r="L48" s="254"/>
      <c r="M48" s="268"/>
      <c r="N48" s="267">
        <f>SUM(N8:N47)</f>
        <v>316361225</v>
      </c>
      <c r="O48" s="254"/>
      <c r="P48" s="247"/>
      <c r="Q48" s="267">
        <f>SUM(Q8:Q47)</f>
        <v>2342824</v>
      </c>
      <c r="R48" s="249"/>
      <c r="S48" s="250"/>
      <c r="T48" s="267">
        <f>SUM(T8:T47)</f>
        <v>0</v>
      </c>
      <c r="U48" s="251"/>
      <c r="X48" s="250"/>
      <c r="Y48" s="248">
        <f>SUM(Y8:Y47)</f>
        <v>2342824</v>
      </c>
      <c r="Z48" s="249"/>
      <c r="AA48" s="250"/>
      <c r="AB48" s="267">
        <f>SUM(AB8:AB47)</f>
        <v>61138055</v>
      </c>
      <c r="AC48" s="251"/>
      <c r="AD48" s="249"/>
      <c r="AE48" s="267">
        <f>SUM(AE8:AE47)</f>
        <v>21637144</v>
      </c>
      <c r="AF48" s="249"/>
      <c r="AG48" s="250"/>
      <c r="AH48" s="267">
        <f>SUM(AH8:AH47)</f>
        <v>4358906</v>
      </c>
      <c r="AI48" s="249"/>
      <c r="AJ48" s="250"/>
      <c r="AK48" s="267">
        <f>SUM(AK8:AK47)</f>
        <v>3432827</v>
      </c>
      <c r="AL48" s="249"/>
      <c r="AM48" s="250"/>
      <c r="AN48" s="248">
        <f>SUM(AN8:AN47)</f>
        <v>7814374843</v>
      </c>
      <c r="AO48" s="252"/>
      <c r="AP48" s="244"/>
      <c r="AQ48" s="245" t="s">
        <v>26</v>
      </c>
      <c r="AR48" s="302"/>
    </row>
    <row r="49" spans="1:44" ht="21.95" customHeight="1" x14ac:dyDescent="0.15">
      <c r="A49" s="299"/>
      <c r="B49" s="382" t="s">
        <v>27</v>
      </c>
      <c r="C49" s="46"/>
      <c r="D49" s="155"/>
      <c r="E49" s="140">
        <v>1478535</v>
      </c>
      <c r="F49" s="143"/>
      <c r="G49" s="142"/>
      <c r="H49" s="144">
        <v>0</v>
      </c>
      <c r="I49" s="145"/>
      <c r="J49" s="146"/>
      <c r="K49" s="144">
        <v>15411</v>
      </c>
      <c r="L49" s="48"/>
      <c r="M49" s="49"/>
      <c r="N49" s="44">
        <f t="shared" ref="N49:N71" si="2">K49+H49+E49</f>
        <v>1493946</v>
      </c>
      <c r="O49" s="48"/>
      <c r="P49" s="141"/>
      <c r="Q49" s="140">
        <v>5699</v>
      </c>
      <c r="R49" s="140"/>
      <c r="S49" s="142"/>
      <c r="T49" s="140">
        <v>0</v>
      </c>
      <c r="U49" s="143"/>
      <c r="X49" s="142"/>
      <c r="Y49" s="123">
        <f>Q49+T49</f>
        <v>5699</v>
      </c>
      <c r="Z49" s="140"/>
      <c r="AA49" s="142"/>
      <c r="AB49" s="140">
        <v>80507</v>
      </c>
      <c r="AC49" s="143"/>
      <c r="AD49" s="140"/>
      <c r="AE49" s="140">
        <v>101753</v>
      </c>
      <c r="AF49" s="140"/>
      <c r="AG49" s="142"/>
      <c r="AH49" s="140">
        <v>14566</v>
      </c>
      <c r="AI49" s="140"/>
      <c r="AJ49" s="142"/>
      <c r="AK49" s="140">
        <v>21987</v>
      </c>
      <c r="AL49" s="140"/>
      <c r="AM49" s="142"/>
      <c r="AN49" s="128">
        <f>AK49+AH49+AE49+AB49+Y49+N49+'1(5)第11表-4'!AQ49+'1(5)第11表-4'!AN49</f>
        <v>44723535</v>
      </c>
      <c r="AO49" s="145"/>
      <c r="AP49" s="7"/>
      <c r="AQ49" s="382" t="s">
        <v>27</v>
      </c>
      <c r="AR49" s="300"/>
    </row>
    <row r="50" spans="1:44" s="11" customFormat="1" ht="21.95" customHeight="1" x14ac:dyDescent="0.15">
      <c r="A50" s="295"/>
      <c r="B50" s="383" t="s">
        <v>28</v>
      </c>
      <c r="C50" s="19"/>
      <c r="D50" s="151"/>
      <c r="E50" s="130">
        <v>4433547</v>
      </c>
      <c r="F50" s="132"/>
      <c r="G50" s="131"/>
      <c r="H50" s="128">
        <v>170933</v>
      </c>
      <c r="I50" s="126"/>
      <c r="J50" s="127"/>
      <c r="K50" s="128">
        <v>0</v>
      </c>
      <c r="L50" s="35"/>
      <c r="M50" s="36"/>
      <c r="N50" s="37">
        <f t="shared" si="2"/>
        <v>4604480</v>
      </c>
      <c r="O50" s="35"/>
      <c r="P50" s="129"/>
      <c r="Q50" s="130">
        <v>35073</v>
      </c>
      <c r="R50" s="130"/>
      <c r="S50" s="131"/>
      <c r="T50" s="130">
        <v>0</v>
      </c>
      <c r="U50" s="132"/>
      <c r="V50" s="61"/>
      <c r="W50" s="61"/>
      <c r="X50" s="131"/>
      <c r="Y50" s="130">
        <f t="shared" ref="Y50:Y53" si="3">Q50+T50</f>
        <v>35073</v>
      </c>
      <c r="Z50" s="130"/>
      <c r="AA50" s="131"/>
      <c r="AB50" s="130">
        <v>364998</v>
      </c>
      <c r="AC50" s="132"/>
      <c r="AD50" s="130"/>
      <c r="AE50" s="130">
        <v>39433</v>
      </c>
      <c r="AF50" s="130"/>
      <c r="AG50" s="131"/>
      <c r="AH50" s="130">
        <v>20980</v>
      </c>
      <c r="AI50" s="130"/>
      <c r="AJ50" s="131"/>
      <c r="AK50" s="130">
        <v>10840</v>
      </c>
      <c r="AL50" s="130"/>
      <c r="AM50" s="131"/>
      <c r="AN50" s="128">
        <f>AK50+AH50+AE50+AB50+Y50+N50+'1(5)第11表-4'!AQ50+'1(5)第11表-4'!AN50</f>
        <v>43635781</v>
      </c>
      <c r="AO50" s="126"/>
      <c r="AP50" s="10"/>
      <c r="AQ50" s="383" t="s">
        <v>28</v>
      </c>
      <c r="AR50" s="296"/>
    </row>
    <row r="51" spans="1:44" ht="21.95" customHeight="1" x14ac:dyDescent="0.15">
      <c r="A51" s="295"/>
      <c r="B51" s="383" t="s">
        <v>29</v>
      </c>
      <c r="C51" s="19"/>
      <c r="D51" s="151"/>
      <c r="E51" s="130">
        <v>443577</v>
      </c>
      <c r="F51" s="132"/>
      <c r="G51" s="131"/>
      <c r="H51" s="128">
        <v>12820</v>
      </c>
      <c r="I51" s="126"/>
      <c r="J51" s="127"/>
      <c r="K51" s="128">
        <v>0</v>
      </c>
      <c r="L51" s="35"/>
      <c r="M51" s="36"/>
      <c r="N51" s="37">
        <f t="shared" si="2"/>
        <v>456397</v>
      </c>
      <c r="O51" s="35"/>
      <c r="P51" s="129"/>
      <c r="Q51" s="130">
        <v>131</v>
      </c>
      <c r="R51" s="130"/>
      <c r="S51" s="131"/>
      <c r="T51" s="130">
        <v>0</v>
      </c>
      <c r="U51" s="132"/>
      <c r="X51" s="131"/>
      <c r="Y51" s="130">
        <f t="shared" si="3"/>
        <v>131</v>
      </c>
      <c r="Z51" s="130"/>
      <c r="AA51" s="131"/>
      <c r="AB51" s="130">
        <v>17248</v>
      </c>
      <c r="AC51" s="132"/>
      <c r="AD51" s="130"/>
      <c r="AE51" s="130">
        <v>36494</v>
      </c>
      <c r="AF51" s="130"/>
      <c r="AG51" s="131"/>
      <c r="AH51" s="130">
        <v>5312</v>
      </c>
      <c r="AI51" s="130"/>
      <c r="AJ51" s="131"/>
      <c r="AK51" s="130">
        <v>6791</v>
      </c>
      <c r="AL51" s="130"/>
      <c r="AM51" s="131"/>
      <c r="AN51" s="128">
        <f>AK51+AH51+AE51+AB51+Y51+N51+'1(5)第11表-4'!AQ51+'1(5)第11表-4'!AN51</f>
        <v>27357966</v>
      </c>
      <c r="AO51" s="126"/>
      <c r="AP51" s="10"/>
      <c r="AQ51" s="383" t="s">
        <v>29</v>
      </c>
      <c r="AR51" s="296"/>
    </row>
    <row r="52" spans="1:44" ht="21.95" customHeight="1" x14ac:dyDescent="0.15">
      <c r="A52" s="295"/>
      <c r="B52" s="383" t="s">
        <v>56</v>
      </c>
      <c r="C52" s="19"/>
      <c r="D52" s="151"/>
      <c r="E52" s="130">
        <v>141898</v>
      </c>
      <c r="F52" s="132"/>
      <c r="G52" s="131"/>
      <c r="H52" s="128">
        <v>24477</v>
      </c>
      <c r="I52" s="126"/>
      <c r="J52" s="127"/>
      <c r="K52" s="128">
        <v>0</v>
      </c>
      <c r="L52" s="35"/>
      <c r="M52" s="36"/>
      <c r="N52" s="37">
        <f t="shared" si="2"/>
        <v>166375</v>
      </c>
      <c r="O52" s="35"/>
      <c r="P52" s="129"/>
      <c r="Q52" s="130">
        <v>0</v>
      </c>
      <c r="R52" s="130"/>
      <c r="S52" s="131"/>
      <c r="T52" s="130">
        <v>0</v>
      </c>
      <c r="U52" s="132"/>
      <c r="X52" s="131"/>
      <c r="Y52" s="130">
        <f t="shared" si="3"/>
        <v>0</v>
      </c>
      <c r="Z52" s="130"/>
      <c r="AA52" s="131"/>
      <c r="AB52" s="130">
        <v>974</v>
      </c>
      <c r="AC52" s="132"/>
      <c r="AD52" s="130"/>
      <c r="AE52" s="130">
        <v>9861</v>
      </c>
      <c r="AF52" s="130"/>
      <c r="AG52" s="131"/>
      <c r="AH52" s="130">
        <v>6190</v>
      </c>
      <c r="AI52" s="130"/>
      <c r="AJ52" s="131"/>
      <c r="AK52" s="130">
        <v>7963</v>
      </c>
      <c r="AL52" s="130"/>
      <c r="AM52" s="131"/>
      <c r="AN52" s="128">
        <f>AK52+AH52+AE52+AB52+Y52+N52+'1(5)第11表-4'!AQ52+'1(5)第11表-4'!AN52</f>
        <v>9434624</v>
      </c>
      <c r="AO52" s="126"/>
      <c r="AP52" s="10"/>
      <c r="AQ52" s="383" t="s">
        <v>56</v>
      </c>
      <c r="AR52" s="296"/>
    </row>
    <row r="53" spans="1:44" ht="21.95" customHeight="1" x14ac:dyDescent="0.15">
      <c r="A53" s="297"/>
      <c r="B53" s="45" t="s">
        <v>30</v>
      </c>
      <c r="C53" s="23"/>
      <c r="D53" s="153"/>
      <c r="E53" s="134">
        <v>350595</v>
      </c>
      <c r="F53" s="136"/>
      <c r="G53" s="135"/>
      <c r="H53" s="137">
        <v>24553</v>
      </c>
      <c r="I53" s="138"/>
      <c r="J53" s="139"/>
      <c r="K53" s="137">
        <v>0</v>
      </c>
      <c r="L53" s="41"/>
      <c r="M53" s="42"/>
      <c r="N53" s="43">
        <f t="shared" si="2"/>
        <v>375148</v>
      </c>
      <c r="O53" s="41"/>
      <c r="P53" s="133"/>
      <c r="Q53" s="134">
        <v>1459</v>
      </c>
      <c r="R53" s="134"/>
      <c r="S53" s="135"/>
      <c r="T53" s="134">
        <v>0</v>
      </c>
      <c r="U53" s="136"/>
      <c r="X53" s="135"/>
      <c r="Y53" s="134">
        <f t="shared" si="3"/>
        <v>1459</v>
      </c>
      <c r="Z53" s="134"/>
      <c r="AA53" s="135"/>
      <c r="AB53" s="134">
        <v>18579</v>
      </c>
      <c r="AC53" s="136"/>
      <c r="AD53" s="134"/>
      <c r="AE53" s="134">
        <v>2817</v>
      </c>
      <c r="AF53" s="134"/>
      <c r="AG53" s="135"/>
      <c r="AH53" s="134">
        <v>3395</v>
      </c>
      <c r="AI53" s="134"/>
      <c r="AJ53" s="135"/>
      <c r="AK53" s="134">
        <v>2101</v>
      </c>
      <c r="AL53" s="134"/>
      <c r="AM53" s="135"/>
      <c r="AN53" s="137">
        <f>AK53+AH53+AE53+AB53+Y53+N53+'1(5)第11表-4'!AQ53+'1(5)第11表-4'!AN53</f>
        <v>18538639</v>
      </c>
      <c r="AO53" s="138"/>
      <c r="AP53" s="21"/>
      <c r="AQ53" s="45" t="s">
        <v>30</v>
      </c>
      <c r="AR53" s="298"/>
    </row>
    <row r="54" spans="1:44" ht="21.95" customHeight="1" x14ac:dyDescent="0.15">
      <c r="A54" s="295"/>
      <c r="B54" s="383" t="s">
        <v>31</v>
      </c>
      <c r="C54" s="19"/>
      <c r="D54" s="151"/>
      <c r="E54" s="130">
        <v>379147</v>
      </c>
      <c r="F54" s="132"/>
      <c r="G54" s="131"/>
      <c r="H54" s="128">
        <v>0</v>
      </c>
      <c r="I54" s="126"/>
      <c r="J54" s="127"/>
      <c r="K54" s="128">
        <v>0</v>
      </c>
      <c r="L54" s="35"/>
      <c r="M54" s="36"/>
      <c r="N54" s="37">
        <f t="shared" si="2"/>
        <v>379147</v>
      </c>
      <c r="O54" s="35"/>
      <c r="P54" s="129"/>
      <c r="Q54" s="130">
        <v>0</v>
      </c>
      <c r="R54" s="130"/>
      <c r="S54" s="131"/>
      <c r="T54" s="130">
        <v>0</v>
      </c>
      <c r="U54" s="132"/>
      <c r="X54" s="131"/>
      <c r="Y54" s="123">
        <f>Q54+T54</f>
        <v>0</v>
      </c>
      <c r="Z54" s="130"/>
      <c r="AA54" s="131"/>
      <c r="AB54" s="130">
        <v>16219</v>
      </c>
      <c r="AC54" s="132"/>
      <c r="AD54" s="130"/>
      <c r="AE54" s="130">
        <v>12104</v>
      </c>
      <c r="AF54" s="130"/>
      <c r="AG54" s="131"/>
      <c r="AH54" s="130">
        <v>5118</v>
      </c>
      <c r="AI54" s="130"/>
      <c r="AJ54" s="131"/>
      <c r="AK54" s="130">
        <v>4998</v>
      </c>
      <c r="AL54" s="130"/>
      <c r="AM54" s="131"/>
      <c r="AN54" s="128">
        <f>AK54+AH54+AE54+AB54+Y54+N54+'1(5)第11表-4'!AQ54+'1(5)第11表-4'!AN54</f>
        <v>14772182</v>
      </c>
      <c r="AO54" s="126"/>
      <c r="AP54" s="10"/>
      <c r="AQ54" s="383" t="s">
        <v>31</v>
      </c>
      <c r="AR54" s="296"/>
    </row>
    <row r="55" spans="1:44" s="11" customFormat="1" ht="21.95" customHeight="1" x14ac:dyDescent="0.15">
      <c r="A55" s="295"/>
      <c r="B55" s="383" t="s">
        <v>32</v>
      </c>
      <c r="C55" s="19"/>
      <c r="D55" s="151"/>
      <c r="E55" s="130">
        <v>351604</v>
      </c>
      <c r="F55" s="132"/>
      <c r="G55" s="131"/>
      <c r="H55" s="128">
        <v>0</v>
      </c>
      <c r="I55" s="126"/>
      <c r="J55" s="127"/>
      <c r="K55" s="128">
        <v>0</v>
      </c>
      <c r="L55" s="35"/>
      <c r="M55" s="36"/>
      <c r="N55" s="37">
        <f t="shared" si="2"/>
        <v>351604</v>
      </c>
      <c r="O55" s="35"/>
      <c r="P55" s="129"/>
      <c r="Q55" s="130">
        <v>0</v>
      </c>
      <c r="R55" s="130"/>
      <c r="S55" s="131"/>
      <c r="T55" s="130">
        <v>0</v>
      </c>
      <c r="U55" s="132"/>
      <c r="V55" s="61"/>
      <c r="W55" s="61"/>
      <c r="X55" s="131"/>
      <c r="Y55" s="130">
        <f t="shared" ref="Y55:Y58" si="4">Q55+T55</f>
        <v>0</v>
      </c>
      <c r="Z55" s="130"/>
      <c r="AA55" s="131"/>
      <c r="AB55" s="130">
        <v>44123</v>
      </c>
      <c r="AC55" s="132"/>
      <c r="AD55" s="130"/>
      <c r="AE55" s="130">
        <v>96079</v>
      </c>
      <c r="AF55" s="130"/>
      <c r="AG55" s="131"/>
      <c r="AH55" s="130">
        <v>14039</v>
      </c>
      <c r="AI55" s="130"/>
      <c r="AJ55" s="131"/>
      <c r="AK55" s="130">
        <v>4388</v>
      </c>
      <c r="AL55" s="130"/>
      <c r="AM55" s="131"/>
      <c r="AN55" s="128">
        <f>AK55+AH55+AE55+AB55+Y55+N55+'1(5)第11表-4'!AQ55+'1(5)第11表-4'!AN55</f>
        <v>24038825</v>
      </c>
      <c r="AO55" s="126"/>
      <c r="AP55" s="10"/>
      <c r="AQ55" s="383" t="s">
        <v>32</v>
      </c>
      <c r="AR55" s="296"/>
    </row>
    <row r="56" spans="1:44" ht="21.95" customHeight="1" x14ac:dyDescent="0.15">
      <c r="A56" s="295"/>
      <c r="B56" s="383" t="s">
        <v>33</v>
      </c>
      <c r="C56" s="19"/>
      <c r="D56" s="151"/>
      <c r="E56" s="130">
        <v>247443</v>
      </c>
      <c r="F56" s="132"/>
      <c r="G56" s="131"/>
      <c r="H56" s="128">
        <v>72021</v>
      </c>
      <c r="I56" s="126"/>
      <c r="J56" s="127"/>
      <c r="K56" s="128">
        <v>0</v>
      </c>
      <c r="L56" s="35"/>
      <c r="M56" s="36"/>
      <c r="N56" s="37">
        <f t="shared" si="2"/>
        <v>319464</v>
      </c>
      <c r="O56" s="35"/>
      <c r="P56" s="129"/>
      <c r="Q56" s="130">
        <v>9455</v>
      </c>
      <c r="R56" s="130"/>
      <c r="S56" s="131"/>
      <c r="T56" s="130">
        <v>0</v>
      </c>
      <c r="U56" s="132"/>
      <c r="X56" s="131"/>
      <c r="Y56" s="130">
        <f t="shared" si="4"/>
        <v>9455</v>
      </c>
      <c r="Z56" s="130"/>
      <c r="AA56" s="131"/>
      <c r="AB56" s="130">
        <v>245795</v>
      </c>
      <c r="AC56" s="132"/>
      <c r="AD56" s="130"/>
      <c r="AE56" s="130">
        <v>14923</v>
      </c>
      <c r="AF56" s="130"/>
      <c r="AG56" s="131"/>
      <c r="AH56" s="130">
        <v>9845</v>
      </c>
      <c r="AI56" s="130"/>
      <c r="AJ56" s="131"/>
      <c r="AK56" s="130">
        <v>9158</v>
      </c>
      <c r="AL56" s="130"/>
      <c r="AM56" s="131"/>
      <c r="AN56" s="128">
        <f>AK56+AH56+AE56+AB56+Y56+N56+'1(5)第11表-4'!AQ56+'1(5)第11表-4'!AN56</f>
        <v>16516298</v>
      </c>
      <c r="AO56" s="126"/>
      <c r="AP56" s="10"/>
      <c r="AQ56" s="383" t="s">
        <v>33</v>
      </c>
      <c r="AR56" s="296"/>
    </row>
    <row r="57" spans="1:44" ht="21.95" customHeight="1" x14ac:dyDescent="0.15">
      <c r="A57" s="295"/>
      <c r="B57" s="383" t="s">
        <v>34</v>
      </c>
      <c r="C57" s="19"/>
      <c r="D57" s="151"/>
      <c r="E57" s="130">
        <v>253233</v>
      </c>
      <c r="F57" s="132"/>
      <c r="G57" s="131"/>
      <c r="H57" s="128">
        <v>0</v>
      </c>
      <c r="I57" s="126"/>
      <c r="J57" s="127"/>
      <c r="K57" s="128">
        <v>0</v>
      </c>
      <c r="L57" s="35"/>
      <c r="M57" s="36"/>
      <c r="N57" s="37">
        <f t="shared" si="2"/>
        <v>253233</v>
      </c>
      <c r="O57" s="35"/>
      <c r="P57" s="129"/>
      <c r="Q57" s="130">
        <v>3420</v>
      </c>
      <c r="R57" s="130"/>
      <c r="S57" s="131"/>
      <c r="T57" s="130">
        <v>0</v>
      </c>
      <c r="U57" s="132"/>
      <c r="X57" s="131"/>
      <c r="Y57" s="130">
        <f t="shared" si="4"/>
        <v>3420</v>
      </c>
      <c r="Z57" s="130"/>
      <c r="AA57" s="131"/>
      <c r="AB57" s="130">
        <v>1849</v>
      </c>
      <c r="AC57" s="132"/>
      <c r="AD57" s="130"/>
      <c r="AE57" s="130">
        <v>16553</v>
      </c>
      <c r="AF57" s="130"/>
      <c r="AG57" s="131"/>
      <c r="AH57" s="130">
        <v>7431</v>
      </c>
      <c r="AI57" s="130"/>
      <c r="AJ57" s="131"/>
      <c r="AK57" s="130">
        <v>2961</v>
      </c>
      <c r="AL57" s="130"/>
      <c r="AM57" s="131"/>
      <c r="AN57" s="128">
        <f>AK57+AH57+AE57+AB57+Y57+N57+'1(5)第11表-4'!AQ57+'1(5)第11表-4'!AN57</f>
        <v>15631622</v>
      </c>
      <c r="AO57" s="126"/>
      <c r="AP57" s="10"/>
      <c r="AQ57" s="383" t="s">
        <v>34</v>
      </c>
      <c r="AR57" s="296"/>
    </row>
    <row r="58" spans="1:44" ht="21.95" customHeight="1" x14ac:dyDescent="0.15">
      <c r="A58" s="297"/>
      <c r="B58" s="45" t="s">
        <v>35</v>
      </c>
      <c r="C58" s="23"/>
      <c r="D58" s="153"/>
      <c r="E58" s="134">
        <v>178122</v>
      </c>
      <c r="F58" s="136"/>
      <c r="G58" s="135"/>
      <c r="H58" s="137">
        <v>0</v>
      </c>
      <c r="I58" s="138"/>
      <c r="J58" s="139"/>
      <c r="K58" s="137">
        <v>10459</v>
      </c>
      <c r="L58" s="41"/>
      <c r="M58" s="42"/>
      <c r="N58" s="43">
        <f t="shared" si="2"/>
        <v>188581</v>
      </c>
      <c r="O58" s="41"/>
      <c r="P58" s="133"/>
      <c r="Q58" s="134">
        <v>0</v>
      </c>
      <c r="R58" s="134"/>
      <c r="S58" s="135"/>
      <c r="T58" s="134">
        <v>0</v>
      </c>
      <c r="U58" s="136"/>
      <c r="X58" s="135"/>
      <c r="Y58" s="134">
        <f t="shared" si="4"/>
        <v>0</v>
      </c>
      <c r="Z58" s="134"/>
      <c r="AA58" s="135"/>
      <c r="AB58" s="134">
        <v>6502</v>
      </c>
      <c r="AC58" s="136"/>
      <c r="AD58" s="134"/>
      <c r="AE58" s="134">
        <v>25315</v>
      </c>
      <c r="AF58" s="134"/>
      <c r="AG58" s="135"/>
      <c r="AH58" s="134">
        <v>8000</v>
      </c>
      <c r="AI58" s="134"/>
      <c r="AJ58" s="135"/>
      <c r="AK58" s="134">
        <v>17562</v>
      </c>
      <c r="AL58" s="134"/>
      <c r="AM58" s="135"/>
      <c r="AN58" s="137">
        <f>AK58+AH58+AE58+AB58+Y58+N58+'1(5)第11表-4'!AQ58+'1(5)第11表-4'!AN58</f>
        <v>11209913</v>
      </c>
      <c r="AO58" s="138"/>
      <c r="AP58" s="21"/>
      <c r="AQ58" s="45" t="s">
        <v>35</v>
      </c>
      <c r="AR58" s="298"/>
    </row>
    <row r="59" spans="1:44" ht="21.95" customHeight="1" x14ac:dyDescent="0.15">
      <c r="A59" s="295"/>
      <c r="B59" s="383" t="s">
        <v>57</v>
      </c>
      <c r="C59" s="19"/>
      <c r="D59" s="151"/>
      <c r="E59" s="130">
        <v>143697</v>
      </c>
      <c r="F59" s="132"/>
      <c r="G59" s="131"/>
      <c r="H59" s="128">
        <v>0</v>
      </c>
      <c r="I59" s="126"/>
      <c r="J59" s="127"/>
      <c r="K59" s="128">
        <v>0</v>
      </c>
      <c r="L59" s="35"/>
      <c r="M59" s="36"/>
      <c r="N59" s="37">
        <f t="shared" si="2"/>
        <v>143697</v>
      </c>
      <c r="O59" s="35"/>
      <c r="P59" s="129"/>
      <c r="Q59" s="130">
        <v>0</v>
      </c>
      <c r="R59" s="130"/>
      <c r="S59" s="131"/>
      <c r="T59" s="130">
        <v>0</v>
      </c>
      <c r="U59" s="132"/>
      <c r="X59" s="131"/>
      <c r="Y59" s="123">
        <f>Q59+T59</f>
        <v>0</v>
      </c>
      <c r="Z59" s="130"/>
      <c r="AA59" s="131"/>
      <c r="AB59" s="130">
        <v>20917</v>
      </c>
      <c r="AC59" s="132"/>
      <c r="AD59" s="130"/>
      <c r="AE59" s="130">
        <v>1036</v>
      </c>
      <c r="AF59" s="130"/>
      <c r="AG59" s="131"/>
      <c r="AH59" s="130">
        <v>591</v>
      </c>
      <c r="AI59" s="130"/>
      <c r="AJ59" s="131"/>
      <c r="AK59" s="130">
        <v>3387</v>
      </c>
      <c r="AL59" s="130"/>
      <c r="AM59" s="131"/>
      <c r="AN59" s="128">
        <f>AK59+AH59+AE59+AB59+Y59+N59+'1(5)第11表-4'!AQ59+'1(5)第11表-4'!AN59</f>
        <v>8116846</v>
      </c>
      <c r="AO59" s="126"/>
      <c r="AP59" s="10"/>
      <c r="AQ59" s="383" t="s">
        <v>57</v>
      </c>
      <c r="AR59" s="296"/>
    </row>
    <row r="60" spans="1:44" ht="21.95" customHeight="1" x14ac:dyDescent="0.15">
      <c r="A60" s="295"/>
      <c r="B60" s="383" t="s">
        <v>36</v>
      </c>
      <c r="C60" s="19"/>
      <c r="D60" s="151"/>
      <c r="E60" s="130">
        <v>62838</v>
      </c>
      <c r="F60" s="132"/>
      <c r="G60" s="131"/>
      <c r="H60" s="128">
        <v>0</v>
      </c>
      <c r="I60" s="126"/>
      <c r="J60" s="127"/>
      <c r="K60" s="128">
        <v>0</v>
      </c>
      <c r="L60" s="35"/>
      <c r="M60" s="36"/>
      <c r="N60" s="37">
        <f t="shared" si="2"/>
        <v>62838</v>
      </c>
      <c r="O60" s="35"/>
      <c r="P60" s="129"/>
      <c r="Q60" s="130">
        <v>10394</v>
      </c>
      <c r="R60" s="130"/>
      <c r="S60" s="131"/>
      <c r="T60" s="130">
        <v>0</v>
      </c>
      <c r="U60" s="132"/>
      <c r="X60" s="131"/>
      <c r="Y60" s="130">
        <f t="shared" ref="Y60:Y63" si="5">Q60+T60</f>
        <v>10394</v>
      </c>
      <c r="Z60" s="130"/>
      <c r="AA60" s="131"/>
      <c r="AB60" s="130">
        <v>0</v>
      </c>
      <c r="AC60" s="132"/>
      <c r="AD60" s="130"/>
      <c r="AE60" s="130">
        <v>5494</v>
      </c>
      <c r="AF60" s="130"/>
      <c r="AG60" s="131"/>
      <c r="AH60" s="130">
        <v>423</v>
      </c>
      <c r="AI60" s="130"/>
      <c r="AJ60" s="131"/>
      <c r="AK60" s="130">
        <v>525</v>
      </c>
      <c r="AL60" s="130"/>
      <c r="AM60" s="131"/>
      <c r="AN60" s="128">
        <f>AK60+AH60+AE60+AB60+Y60+N60+'1(5)第11表-4'!AQ60+'1(5)第11表-4'!AN60</f>
        <v>6253415</v>
      </c>
      <c r="AO60" s="126"/>
      <c r="AP60" s="10"/>
      <c r="AQ60" s="383" t="s">
        <v>36</v>
      </c>
      <c r="AR60" s="296"/>
    </row>
    <row r="61" spans="1:44" ht="21.95" customHeight="1" x14ac:dyDescent="0.15">
      <c r="A61" s="295"/>
      <c r="B61" s="383" t="s">
        <v>37</v>
      </c>
      <c r="C61" s="19"/>
      <c r="D61" s="151"/>
      <c r="E61" s="130">
        <v>167037</v>
      </c>
      <c r="F61" s="132"/>
      <c r="G61" s="131"/>
      <c r="H61" s="128">
        <v>0</v>
      </c>
      <c r="I61" s="126"/>
      <c r="J61" s="127"/>
      <c r="K61" s="128">
        <v>0</v>
      </c>
      <c r="L61" s="35"/>
      <c r="M61" s="36"/>
      <c r="N61" s="37">
        <f t="shared" si="2"/>
        <v>167037</v>
      </c>
      <c r="O61" s="35"/>
      <c r="P61" s="129"/>
      <c r="Q61" s="130">
        <v>0</v>
      </c>
      <c r="R61" s="130"/>
      <c r="S61" s="131"/>
      <c r="T61" s="130">
        <v>0</v>
      </c>
      <c r="U61" s="132"/>
      <c r="X61" s="131"/>
      <c r="Y61" s="130">
        <f t="shared" si="5"/>
        <v>0</v>
      </c>
      <c r="Z61" s="130"/>
      <c r="AA61" s="131"/>
      <c r="AB61" s="130">
        <v>29</v>
      </c>
      <c r="AC61" s="132"/>
      <c r="AD61" s="130"/>
      <c r="AE61" s="130">
        <v>6246</v>
      </c>
      <c r="AF61" s="130"/>
      <c r="AG61" s="131"/>
      <c r="AH61" s="130">
        <v>17187</v>
      </c>
      <c r="AI61" s="130"/>
      <c r="AJ61" s="131"/>
      <c r="AK61" s="130">
        <v>95</v>
      </c>
      <c r="AL61" s="130"/>
      <c r="AM61" s="131"/>
      <c r="AN61" s="128">
        <f>AK61+AH61+AE61+AB61+Y61+N61+'1(5)第11表-4'!AQ61+'1(5)第11表-4'!AN61</f>
        <v>6675657</v>
      </c>
      <c r="AO61" s="126"/>
      <c r="AP61" s="10"/>
      <c r="AQ61" s="383" t="s">
        <v>37</v>
      </c>
      <c r="AR61" s="296"/>
    </row>
    <row r="62" spans="1:44" ht="21.95" customHeight="1" x14ac:dyDescent="0.15">
      <c r="A62" s="295"/>
      <c r="B62" s="383" t="s">
        <v>38</v>
      </c>
      <c r="C62" s="19"/>
      <c r="D62" s="151"/>
      <c r="E62" s="130">
        <v>68400</v>
      </c>
      <c r="F62" s="132"/>
      <c r="G62" s="131"/>
      <c r="H62" s="128">
        <v>0</v>
      </c>
      <c r="I62" s="126"/>
      <c r="J62" s="127"/>
      <c r="K62" s="128">
        <v>0</v>
      </c>
      <c r="L62" s="35"/>
      <c r="M62" s="36"/>
      <c r="N62" s="37">
        <f t="shared" si="2"/>
        <v>68400</v>
      </c>
      <c r="O62" s="35"/>
      <c r="P62" s="129"/>
      <c r="Q62" s="130">
        <v>0</v>
      </c>
      <c r="R62" s="130"/>
      <c r="S62" s="131"/>
      <c r="T62" s="130">
        <v>0</v>
      </c>
      <c r="U62" s="132"/>
      <c r="X62" s="131"/>
      <c r="Y62" s="130">
        <f t="shared" si="5"/>
        <v>0</v>
      </c>
      <c r="Z62" s="130"/>
      <c r="AA62" s="131"/>
      <c r="AB62" s="130">
        <v>1128</v>
      </c>
      <c r="AC62" s="132"/>
      <c r="AD62" s="130"/>
      <c r="AE62" s="130">
        <v>57</v>
      </c>
      <c r="AF62" s="130"/>
      <c r="AG62" s="131"/>
      <c r="AH62" s="130">
        <v>815</v>
      </c>
      <c r="AI62" s="130"/>
      <c r="AJ62" s="131"/>
      <c r="AK62" s="130">
        <v>0</v>
      </c>
      <c r="AL62" s="130"/>
      <c r="AM62" s="131"/>
      <c r="AN62" s="128">
        <f>AK62+AH62+AE62+AB62+Y62+N62+'1(5)第11表-4'!AQ62+'1(5)第11表-4'!AN62</f>
        <v>5310157</v>
      </c>
      <c r="AO62" s="126"/>
      <c r="AP62" s="10"/>
      <c r="AQ62" s="383" t="s">
        <v>38</v>
      </c>
      <c r="AR62" s="296"/>
    </row>
    <row r="63" spans="1:44" ht="21.95" customHeight="1" x14ac:dyDescent="0.15">
      <c r="A63" s="297"/>
      <c r="B63" s="45" t="s">
        <v>39</v>
      </c>
      <c r="C63" s="23"/>
      <c r="D63" s="153"/>
      <c r="E63" s="134">
        <v>47073</v>
      </c>
      <c r="F63" s="136"/>
      <c r="G63" s="135"/>
      <c r="H63" s="137">
        <v>200</v>
      </c>
      <c r="I63" s="138"/>
      <c r="J63" s="139"/>
      <c r="K63" s="137">
        <v>0</v>
      </c>
      <c r="L63" s="41"/>
      <c r="M63" s="42"/>
      <c r="N63" s="43">
        <f t="shared" si="2"/>
        <v>47273</v>
      </c>
      <c r="O63" s="41"/>
      <c r="P63" s="133"/>
      <c r="Q63" s="134">
        <v>0</v>
      </c>
      <c r="R63" s="134"/>
      <c r="S63" s="135"/>
      <c r="T63" s="134">
        <v>0</v>
      </c>
      <c r="U63" s="136"/>
      <c r="X63" s="135"/>
      <c r="Y63" s="134">
        <f t="shared" si="5"/>
        <v>0</v>
      </c>
      <c r="Z63" s="134"/>
      <c r="AA63" s="135"/>
      <c r="AB63" s="134">
        <v>4546</v>
      </c>
      <c r="AC63" s="136"/>
      <c r="AD63" s="134"/>
      <c r="AE63" s="134">
        <v>7963</v>
      </c>
      <c r="AF63" s="134"/>
      <c r="AG63" s="135"/>
      <c r="AH63" s="134">
        <v>9511</v>
      </c>
      <c r="AI63" s="134"/>
      <c r="AJ63" s="135"/>
      <c r="AK63" s="134">
        <v>0</v>
      </c>
      <c r="AL63" s="134"/>
      <c r="AM63" s="135"/>
      <c r="AN63" s="137">
        <f>AK63+AH63+AE63+AB63+Y63+N63+'1(5)第11表-4'!AQ63+'1(5)第11表-4'!AN63</f>
        <v>7395809</v>
      </c>
      <c r="AO63" s="138"/>
      <c r="AP63" s="21"/>
      <c r="AQ63" s="45" t="s">
        <v>39</v>
      </c>
      <c r="AR63" s="298"/>
    </row>
    <row r="64" spans="1:44" ht="21.95" customHeight="1" x14ac:dyDescent="0.15">
      <c r="A64" s="295"/>
      <c r="B64" s="383" t="s">
        <v>40</v>
      </c>
      <c r="C64" s="19"/>
      <c r="D64" s="151"/>
      <c r="E64" s="130">
        <v>28503</v>
      </c>
      <c r="F64" s="132"/>
      <c r="G64" s="131"/>
      <c r="H64" s="128">
        <v>3762</v>
      </c>
      <c r="I64" s="126"/>
      <c r="J64" s="127"/>
      <c r="K64" s="128">
        <v>0</v>
      </c>
      <c r="L64" s="35"/>
      <c r="M64" s="36"/>
      <c r="N64" s="37">
        <f t="shared" si="2"/>
        <v>32265</v>
      </c>
      <c r="O64" s="35"/>
      <c r="P64" s="129"/>
      <c r="Q64" s="130">
        <v>0</v>
      </c>
      <c r="R64" s="130"/>
      <c r="S64" s="131"/>
      <c r="T64" s="130">
        <v>0</v>
      </c>
      <c r="U64" s="132"/>
      <c r="X64" s="131"/>
      <c r="Y64" s="123">
        <f>Q64+T64</f>
        <v>0</v>
      </c>
      <c r="Z64" s="130"/>
      <c r="AA64" s="131"/>
      <c r="AB64" s="130">
        <v>0</v>
      </c>
      <c r="AC64" s="132"/>
      <c r="AD64" s="130"/>
      <c r="AE64" s="130">
        <v>229</v>
      </c>
      <c r="AF64" s="130"/>
      <c r="AG64" s="131"/>
      <c r="AH64" s="130">
        <v>0</v>
      </c>
      <c r="AI64" s="130"/>
      <c r="AJ64" s="131"/>
      <c r="AK64" s="130">
        <v>410</v>
      </c>
      <c r="AL64" s="130"/>
      <c r="AM64" s="131"/>
      <c r="AN64" s="128">
        <f>AK64+AH64+AE64+AB64+Y64+N64+'1(5)第11表-4'!AQ64+'1(5)第11表-4'!AN64</f>
        <v>1549946</v>
      </c>
      <c r="AO64" s="126"/>
      <c r="AP64" s="10"/>
      <c r="AQ64" s="383" t="s">
        <v>40</v>
      </c>
      <c r="AR64" s="296"/>
    </row>
    <row r="65" spans="1:44" ht="21.95" customHeight="1" x14ac:dyDescent="0.15">
      <c r="A65" s="295"/>
      <c r="B65" s="383" t="s">
        <v>41</v>
      </c>
      <c r="C65" s="19"/>
      <c r="D65" s="151"/>
      <c r="E65" s="130">
        <v>175107</v>
      </c>
      <c r="F65" s="132"/>
      <c r="G65" s="131"/>
      <c r="H65" s="128">
        <v>0</v>
      </c>
      <c r="I65" s="126"/>
      <c r="J65" s="127"/>
      <c r="K65" s="128">
        <v>0</v>
      </c>
      <c r="L65" s="35"/>
      <c r="M65" s="36"/>
      <c r="N65" s="37">
        <f t="shared" si="2"/>
        <v>175107</v>
      </c>
      <c r="O65" s="35"/>
      <c r="P65" s="129"/>
      <c r="Q65" s="130">
        <v>2696</v>
      </c>
      <c r="R65" s="130"/>
      <c r="S65" s="131"/>
      <c r="T65" s="130">
        <v>0</v>
      </c>
      <c r="U65" s="132"/>
      <c r="X65" s="131"/>
      <c r="Y65" s="130">
        <f t="shared" ref="Y65:Y71" si="6">Q65+T65</f>
        <v>2696</v>
      </c>
      <c r="Z65" s="130"/>
      <c r="AA65" s="131"/>
      <c r="AB65" s="130">
        <v>684</v>
      </c>
      <c r="AC65" s="132"/>
      <c r="AD65" s="130"/>
      <c r="AE65" s="130">
        <v>23204</v>
      </c>
      <c r="AF65" s="130"/>
      <c r="AG65" s="131"/>
      <c r="AH65" s="130">
        <v>2592</v>
      </c>
      <c r="AI65" s="130"/>
      <c r="AJ65" s="131"/>
      <c r="AK65" s="130">
        <v>330</v>
      </c>
      <c r="AL65" s="130"/>
      <c r="AM65" s="131"/>
      <c r="AN65" s="128">
        <f>AK65+AH65+AE65+AB65+Y65+N65+'1(5)第11表-4'!AQ65+'1(5)第11表-4'!AN65</f>
        <v>8210716</v>
      </c>
      <c r="AO65" s="126"/>
      <c r="AP65" s="10"/>
      <c r="AQ65" s="383" t="s">
        <v>41</v>
      </c>
      <c r="AR65" s="296"/>
    </row>
    <row r="66" spans="1:44" ht="21.95" customHeight="1" x14ac:dyDescent="0.15">
      <c r="A66" s="295"/>
      <c r="B66" s="383" t="s">
        <v>42</v>
      </c>
      <c r="C66" s="19"/>
      <c r="D66" s="151"/>
      <c r="E66" s="130">
        <v>66171</v>
      </c>
      <c r="F66" s="132"/>
      <c r="G66" s="131"/>
      <c r="H66" s="128">
        <v>0</v>
      </c>
      <c r="I66" s="126"/>
      <c r="J66" s="127"/>
      <c r="K66" s="128">
        <v>0</v>
      </c>
      <c r="L66" s="35"/>
      <c r="M66" s="36"/>
      <c r="N66" s="37">
        <f t="shared" si="2"/>
        <v>66171</v>
      </c>
      <c r="O66" s="35"/>
      <c r="P66" s="129"/>
      <c r="Q66" s="130">
        <v>0</v>
      </c>
      <c r="R66" s="130"/>
      <c r="S66" s="131"/>
      <c r="T66" s="130">
        <v>0</v>
      </c>
      <c r="U66" s="132"/>
      <c r="X66" s="131"/>
      <c r="Y66" s="130">
        <f t="shared" si="6"/>
        <v>0</v>
      </c>
      <c r="Z66" s="130"/>
      <c r="AA66" s="131"/>
      <c r="AB66" s="130">
        <v>4998</v>
      </c>
      <c r="AC66" s="132"/>
      <c r="AD66" s="130"/>
      <c r="AE66" s="130">
        <v>11950</v>
      </c>
      <c r="AF66" s="130"/>
      <c r="AG66" s="131"/>
      <c r="AH66" s="130">
        <v>1463</v>
      </c>
      <c r="AI66" s="130"/>
      <c r="AJ66" s="131"/>
      <c r="AK66" s="130">
        <v>16368</v>
      </c>
      <c r="AL66" s="130"/>
      <c r="AM66" s="131"/>
      <c r="AN66" s="128">
        <f>AK66+AH66+AE66+AB66+Y66+N66+'1(5)第11表-4'!AQ66+'1(5)第11表-4'!AN66</f>
        <v>9375687</v>
      </c>
      <c r="AO66" s="126"/>
      <c r="AP66" s="10"/>
      <c r="AQ66" s="383" t="s">
        <v>42</v>
      </c>
      <c r="AR66" s="296"/>
    </row>
    <row r="67" spans="1:44" ht="21.95" customHeight="1" x14ac:dyDescent="0.15">
      <c r="A67" s="295"/>
      <c r="B67" s="383" t="s">
        <v>43</v>
      </c>
      <c r="C67" s="19"/>
      <c r="D67" s="151"/>
      <c r="E67" s="130">
        <v>650060</v>
      </c>
      <c r="F67" s="132"/>
      <c r="G67" s="131"/>
      <c r="H67" s="128">
        <v>0</v>
      </c>
      <c r="I67" s="126"/>
      <c r="J67" s="127"/>
      <c r="K67" s="128">
        <v>0</v>
      </c>
      <c r="L67" s="35"/>
      <c r="M67" s="36"/>
      <c r="N67" s="37">
        <f t="shared" si="2"/>
        <v>650060</v>
      </c>
      <c r="O67" s="35"/>
      <c r="P67" s="129"/>
      <c r="Q67" s="130">
        <v>0</v>
      </c>
      <c r="R67" s="130"/>
      <c r="S67" s="131"/>
      <c r="T67" s="130">
        <v>0</v>
      </c>
      <c r="U67" s="132"/>
      <c r="X67" s="131"/>
      <c r="Y67" s="130">
        <f t="shared" si="6"/>
        <v>0</v>
      </c>
      <c r="Z67" s="130"/>
      <c r="AA67" s="131"/>
      <c r="AB67" s="130">
        <v>6755</v>
      </c>
      <c r="AC67" s="132"/>
      <c r="AD67" s="130"/>
      <c r="AE67" s="130">
        <v>9818</v>
      </c>
      <c r="AF67" s="130"/>
      <c r="AG67" s="131"/>
      <c r="AH67" s="130">
        <v>2381</v>
      </c>
      <c r="AI67" s="130"/>
      <c r="AJ67" s="131"/>
      <c r="AK67" s="130">
        <v>13719</v>
      </c>
      <c r="AL67" s="130"/>
      <c r="AM67" s="131"/>
      <c r="AN67" s="128">
        <f>AK67+AH67+AE67+AB67+Y67+N67+'1(5)第11表-4'!AQ67+'1(5)第11表-4'!AN67</f>
        <v>24570092</v>
      </c>
      <c r="AO67" s="126"/>
      <c r="AP67" s="10"/>
      <c r="AQ67" s="383" t="s">
        <v>43</v>
      </c>
      <c r="AR67" s="296"/>
    </row>
    <row r="68" spans="1:44" ht="21.95" customHeight="1" x14ac:dyDescent="0.15">
      <c r="A68" s="297"/>
      <c r="B68" s="45" t="s">
        <v>44</v>
      </c>
      <c r="C68" s="23"/>
      <c r="D68" s="153"/>
      <c r="E68" s="134">
        <v>827924</v>
      </c>
      <c r="F68" s="136"/>
      <c r="G68" s="135"/>
      <c r="H68" s="137">
        <v>33</v>
      </c>
      <c r="I68" s="138"/>
      <c r="J68" s="139"/>
      <c r="K68" s="137">
        <v>0</v>
      </c>
      <c r="L68" s="41"/>
      <c r="M68" s="42"/>
      <c r="N68" s="43">
        <f t="shared" si="2"/>
        <v>827957</v>
      </c>
      <c r="O68" s="41"/>
      <c r="P68" s="133"/>
      <c r="Q68" s="134">
        <v>0</v>
      </c>
      <c r="R68" s="134"/>
      <c r="S68" s="135"/>
      <c r="T68" s="134">
        <v>0</v>
      </c>
      <c r="U68" s="136"/>
      <c r="X68" s="135"/>
      <c r="Y68" s="134">
        <f t="shared" si="6"/>
        <v>0</v>
      </c>
      <c r="Z68" s="134"/>
      <c r="AA68" s="135"/>
      <c r="AB68" s="134">
        <v>67524</v>
      </c>
      <c r="AC68" s="136"/>
      <c r="AD68" s="134"/>
      <c r="AE68" s="134">
        <v>14952</v>
      </c>
      <c r="AF68" s="134"/>
      <c r="AG68" s="135"/>
      <c r="AH68" s="134">
        <v>6774</v>
      </c>
      <c r="AI68" s="134"/>
      <c r="AJ68" s="135"/>
      <c r="AK68" s="134">
        <v>8986</v>
      </c>
      <c r="AL68" s="134"/>
      <c r="AM68" s="135"/>
      <c r="AN68" s="137">
        <f>AK68+AH68+AE68+AB68+Y68+N68+'1(5)第11表-4'!AQ68+'1(5)第11表-4'!AN68</f>
        <v>26146253</v>
      </c>
      <c r="AO68" s="138"/>
      <c r="AP68" s="21"/>
      <c r="AQ68" s="45" t="s">
        <v>44</v>
      </c>
      <c r="AR68" s="298"/>
    </row>
    <row r="69" spans="1:44" ht="21.95" customHeight="1" x14ac:dyDescent="0.15">
      <c r="A69" s="295"/>
      <c r="B69" s="383" t="s">
        <v>45</v>
      </c>
      <c r="C69" s="19"/>
      <c r="D69" s="151"/>
      <c r="E69" s="130">
        <v>992255</v>
      </c>
      <c r="F69" s="132"/>
      <c r="G69" s="131"/>
      <c r="H69" s="128">
        <v>2199</v>
      </c>
      <c r="I69" s="126"/>
      <c r="J69" s="127"/>
      <c r="K69" s="128">
        <v>0</v>
      </c>
      <c r="L69" s="35"/>
      <c r="M69" s="36"/>
      <c r="N69" s="37">
        <f t="shared" si="2"/>
        <v>994454</v>
      </c>
      <c r="O69" s="35"/>
      <c r="P69" s="129"/>
      <c r="Q69" s="130">
        <v>8865</v>
      </c>
      <c r="R69" s="130"/>
      <c r="S69" s="131"/>
      <c r="T69" s="130">
        <v>0</v>
      </c>
      <c r="U69" s="132"/>
      <c r="X69" s="131"/>
      <c r="Y69" s="123">
        <f>Q69+T69</f>
        <v>8865</v>
      </c>
      <c r="Z69" s="130"/>
      <c r="AA69" s="131"/>
      <c r="AB69" s="130">
        <v>138022</v>
      </c>
      <c r="AC69" s="132"/>
      <c r="AD69" s="130"/>
      <c r="AE69" s="130">
        <v>48308</v>
      </c>
      <c r="AF69" s="130"/>
      <c r="AG69" s="131"/>
      <c r="AH69" s="130">
        <v>12117</v>
      </c>
      <c r="AI69" s="130"/>
      <c r="AJ69" s="131"/>
      <c r="AK69" s="130">
        <v>6052</v>
      </c>
      <c r="AL69" s="130"/>
      <c r="AM69" s="131"/>
      <c r="AN69" s="128">
        <f>AK69+AH69+AE69+AB69+Y69+N69+'1(5)第11表-4'!AQ69+'1(5)第11表-4'!AN69</f>
        <v>30913468</v>
      </c>
      <c r="AO69" s="126"/>
      <c r="AP69" s="10"/>
      <c r="AQ69" s="383" t="s">
        <v>45</v>
      </c>
      <c r="AR69" s="296"/>
    </row>
    <row r="70" spans="1:44" ht="21.95" customHeight="1" x14ac:dyDescent="0.15">
      <c r="A70" s="295"/>
      <c r="B70" s="383" t="s">
        <v>46</v>
      </c>
      <c r="C70" s="19"/>
      <c r="D70" s="151"/>
      <c r="E70" s="130">
        <v>1386982</v>
      </c>
      <c r="F70" s="132"/>
      <c r="G70" s="131"/>
      <c r="H70" s="128">
        <v>147940</v>
      </c>
      <c r="I70" s="126"/>
      <c r="J70" s="127"/>
      <c r="K70" s="128">
        <v>14068</v>
      </c>
      <c r="L70" s="35"/>
      <c r="M70" s="36"/>
      <c r="N70" s="37">
        <f t="shared" si="2"/>
        <v>1548990</v>
      </c>
      <c r="O70" s="35"/>
      <c r="P70" s="129"/>
      <c r="Q70" s="130">
        <v>12324</v>
      </c>
      <c r="R70" s="130"/>
      <c r="S70" s="131"/>
      <c r="T70" s="130">
        <v>0</v>
      </c>
      <c r="U70" s="132"/>
      <c r="X70" s="131"/>
      <c r="Y70" s="130">
        <f t="shared" si="6"/>
        <v>12324</v>
      </c>
      <c r="Z70" s="130"/>
      <c r="AA70" s="131"/>
      <c r="AB70" s="130">
        <v>108855</v>
      </c>
      <c r="AC70" s="132"/>
      <c r="AD70" s="130"/>
      <c r="AE70" s="130">
        <v>59942</v>
      </c>
      <c r="AF70" s="130"/>
      <c r="AG70" s="131"/>
      <c r="AH70" s="130">
        <v>20059</v>
      </c>
      <c r="AI70" s="130"/>
      <c r="AJ70" s="131"/>
      <c r="AK70" s="130">
        <v>33167</v>
      </c>
      <c r="AL70" s="130"/>
      <c r="AM70" s="131"/>
      <c r="AN70" s="128">
        <f>AK70+AH70+AE70+AB70+Y70+N70+'1(5)第11表-4'!AQ70+'1(5)第11表-4'!AN70</f>
        <v>40831988</v>
      </c>
      <c r="AO70" s="126"/>
      <c r="AP70" s="10"/>
      <c r="AQ70" s="383" t="s">
        <v>46</v>
      </c>
      <c r="AR70" s="296"/>
    </row>
    <row r="71" spans="1:44" ht="21.95" customHeight="1" thickBot="1" x14ac:dyDescent="0.2">
      <c r="A71" s="295"/>
      <c r="B71" s="383" t="s">
        <v>47</v>
      </c>
      <c r="C71" s="19"/>
      <c r="D71" s="151"/>
      <c r="E71" s="130">
        <v>705164</v>
      </c>
      <c r="F71" s="132"/>
      <c r="G71" s="131"/>
      <c r="H71" s="128">
        <v>16088</v>
      </c>
      <c r="I71" s="126"/>
      <c r="J71" s="127"/>
      <c r="K71" s="128">
        <v>28905</v>
      </c>
      <c r="L71" s="35"/>
      <c r="M71" s="36"/>
      <c r="N71" s="37">
        <f t="shared" si="2"/>
        <v>750157</v>
      </c>
      <c r="O71" s="35"/>
      <c r="P71" s="129"/>
      <c r="Q71" s="130">
        <v>0</v>
      </c>
      <c r="R71" s="130"/>
      <c r="S71" s="131"/>
      <c r="T71" s="130">
        <v>0</v>
      </c>
      <c r="U71" s="132"/>
      <c r="X71" s="131"/>
      <c r="Y71" s="130">
        <f t="shared" si="6"/>
        <v>0</v>
      </c>
      <c r="Z71" s="130"/>
      <c r="AA71" s="131"/>
      <c r="AB71" s="130">
        <v>107426</v>
      </c>
      <c r="AC71" s="132"/>
      <c r="AD71" s="130"/>
      <c r="AE71" s="130">
        <v>79635</v>
      </c>
      <c r="AF71" s="130"/>
      <c r="AG71" s="131"/>
      <c r="AH71" s="130">
        <v>33471</v>
      </c>
      <c r="AI71" s="130"/>
      <c r="AJ71" s="131"/>
      <c r="AK71" s="130">
        <v>5704</v>
      </c>
      <c r="AL71" s="130"/>
      <c r="AM71" s="131"/>
      <c r="AN71" s="137">
        <f>AK71+AH71+AE71+AB71+Y71+N71+'1(5)第11表-4'!AQ71+'1(5)第11表-4'!AN71</f>
        <v>25276361</v>
      </c>
      <c r="AO71" s="126"/>
      <c r="AP71" s="10"/>
      <c r="AQ71" s="383" t="s">
        <v>47</v>
      </c>
      <c r="AR71" s="296"/>
    </row>
    <row r="72" spans="1:44" ht="21.95" customHeight="1" thickTop="1" thickBot="1" x14ac:dyDescent="0.2">
      <c r="A72" s="303"/>
      <c r="B72" s="256" t="s">
        <v>48</v>
      </c>
      <c r="C72" s="257"/>
      <c r="D72" s="282"/>
      <c r="E72" s="259">
        <f>SUM(E49:E71)</f>
        <v>13578912</v>
      </c>
      <c r="F72" s="262"/>
      <c r="G72" s="261"/>
      <c r="H72" s="259">
        <f>SUM(H49:H71)</f>
        <v>475026</v>
      </c>
      <c r="I72" s="263"/>
      <c r="J72" s="264"/>
      <c r="K72" s="259">
        <f>SUM(K49:K71)</f>
        <v>68843</v>
      </c>
      <c r="L72" s="265"/>
      <c r="M72" s="271"/>
      <c r="N72" s="270">
        <f>SUM(N49:N71)</f>
        <v>14122781</v>
      </c>
      <c r="O72" s="265"/>
      <c r="P72" s="258"/>
      <c r="Q72" s="259">
        <f>SUM(Q49:Q71)</f>
        <v>89516</v>
      </c>
      <c r="R72" s="260"/>
      <c r="S72" s="261"/>
      <c r="T72" s="259">
        <f>SUM(T49:T71)</f>
        <v>0</v>
      </c>
      <c r="U72" s="262"/>
      <c r="X72" s="261"/>
      <c r="Y72" s="259">
        <f>SUM(Y49:Y71)</f>
        <v>89516</v>
      </c>
      <c r="Z72" s="260"/>
      <c r="AA72" s="261"/>
      <c r="AB72" s="259">
        <f>SUM(AB49:AB71)</f>
        <v>1257678</v>
      </c>
      <c r="AC72" s="262"/>
      <c r="AD72" s="260"/>
      <c r="AE72" s="259">
        <f>SUM(AE49:AE71)</f>
        <v>624166</v>
      </c>
      <c r="AF72" s="260"/>
      <c r="AG72" s="261"/>
      <c r="AH72" s="259">
        <f>SUM(AH49:AH71)</f>
        <v>202260</v>
      </c>
      <c r="AI72" s="260"/>
      <c r="AJ72" s="261"/>
      <c r="AK72" s="259">
        <f>SUM(AK49:AK71)</f>
        <v>177492</v>
      </c>
      <c r="AL72" s="260"/>
      <c r="AM72" s="261"/>
      <c r="AN72" s="259">
        <f>SUM(AN49:AN71)</f>
        <v>426485780</v>
      </c>
      <c r="AO72" s="263"/>
      <c r="AP72" s="255"/>
      <c r="AQ72" s="256" t="s">
        <v>48</v>
      </c>
      <c r="AR72" s="304"/>
    </row>
    <row r="73" spans="1:44" ht="21.95" customHeight="1" thickTop="1" thickBot="1" x14ac:dyDescent="0.2">
      <c r="A73" s="305"/>
      <c r="B73" s="306" t="s">
        <v>49</v>
      </c>
      <c r="C73" s="307"/>
      <c r="D73" s="330"/>
      <c r="E73" s="323">
        <f>E72+E48</f>
        <v>294773518</v>
      </c>
      <c r="F73" s="326"/>
      <c r="G73" s="325"/>
      <c r="H73" s="323">
        <f>H72+H48</f>
        <v>24376643</v>
      </c>
      <c r="I73" s="327"/>
      <c r="J73" s="328"/>
      <c r="K73" s="323">
        <f>K72+K48</f>
        <v>11333845</v>
      </c>
      <c r="L73" s="310"/>
      <c r="M73" s="311"/>
      <c r="N73" s="309">
        <f>SUM(N48,N72)</f>
        <v>330484006</v>
      </c>
      <c r="O73" s="310"/>
      <c r="P73" s="322"/>
      <c r="Q73" s="323">
        <f>Q72+Q48</f>
        <v>2432340</v>
      </c>
      <c r="R73" s="324"/>
      <c r="S73" s="325"/>
      <c r="T73" s="323">
        <f>T72+T48</f>
        <v>0</v>
      </c>
      <c r="U73" s="326"/>
      <c r="X73" s="325"/>
      <c r="Y73" s="323">
        <f>SUM(Y48,Y72)</f>
        <v>2432340</v>
      </c>
      <c r="Z73" s="324"/>
      <c r="AA73" s="325"/>
      <c r="AB73" s="323">
        <f>AB72+AB48</f>
        <v>62395733</v>
      </c>
      <c r="AC73" s="326"/>
      <c r="AD73" s="324"/>
      <c r="AE73" s="323">
        <f>AE72+AE48</f>
        <v>22261310</v>
      </c>
      <c r="AF73" s="324"/>
      <c r="AG73" s="325"/>
      <c r="AH73" s="323">
        <f>AH72+AH48</f>
        <v>4561166</v>
      </c>
      <c r="AI73" s="324"/>
      <c r="AJ73" s="325"/>
      <c r="AK73" s="323">
        <f>AK72+AK48</f>
        <v>3610319</v>
      </c>
      <c r="AL73" s="324"/>
      <c r="AM73" s="325"/>
      <c r="AN73" s="323">
        <f>SUM(AN48,AN72)</f>
        <v>8240860623</v>
      </c>
      <c r="AO73" s="327"/>
      <c r="AP73" s="312"/>
      <c r="AQ73" s="306" t="s">
        <v>49</v>
      </c>
      <c r="AR73" s="313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4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06"/>
      <c r="R75" s="106"/>
      <c r="S75" s="106"/>
      <c r="T75" s="106"/>
      <c r="U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</row>
    <row r="76" spans="1:44" ht="16.5" customHeight="1" x14ac:dyDescent="0.15">
      <c r="B76" s="11"/>
      <c r="C76" s="11"/>
      <c r="D76" s="11"/>
      <c r="E76" s="484"/>
      <c r="F76" s="11"/>
      <c r="G76" s="11"/>
      <c r="H76" s="484"/>
      <c r="I76" s="11"/>
      <c r="J76" s="11"/>
      <c r="K76" s="484"/>
      <c r="L76" s="11"/>
      <c r="M76" s="11"/>
      <c r="N76" s="484"/>
      <c r="O76" s="11"/>
      <c r="P76" s="11"/>
      <c r="Q76" s="484"/>
      <c r="R76" s="11"/>
      <c r="S76" s="11"/>
      <c r="T76" s="484"/>
      <c r="U76" s="106"/>
      <c r="X76" s="11"/>
      <c r="Y76" s="484"/>
      <c r="Z76" s="11"/>
      <c r="AA76" s="11"/>
      <c r="AB76" s="484"/>
      <c r="AC76" s="106"/>
      <c r="AD76" s="106"/>
      <c r="AE76" s="484"/>
      <c r="AF76" s="11"/>
      <c r="AG76" s="11"/>
      <c r="AH76" s="484"/>
      <c r="AI76" s="11"/>
      <c r="AJ76" s="11"/>
      <c r="AK76" s="484"/>
      <c r="AL76" s="106"/>
      <c r="AM76" s="11"/>
      <c r="AN76" s="484"/>
      <c r="AO76" s="11"/>
    </row>
    <row r="77" spans="1:44" ht="16.5" customHeight="1" x14ac:dyDescent="0.15">
      <c r="B77" s="11"/>
      <c r="C77" s="11"/>
      <c r="D77" s="11"/>
      <c r="E77" s="484"/>
      <c r="F77" s="11"/>
      <c r="G77" s="11"/>
      <c r="H77" s="484"/>
      <c r="I77" s="11"/>
      <c r="J77" s="11"/>
      <c r="K77" s="484"/>
      <c r="L77" s="11"/>
      <c r="M77" s="11"/>
      <c r="N77" s="484"/>
      <c r="O77" s="11"/>
      <c r="P77" s="11"/>
      <c r="Q77" s="484"/>
      <c r="R77" s="11"/>
      <c r="S77" s="11"/>
      <c r="T77" s="484"/>
      <c r="U77" s="106"/>
      <c r="X77" s="11"/>
      <c r="Y77" s="484"/>
      <c r="Z77" s="11"/>
      <c r="AA77" s="11"/>
      <c r="AB77" s="484"/>
      <c r="AC77" s="106"/>
      <c r="AD77" s="106"/>
      <c r="AE77" s="484"/>
      <c r="AF77" s="11"/>
      <c r="AG77" s="11"/>
      <c r="AH77" s="484"/>
      <c r="AI77" s="11"/>
      <c r="AJ77" s="11"/>
      <c r="AK77" s="484"/>
      <c r="AL77" s="106"/>
      <c r="AM77" s="11"/>
      <c r="AN77" s="484"/>
      <c r="AO77" s="11"/>
    </row>
    <row r="78" spans="1:44" ht="16.5" customHeight="1" x14ac:dyDescent="0.15">
      <c r="B78" s="11"/>
      <c r="C78" s="11"/>
      <c r="D78" s="11"/>
      <c r="E78" s="484"/>
      <c r="F78" s="11"/>
      <c r="G78" s="11"/>
      <c r="H78" s="484"/>
      <c r="I78" s="11"/>
      <c r="J78" s="11"/>
      <c r="K78" s="484"/>
      <c r="L78" s="11"/>
      <c r="M78" s="11"/>
      <c r="N78" s="484"/>
      <c r="O78" s="11"/>
      <c r="P78" s="11"/>
      <c r="Q78" s="484"/>
      <c r="R78" s="106"/>
      <c r="S78" s="11"/>
      <c r="T78" s="484"/>
      <c r="U78" s="106"/>
      <c r="X78" s="11"/>
      <c r="Y78" s="484"/>
      <c r="Z78" s="106"/>
      <c r="AA78" s="11"/>
      <c r="AB78" s="484"/>
      <c r="AC78" s="106"/>
      <c r="AD78" s="106"/>
      <c r="AE78" s="484"/>
      <c r="AF78" s="106"/>
      <c r="AG78" s="11"/>
      <c r="AH78" s="484"/>
      <c r="AI78" s="106"/>
      <c r="AJ78" s="11"/>
      <c r="AK78" s="484"/>
      <c r="AL78" s="106"/>
      <c r="AM78" s="11"/>
      <c r="AN78" s="484"/>
      <c r="AO78" s="106"/>
      <c r="AP78" s="11"/>
    </row>
    <row r="79" spans="1:44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06"/>
      <c r="R79" s="106"/>
      <c r="S79" s="106"/>
      <c r="T79" s="106"/>
      <c r="U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484"/>
      <c r="AO79" s="106"/>
    </row>
    <row r="80" spans="1:44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06"/>
      <c r="R80" s="106"/>
      <c r="S80" s="106"/>
      <c r="T80" s="106"/>
      <c r="U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484"/>
      <c r="AO80" s="106"/>
    </row>
    <row r="81" spans="2:41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06"/>
      <c r="R81" s="106"/>
      <c r="S81" s="106"/>
      <c r="T81" s="106"/>
      <c r="U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484"/>
      <c r="AO81" s="106"/>
    </row>
    <row r="82" spans="2:41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06"/>
      <c r="R82" s="106"/>
      <c r="S82" s="106"/>
      <c r="T82" s="106"/>
      <c r="U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</row>
  </sheetData>
  <mergeCells count="14">
    <mergeCell ref="A3:C7"/>
    <mergeCell ref="AP3:AR7"/>
    <mergeCell ref="H5:H7"/>
    <mergeCell ref="K5:K7"/>
    <mergeCell ref="AB4:AB7"/>
    <mergeCell ref="AH4:AH7"/>
    <mergeCell ref="AK4:AK7"/>
    <mergeCell ref="AN5:AN6"/>
    <mergeCell ref="E3:T3"/>
    <mergeCell ref="Q4:T4"/>
    <mergeCell ref="X4:Y4"/>
    <mergeCell ref="E4:N4"/>
    <mergeCell ref="Y3:AN3"/>
    <mergeCell ref="AE4:AE7"/>
  </mergeCells>
  <phoneticPr fontId="4"/>
  <pageMargins left="0.86614173228346458" right="0.9055118110236221" top="0.55118110236220474" bottom="0.59055118110236227" header="0.51181102362204722" footer="0.39370078740157483"/>
  <pageSetup paperSize="9" scale="59" firstPageNumber="50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  <colBreaks count="2" manualBreakCount="2">
    <brk id="22" max="73" man="1"/>
    <brk id="4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82"/>
  <sheetViews>
    <sheetView showGridLines="0" view="pageBreakPreview" zoomScale="75" zoomScaleNormal="60" zoomScaleSheetLayoutView="75" workbookViewId="0"/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3" width="1.75" style="5" customWidth="1"/>
    <col min="4" max="4" width="1.75" style="61" customWidth="1"/>
    <col min="5" max="5" width="14.25" style="61" customWidth="1"/>
    <col min="6" max="7" width="1.75" style="61" customWidth="1"/>
    <col min="8" max="8" width="14.25" style="61" customWidth="1"/>
    <col min="9" max="10" width="1.75" style="5" customWidth="1"/>
    <col min="11" max="11" width="14.25" style="61" customWidth="1"/>
    <col min="12" max="13" width="1.75" style="61" customWidth="1"/>
    <col min="14" max="14" width="14.25" style="61" customWidth="1"/>
    <col min="15" max="16" width="1.75" style="61" customWidth="1"/>
    <col min="17" max="17" width="14.25" style="61" customWidth="1"/>
    <col min="18" max="19" width="1.75" style="61" customWidth="1"/>
    <col min="20" max="20" width="14.25" style="61" customWidth="1"/>
    <col min="21" max="24" width="1.75" style="61" customWidth="1"/>
    <col min="25" max="25" width="10.625" style="61" customWidth="1"/>
    <col min="26" max="27" width="1.75" style="61" customWidth="1"/>
    <col min="28" max="28" width="10.625" style="61" customWidth="1"/>
    <col min="29" max="30" width="1.75" style="61" customWidth="1"/>
    <col min="31" max="31" width="10.625" style="61" customWidth="1"/>
    <col min="32" max="33" width="1.75" style="5" customWidth="1"/>
    <col min="34" max="34" width="11" style="5" customWidth="1"/>
    <col min="35" max="36" width="1.75" style="5" customWidth="1"/>
    <col min="37" max="37" width="11" style="5" customWidth="1"/>
    <col min="38" max="39" width="1.75" style="5" customWidth="1"/>
    <col min="40" max="40" width="11" style="5" customWidth="1"/>
    <col min="41" max="41" width="1.75" style="5" customWidth="1"/>
    <col min="42" max="42" width="1.75" style="225" customWidth="1"/>
    <col min="43" max="43" width="11" style="225" customWidth="1"/>
    <col min="44" max="45" width="1.75" style="225" customWidth="1"/>
    <col min="46" max="46" width="12.75" style="225" customWidth="1"/>
    <col min="47" max="47" width="1.75" style="225" customWidth="1"/>
    <col min="48" max="48" width="1.75" style="5" customWidth="1"/>
    <col min="49" max="49" width="11" style="5" customWidth="1"/>
    <col min="50" max="50" width="1.75" style="5" customWidth="1"/>
    <col min="51" max="51" width="5.25" style="5" customWidth="1"/>
    <col min="52" max="16384" width="12.5" style="5"/>
  </cols>
  <sheetData>
    <row r="1" spans="1:51" ht="16.5" customHeight="1" x14ac:dyDescent="0.15"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51" ht="16.5" customHeight="1" thickBot="1" x14ac:dyDescent="0.2">
      <c r="V2" s="4"/>
      <c r="W2" s="4"/>
      <c r="AP2" s="165"/>
      <c r="AQ2" s="165"/>
      <c r="AR2" s="165"/>
      <c r="AS2" s="165"/>
      <c r="AT2" s="165"/>
      <c r="AU2" s="165"/>
      <c r="AX2" s="6" t="s">
        <v>58</v>
      </c>
    </row>
    <row r="3" spans="1:51" ht="16.5" customHeight="1" x14ac:dyDescent="0.15">
      <c r="A3" s="393" t="s">
        <v>123</v>
      </c>
      <c r="B3" s="394"/>
      <c r="C3" s="395"/>
      <c r="D3" s="364"/>
      <c r="E3" s="461" t="s">
        <v>67</v>
      </c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373"/>
      <c r="V3" s="4"/>
      <c r="W3" s="4"/>
      <c r="X3" s="373"/>
      <c r="Y3" s="438" t="s">
        <v>116</v>
      </c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438"/>
      <c r="AN3" s="438"/>
      <c r="AO3" s="438"/>
      <c r="AP3" s="438"/>
      <c r="AQ3" s="438"/>
      <c r="AR3" s="438"/>
      <c r="AS3" s="438"/>
      <c r="AT3" s="438"/>
      <c r="AU3" s="333"/>
      <c r="AV3" s="418" t="s">
        <v>125</v>
      </c>
      <c r="AW3" s="419"/>
      <c r="AX3" s="420"/>
    </row>
    <row r="4" spans="1:51" ht="16.5" customHeight="1" x14ac:dyDescent="0.15">
      <c r="A4" s="396"/>
      <c r="B4" s="397"/>
      <c r="C4" s="398"/>
      <c r="D4" s="66"/>
      <c r="E4" s="446" t="s">
        <v>164</v>
      </c>
      <c r="F4" s="67"/>
      <c r="G4" s="66"/>
      <c r="H4" s="453" t="s">
        <v>138</v>
      </c>
      <c r="I4" s="57"/>
      <c r="J4" s="12"/>
      <c r="K4" s="451" t="s">
        <v>117</v>
      </c>
      <c r="L4" s="456"/>
      <c r="M4" s="456"/>
      <c r="N4" s="456"/>
      <c r="O4" s="456"/>
      <c r="P4" s="456"/>
      <c r="Q4" s="456"/>
      <c r="R4" s="457"/>
      <c r="S4" s="457"/>
      <c r="T4" s="457"/>
      <c r="U4" s="157"/>
      <c r="V4" s="4"/>
      <c r="W4" s="4"/>
      <c r="X4" s="161"/>
      <c r="Y4" s="451" t="s">
        <v>118</v>
      </c>
      <c r="Z4" s="456"/>
      <c r="AA4" s="456"/>
      <c r="AB4" s="456"/>
      <c r="AC4" s="456"/>
      <c r="AD4" s="456"/>
      <c r="AE4" s="456"/>
      <c r="AF4" s="107"/>
      <c r="AG4" s="158"/>
      <c r="AH4" s="458" t="s">
        <v>182</v>
      </c>
      <c r="AI4" s="158"/>
      <c r="AJ4" s="172"/>
      <c r="AK4" s="458" t="s">
        <v>183</v>
      </c>
      <c r="AL4" s="174"/>
      <c r="AM4" s="158"/>
      <c r="AN4" s="458" t="s">
        <v>184</v>
      </c>
      <c r="AO4" s="158"/>
      <c r="AP4" s="172"/>
      <c r="AQ4" s="458" t="s">
        <v>185</v>
      </c>
      <c r="AR4" s="174"/>
      <c r="AS4" s="169"/>
      <c r="AT4" s="169"/>
      <c r="AU4" s="174"/>
      <c r="AV4" s="421"/>
      <c r="AW4" s="422"/>
      <c r="AX4" s="423"/>
    </row>
    <row r="5" spans="1:51" ht="16.5" customHeight="1" x14ac:dyDescent="0.15">
      <c r="A5" s="396"/>
      <c r="B5" s="397"/>
      <c r="C5" s="398"/>
      <c r="D5" s="76"/>
      <c r="E5" s="447"/>
      <c r="F5" s="71"/>
      <c r="G5" s="385"/>
      <c r="H5" s="454"/>
      <c r="I5" s="53"/>
      <c r="J5" s="11"/>
      <c r="K5" s="64"/>
      <c r="L5" s="64"/>
      <c r="M5" s="72"/>
      <c r="N5" s="64" t="s">
        <v>120</v>
      </c>
      <c r="O5" s="74"/>
      <c r="P5" s="64"/>
      <c r="Q5" s="446" t="s">
        <v>141</v>
      </c>
      <c r="R5" s="64"/>
      <c r="S5" s="72"/>
      <c r="T5" s="64"/>
      <c r="U5" s="74"/>
      <c r="V5" s="4"/>
      <c r="W5" s="4"/>
      <c r="X5" s="72"/>
      <c r="Y5" s="464" t="s">
        <v>157</v>
      </c>
      <c r="Z5" s="71"/>
      <c r="AA5" s="76"/>
      <c r="AB5" s="375" t="s">
        <v>186</v>
      </c>
      <c r="AC5" s="71"/>
      <c r="AD5" s="385"/>
      <c r="AE5" s="385"/>
      <c r="AF5" s="53"/>
      <c r="AG5" s="383"/>
      <c r="AH5" s="462"/>
      <c r="AI5" s="383"/>
      <c r="AJ5" s="175"/>
      <c r="AK5" s="462"/>
      <c r="AL5" s="176"/>
      <c r="AM5" s="383"/>
      <c r="AN5" s="462"/>
      <c r="AO5" s="383"/>
      <c r="AP5" s="175"/>
      <c r="AQ5" s="459"/>
      <c r="AR5" s="176"/>
      <c r="AS5" s="177"/>
      <c r="AT5" s="449" t="s">
        <v>142</v>
      </c>
      <c r="AU5" s="176"/>
      <c r="AV5" s="421"/>
      <c r="AW5" s="422"/>
      <c r="AX5" s="423"/>
    </row>
    <row r="6" spans="1:51" ht="16.5" customHeight="1" x14ac:dyDescent="0.15">
      <c r="A6" s="396"/>
      <c r="B6" s="397"/>
      <c r="C6" s="398"/>
      <c r="D6" s="385"/>
      <c r="E6" s="447"/>
      <c r="F6" s="71"/>
      <c r="G6" s="385"/>
      <c r="H6" s="454"/>
      <c r="I6" s="115"/>
      <c r="J6" s="11"/>
      <c r="K6" s="64" t="s">
        <v>158</v>
      </c>
      <c r="L6" s="64"/>
      <c r="M6" s="72"/>
      <c r="N6" s="64" t="s">
        <v>129</v>
      </c>
      <c r="O6" s="74"/>
      <c r="P6" s="64"/>
      <c r="Q6" s="434"/>
      <c r="R6" s="64"/>
      <c r="S6" s="72"/>
      <c r="T6" s="64" t="s">
        <v>115</v>
      </c>
      <c r="U6" s="74"/>
      <c r="V6" s="4"/>
      <c r="W6" s="4"/>
      <c r="X6" s="72"/>
      <c r="Y6" s="465"/>
      <c r="Z6" s="71"/>
      <c r="AA6" s="385"/>
      <c r="AB6" s="376" t="s">
        <v>187</v>
      </c>
      <c r="AC6" s="71"/>
      <c r="AD6" s="385"/>
      <c r="AE6" s="385" t="s">
        <v>115</v>
      </c>
      <c r="AF6" s="115"/>
      <c r="AG6" s="383"/>
      <c r="AH6" s="462"/>
      <c r="AI6" s="383"/>
      <c r="AJ6" s="175"/>
      <c r="AK6" s="462"/>
      <c r="AL6" s="176"/>
      <c r="AM6" s="383"/>
      <c r="AN6" s="462"/>
      <c r="AO6" s="383"/>
      <c r="AP6" s="175"/>
      <c r="AQ6" s="459"/>
      <c r="AR6" s="176"/>
      <c r="AS6" s="177"/>
      <c r="AT6" s="449"/>
      <c r="AU6" s="176"/>
      <c r="AV6" s="421"/>
      <c r="AW6" s="422"/>
      <c r="AX6" s="423"/>
    </row>
    <row r="7" spans="1:51" ht="16.5" customHeight="1" x14ac:dyDescent="0.15">
      <c r="A7" s="399"/>
      <c r="B7" s="400"/>
      <c r="C7" s="401"/>
      <c r="D7" s="386"/>
      <c r="E7" s="448"/>
      <c r="F7" s="86"/>
      <c r="G7" s="386"/>
      <c r="H7" s="455"/>
      <c r="I7" s="147"/>
      <c r="J7" s="77"/>
      <c r="K7" s="80"/>
      <c r="L7" s="80"/>
      <c r="M7" s="81"/>
      <c r="N7" s="80" t="s">
        <v>130</v>
      </c>
      <c r="O7" s="82"/>
      <c r="P7" s="80"/>
      <c r="Q7" s="435"/>
      <c r="R7" s="80"/>
      <c r="S7" s="81"/>
      <c r="T7" s="80"/>
      <c r="U7" s="82"/>
      <c r="V7" s="4"/>
      <c r="W7" s="4"/>
      <c r="X7" s="81"/>
      <c r="Y7" s="466"/>
      <c r="Z7" s="160"/>
      <c r="AA7" s="386"/>
      <c r="AB7" s="377" t="s">
        <v>188</v>
      </c>
      <c r="AC7" s="86"/>
      <c r="AD7" s="386"/>
      <c r="AE7" s="386"/>
      <c r="AF7" s="147"/>
      <c r="AG7" s="383"/>
      <c r="AH7" s="463"/>
      <c r="AI7" s="383"/>
      <c r="AJ7" s="188"/>
      <c r="AK7" s="463"/>
      <c r="AL7" s="189"/>
      <c r="AM7" s="120"/>
      <c r="AN7" s="463"/>
      <c r="AO7" s="53"/>
      <c r="AP7" s="188"/>
      <c r="AQ7" s="460"/>
      <c r="AR7" s="189"/>
      <c r="AS7" s="190"/>
      <c r="AT7" s="190"/>
      <c r="AU7" s="189"/>
      <c r="AV7" s="424"/>
      <c r="AW7" s="425"/>
      <c r="AX7" s="426"/>
    </row>
    <row r="8" spans="1:51" ht="16.5" customHeight="1" x14ac:dyDescent="0.15">
      <c r="A8" s="295"/>
      <c r="B8" s="383" t="s">
        <v>53</v>
      </c>
      <c r="C8" s="32"/>
      <c r="D8" s="148"/>
      <c r="E8" s="123">
        <v>134801924</v>
      </c>
      <c r="F8" s="126"/>
      <c r="G8" s="127"/>
      <c r="H8" s="128">
        <v>0</v>
      </c>
      <c r="I8" s="35"/>
      <c r="J8" s="122"/>
      <c r="K8" s="123">
        <v>3217080</v>
      </c>
      <c r="L8" s="123"/>
      <c r="M8" s="124"/>
      <c r="N8" s="123">
        <v>222909</v>
      </c>
      <c r="O8" s="125"/>
      <c r="P8" s="123"/>
      <c r="Q8" s="123">
        <v>167505</v>
      </c>
      <c r="R8" s="123"/>
      <c r="S8" s="124"/>
      <c r="T8" s="123">
        <f t="shared" ref="T8:T47" si="0">SUM(K8:Q8)</f>
        <v>3607494</v>
      </c>
      <c r="U8" s="125"/>
      <c r="V8" s="4"/>
      <c r="W8" s="4"/>
      <c r="X8" s="124"/>
      <c r="Y8" s="123">
        <v>52294</v>
      </c>
      <c r="Z8" s="126"/>
      <c r="AA8" s="148"/>
      <c r="AB8" s="123">
        <v>0</v>
      </c>
      <c r="AC8" s="126"/>
      <c r="AD8" s="127"/>
      <c r="AE8" s="128">
        <f t="shared" ref="AE8:AE47" si="1">SUM(Y8:AB8)</f>
        <v>52294</v>
      </c>
      <c r="AF8" s="35"/>
      <c r="AG8" s="49"/>
      <c r="AH8" s="123">
        <v>506304</v>
      </c>
      <c r="AI8" s="44"/>
      <c r="AJ8" s="197"/>
      <c r="AK8" s="123">
        <v>270047</v>
      </c>
      <c r="AL8" s="199"/>
      <c r="AM8" s="37"/>
      <c r="AN8" s="123">
        <v>49685</v>
      </c>
      <c r="AO8" s="48"/>
      <c r="AP8" s="197"/>
      <c r="AQ8" s="123">
        <v>30341</v>
      </c>
      <c r="AR8" s="199"/>
      <c r="AS8" s="198"/>
      <c r="AT8" s="198">
        <f>AQ8+AN8+AK8+AH8+AE8+T8+E8+H8</f>
        <v>139318089</v>
      </c>
      <c r="AU8" s="199"/>
      <c r="AV8" s="10"/>
      <c r="AW8" s="383" t="s">
        <v>53</v>
      </c>
      <c r="AX8" s="296"/>
      <c r="AY8" s="34"/>
    </row>
    <row r="9" spans="1:51" ht="16.5" customHeight="1" x14ac:dyDescent="0.15">
      <c r="A9" s="295"/>
      <c r="B9" s="383" t="s">
        <v>52</v>
      </c>
      <c r="C9" s="19"/>
      <c r="D9" s="127"/>
      <c r="E9" s="128">
        <v>21817181</v>
      </c>
      <c r="F9" s="126"/>
      <c r="G9" s="127"/>
      <c r="H9" s="128">
        <v>0</v>
      </c>
      <c r="I9" s="35"/>
      <c r="J9" s="129"/>
      <c r="K9" s="130">
        <v>439410</v>
      </c>
      <c r="L9" s="130"/>
      <c r="M9" s="131"/>
      <c r="N9" s="130">
        <v>18396</v>
      </c>
      <c r="O9" s="132"/>
      <c r="P9" s="130"/>
      <c r="Q9" s="130">
        <v>12928</v>
      </c>
      <c r="R9" s="130"/>
      <c r="S9" s="131"/>
      <c r="T9" s="130">
        <f t="shared" si="0"/>
        <v>470734</v>
      </c>
      <c r="U9" s="132"/>
      <c r="V9" s="4"/>
      <c r="W9" s="4"/>
      <c r="X9" s="131"/>
      <c r="Y9" s="128">
        <v>5854</v>
      </c>
      <c r="Z9" s="126"/>
      <c r="AA9" s="127"/>
      <c r="AB9" s="128">
        <v>0</v>
      </c>
      <c r="AC9" s="126"/>
      <c r="AD9" s="127"/>
      <c r="AE9" s="128">
        <f t="shared" si="1"/>
        <v>5854</v>
      </c>
      <c r="AF9" s="35"/>
      <c r="AG9" s="37"/>
      <c r="AH9" s="128">
        <v>77849</v>
      </c>
      <c r="AI9" s="37"/>
      <c r="AJ9" s="206"/>
      <c r="AK9" s="207">
        <v>27899</v>
      </c>
      <c r="AL9" s="208"/>
      <c r="AM9" s="37"/>
      <c r="AN9" s="128">
        <v>9103</v>
      </c>
      <c r="AO9" s="37"/>
      <c r="AP9" s="206"/>
      <c r="AQ9" s="207">
        <v>3141</v>
      </c>
      <c r="AR9" s="208"/>
      <c r="AS9" s="207"/>
      <c r="AT9" s="207">
        <f t="shared" ref="AT9:AT47" si="2">AQ9+AN9+AK9+AH9+AE9+T9+E9+H9</f>
        <v>22411761</v>
      </c>
      <c r="AU9" s="208"/>
      <c r="AV9" s="10"/>
      <c r="AW9" s="383" t="s">
        <v>52</v>
      </c>
      <c r="AX9" s="296"/>
      <c r="AY9" s="34"/>
    </row>
    <row r="10" spans="1:51" ht="16.5" customHeight="1" x14ac:dyDescent="0.15">
      <c r="A10" s="295"/>
      <c r="B10" s="383" t="s">
        <v>51</v>
      </c>
      <c r="C10" s="19"/>
      <c r="D10" s="127"/>
      <c r="E10" s="128">
        <v>11260850</v>
      </c>
      <c r="F10" s="126"/>
      <c r="G10" s="127"/>
      <c r="H10" s="128">
        <v>0</v>
      </c>
      <c r="I10" s="35"/>
      <c r="J10" s="129"/>
      <c r="K10" s="130">
        <v>115499</v>
      </c>
      <c r="L10" s="130"/>
      <c r="M10" s="131"/>
      <c r="N10" s="130">
        <v>2121</v>
      </c>
      <c r="O10" s="132"/>
      <c r="P10" s="130"/>
      <c r="Q10" s="130">
        <v>4890</v>
      </c>
      <c r="R10" s="130"/>
      <c r="S10" s="131"/>
      <c r="T10" s="130">
        <f t="shared" si="0"/>
        <v>122510</v>
      </c>
      <c r="U10" s="132"/>
      <c r="V10" s="4"/>
      <c r="W10" s="4"/>
      <c r="X10" s="131"/>
      <c r="Y10" s="128">
        <v>1339</v>
      </c>
      <c r="Z10" s="126"/>
      <c r="AA10" s="127"/>
      <c r="AB10" s="128">
        <v>0</v>
      </c>
      <c r="AC10" s="126"/>
      <c r="AD10" s="127"/>
      <c r="AE10" s="128">
        <f t="shared" si="1"/>
        <v>1339</v>
      </c>
      <c r="AF10" s="35"/>
      <c r="AG10" s="37"/>
      <c r="AH10" s="128">
        <v>112959</v>
      </c>
      <c r="AI10" s="37"/>
      <c r="AJ10" s="206"/>
      <c r="AK10" s="207">
        <v>45370</v>
      </c>
      <c r="AL10" s="208"/>
      <c r="AM10" s="37"/>
      <c r="AN10" s="128">
        <v>3110</v>
      </c>
      <c r="AO10" s="37"/>
      <c r="AP10" s="206"/>
      <c r="AQ10" s="207">
        <v>1122</v>
      </c>
      <c r="AR10" s="208"/>
      <c r="AS10" s="207"/>
      <c r="AT10" s="207">
        <f t="shared" si="2"/>
        <v>11547260</v>
      </c>
      <c r="AU10" s="208"/>
      <c r="AV10" s="10"/>
      <c r="AW10" s="383" t="s">
        <v>51</v>
      </c>
      <c r="AX10" s="296"/>
      <c r="AY10" s="34"/>
    </row>
    <row r="11" spans="1:51" ht="16.5" customHeight="1" x14ac:dyDescent="0.15">
      <c r="A11" s="295"/>
      <c r="B11" s="383" t="s">
        <v>50</v>
      </c>
      <c r="C11" s="19"/>
      <c r="D11" s="127"/>
      <c r="E11" s="128">
        <v>40382405</v>
      </c>
      <c r="F11" s="126"/>
      <c r="G11" s="127"/>
      <c r="H11" s="128">
        <v>0</v>
      </c>
      <c r="I11" s="35"/>
      <c r="J11" s="129"/>
      <c r="K11" s="130">
        <v>793475</v>
      </c>
      <c r="L11" s="130"/>
      <c r="M11" s="131"/>
      <c r="N11" s="130">
        <v>21735</v>
      </c>
      <c r="O11" s="132"/>
      <c r="P11" s="130"/>
      <c r="Q11" s="130">
        <v>24189</v>
      </c>
      <c r="R11" s="130"/>
      <c r="S11" s="131"/>
      <c r="T11" s="130">
        <f t="shared" si="0"/>
        <v>839399</v>
      </c>
      <c r="U11" s="132"/>
      <c r="V11" s="4"/>
      <c r="W11" s="4"/>
      <c r="X11" s="131"/>
      <c r="Y11" s="128">
        <v>18178</v>
      </c>
      <c r="Z11" s="126"/>
      <c r="AA11" s="127"/>
      <c r="AB11" s="128">
        <v>0</v>
      </c>
      <c r="AC11" s="126"/>
      <c r="AD11" s="127"/>
      <c r="AE11" s="128">
        <f t="shared" si="1"/>
        <v>18178</v>
      </c>
      <c r="AF11" s="35"/>
      <c r="AG11" s="37"/>
      <c r="AH11" s="128">
        <v>265874</v>
      </c>
      <c r="AI11" s="37"/>
      <c r="AJ11" s="206"/>
      <c r="AK11" s="207">
        <v>50467</v>
      </c>
      <c r="AL11" s="208"/>
      <c r="AM11" s="37"/>
      <c r="AN11" s="128">
        <v>8293</v>
      </c>
      <c r="AO11" s="37"/>
      <c r="AP11" s="206"/>
      <c r="AQ11" s="207">
        <v>8545</v>
      </c>
      <c r="AR11" s="208"/>
      <c r="AS11" s="207"/>
      <c r="AT11" s="207">
        <f t="shared" si="2"/>
        <v>41573161</v>
      </c>
      <c r="AU11" s="208"/>
      <c r="AV11" s="10"/>
      <c r="AW11" s="383" t="s">
        <v>50</v>
      </c>
      <c r="AX11" s="296"/>
      <c r="AY11" s="34"/>
    </row>
    <row r="12" spans="1:51" ht="16.5" customHeight="1" x14ac:dyDescent="0.15">
      <c r="A12" s="297"/>
      <c r="B12" s="383" t="s">
        <v>76</v>
      </c>
      <c r="C12" s="23"/>
      <c r="D12" s="139"/>
      <c r="E12" s="137">
        <v>4163262</v>
      </c>
      <c r="F12" s="138"/>
      <c r="G12" s="139"/>
      <c r="H12" s="137">
        <v>0</v>
      </c>
      <c r="I12" s="41"/>
      <c r="J12" s="133"/>
      <c r="K12" s="134">
        <v>30548</v>
      </c>
      <c r="L12" s="134"/>
      <c r="M12" s="135"/>
      <c r="N12" s="130">
        <v>2676</v>
      </c>
      <c r="O12" s="136"/>
      <c r="P12" s="134"/>
      <c r="Q12" s="134">
        <v>542</v>
      </c>
      <c r="R12" s="134"/>
      <c r="S12" s="135"/>
      <c r="T12" s="134">
        <f t="shared" si="0"/>
        <v>33766</v>
      </c>
      <c r="U12" s="136"/>
      <c r="V12" s="4"/>
      <c r="W12" s="4"/>
      <c r="X12" s="135"/>
      <c r="Y12" s="137">
        <v>549</v>
      </c>
      <c r="Z12" s="138"/>
      <c r="AA12" s="139"/>
      <c r="AB12" s="137">
        <v>0</v>
      </c>
      <c r="AC12" s="138"/>
      <c r="AD12" s="139"/>
      <c r="AE12" s="137">
        <f t="shared" si="1"/>
        <v>549</v>
      </c>
      <c r="AF12" s="41"/>
      <c r="AG12" s="43"/>
      <c r="AH12" s="137">
        <v>5413</v>
      </c>
      <c r="AI12" s="43"/>
      <c r="AJ12" s="210"/>
      <c r="AK12" s="211">
        <v>5837</v>
      </c>
      <c r="AL12" s="212"/>
      <c r="AM12" s="43"/>
      <c r="AN12" s="137">
        <v>1644</v>
      </c>
      <c r="AO12" s="43"/>
      <c r="AP12" s="210"/>
      <c r="AQ12" s="211">
        <v>710</v>
      </c>
      <c r="AR12" s="212"/>
      <c r="AS12" s="211"/>
      <c r="AT12" s="207">
        <f t="shared" si="2"/>
        <v>4211181</v>
      </c>
      <c r="AU12" s="212"/>
      <c r="AV12" s="21"/>
      <c r="AW12" s="383" t="s">
        <v>76</v>
      </c>
      <c r="AX12" s="298"/>
      <c r="AY12" s="34"/>
    </row>
    <row r="13" spans="1:51" ht="16.5" customHeight="1" x14ac:dyDescent="0.15">
      <c r="A13" s="295"/>
      <c r="B13" s="382" t="s">
        <v>77</v>
      </c>
      <c r="C13" s="19"/>
      <c r="D13" s="127"/>
      <c r="E13" s="128">
        <v>2784181</v>
      </c>
      <c r="F13" s="126"/>
      <c r="G13" s="127"/>
      <c r="H13" s="128">
        <v>0</v>
      </c>
      <c r="I13" s="35"/>
      <c r="J13" s="129"/>
      <c r="K13" s="130">
        <v>30219</v>
      </c>
      <c r="L13" s="130"/>
      <c r="M13" s="131"/>
      <c r="N13" s="140">
        <v>0</v>
      </c>
      <c r="O13" s="132"/>
      <c r="P13" s="130"/>
      <c r="Q13" s="130">
        <v>0</v>
      </c>
      <c r="R13" s="130"/>
      <c r="S13" s="131"/>
      <c r="T13" s="130">
        <f t="shared" si="0"/>
        <v>30219</v>
      </c>
      <c r="U13" s="132"/>
      <c r="V13" s="4"/>
      <c r="W13" s="4"/>
      <c r="X13" s="131"/>
      <c r="Y13" s="128">
        <v>750</v>
      </c>
      <c r="Z13" s="126"/>
      <c r="AA13" s="127"/>
      <c r="AB13" s="128">
        <v>0</v>
      </c>
      <c r="AC13" s="126"/>
      <c r="AD13" s="127"/>
      <c r="AE13" s="128">
        <f t="shared" si="1"/>
        <v>750</v>
      </c>
      <c r="AF13" s="35"/>
      <c r="AG13" s="37"/>
      <c r="AH13" s="128">
        <v>10546</v>
      </c>
      <c r="AI13" s="37"/>
      <c r="AJ13" s="206"/>
      <c r="AK13" s="207">
        <v>1691</v>
      </c>
      <c r="AL13" s="208"/>
      <c r="AM13" s="37"/>
      <c r="AN13" s="128">
        <v>693</v>
      </c>
      <c r="AO13" s="37"/>
      <c r="AP13" s="206"/>
      <c r="AQ13" s="207">
        <v>257</v>
      </c>
      <c r="AR13" s="208"/>
      <c r="AS13" s="207"/>
      <c r="AT13" s="198">
        <f>AQ13+AN13+AK13+AH13+AE13+T13+E13+H13</f>
        <v>2828337</v>
      </c>
      <c r="AU13" s="208"/>
      <c r="AV13" s="10"/>
      <c r="AW13" s="382" t="s">
        <v>77</v>
      </c>
      <c r="AX13" s="296"/>
      <c r="AY13" s="34"/>
    </row>
    <row r="14" spans="1:51" ht="16.5" customHeight="1" x14ac:dyDescent="0.15">
      <c r="A14" s="295"/>
      <c r="B14" s="383" t="s">
        <v>78</v>
      </c>
      <c r="C14" s="19"/>
      <c r="D14" s="127"/>
      <c r="E14" s="128">
        <v>22963945</v>
      </c>
      <c r="F14" s="126"/>
      <c r="G14" s="127"/>
      <c r="H14" s="128">
        <v>0</v>
      </c>
      <c r="I14" s="35"/>
      <c r="J14" s="129"/>
      <c r="K14" s="130">
        <v>458351</v>
      </c>
      <c r="L14" s="130"/>
      <c r="M14" s="131"/>
      <c r="N14" s="130">
        <v>45357</v>
      </c>
      <c r="O14" s="132"/>
      <c r="P14" s="130"/>
      <c r="Q14" s="130">
        <v>23795</v>
      </c>
      <c r="R14" s="130"/>
      <c r="S14" s="131"/>
      <c r="T14" s="130">
        <f t="shared" si="0"/>
        <v>527503</v>
      </c>
      <c r="U14" s="132"/>
      <c r="V14" s="4"/>
      <c r="W14" s="4"/>
      <c r="X14" s="131"/>
      <c r="Y14" s="128">
        <v>6420</v>
      </c>
      <c r="Z14" s="126"/>
      <c r="AA14" s="127"/>
      <c r="AB14" s="128">
        <v>0</v>
      </c>
      <c r="AC14" s="126"/>
      <c r="AD14" s="127"/>
      <c r="AE14" s="128">
        <f t="shared" si="1"/>
        <v>6420</v>
      </c>
      <c r="AF14" s="35"/>
      <c r="AG14" s="37"/>
      <c r="AH14" s="128">
        <v>78059</v>
      </c>
      <c r="AI14" s="37"/>
      <c r="AJ14" s="206"/>
      <c r="AK14" s="207">
        <v>29051</v>
      </c>
      <c r="AL14" s="208"/>
      <c r="AM14" s="37"/>
      <c r="AN14" s="128">
        <v>6683</v>
      </c>
      <c r="AO14" s="37"/>
      <c r="AP14" s="206"/>
      <c r="AQ14" s="207">
        <v>4657</v>
      </c>
      <c r="AR14" s="208"/>
      <c r="AS14" s="207"/>
      <c r="AT14" s="207">
        <f t="shared" si="2"/>
        <v>23616318</v>
      </c>
      <c r="AU14" s="208"/>
      <c r="AV14" s="10"/>
      <c r="AW14" s="383" t="s">
        <v>78</v>
      </c>
      <c r="AX14" s="296"/>
      <c r="AY14" s="34"/>
    </row>
    <row r="15" spans="1:51" ht="16.5" customHeight="1" x14ac:dyDescent="0.15">
      <c r="A15" s="295"/>
      <c r="B15" s="383" t="s">
        <v>79</v>
      </c>
      <c r="C15" s="19"/>
      <c r="D15" s="127"/>
      <c r="E15" s="128">
        <v>4464376</v>
      </c>
      <c r="F15" s="126"/>
      <c r="G15" s="127"/>
      <c r="H15" s="128">
        <v>0</v>
      </c>
      <c r="I15" s="35"/>
      <c r="J15" s="129"/>
      <c r="K15" s="130">
        <v>77603</v>
      </c>
      <c r="L15" s="130"/>
      <c r="M15" s="131"/>
      <c r="N15" s="130">
        <v>14468</v>
      </c>
      <c r="O15" s="132"/>
      <c r="P15" s="130"/>
      <c r="Q15" s="130">
        <v>1469</v>
      </c>
      <c r="R15" s="130"/>
      <c r="S15" s="131"/>
      <c r="T15" s="130">
        <f t="shared" si="0"/>
        <v>93540</v>
      </c>
      <c r="U15" s="132"/>
      <c r="V15" s="4"/>
      <c r="W15" s="4"/>
      <c r="X15" s="131"/>
      <c r="Y15" s="128">
        <v>500</v>
      </c>
      <c r="Z15" s="126"/>
      <c r="AA15" s="127"/>
      <c r="AB15" s="128">
        <v>0</v>
      </c>
      <c r="AC15" s="126"/>
      <c r="AD15" s="127"/>
      <c r="AE15" s="128">
        <f t="shared" si="1"/>
        <v>500</v>
      </c>
      <c r="AF15" s="35"/>
      <c r="AG15" s="37"/>
      <c r="AH15" s="128">
        <v>3745</v>
      </c>
      <c r="AI15" s="37"/>
      <c r="AJ15" s="206"/>
      <c r="AK15" s="207">
        <v>2442</v>
      </c>
      <c r="AL15" s="208"/>
      <c r="AM15" s="37"/>
      <c r="AN15" s="128">
        <v>840</v>
      </c>
      <c r="AO15" s="37"/>
      <c r="AP15" s="206"/>
      <c r="AQ15" s="207">
        <v>347</v>
      </c>
      <c r="AR15" s="208"/>
      <c r="AS15" s="207"/>
      <c r="AT15" s="207">
        <f t="shared" si="2"/>
        <v>4565790</v>
      </c>
      <c r="AU15" s="208"/>
      <c r="AV15" s="10"/>
      <c r="AW15" s="383" t="s">
        <v>79</v>
      </c>
      <c r="AX15" s="296"/>
      <c r="AY15" s="34"/>
    </row>
    <row r="16" spans="1:51" ht="16.5" customHeight="1" x14ac:dyDescent="0.15">
      <c r="A16" s="295"/>
      <c r="B16" s="383" t="s">
        <v>80</v>
      </c>
      <c r="C16" s="19"/>
      <c r="D16" s="127"/>
      <c r="E16" s="128">
        <v>5668980</v>
      </c>
      <c r="F16" s="126"/>
      <c r="G16" s="127"/>
      <c r="H16" s="128">
        <v>0</v>
      </c>
      <c r="I16" s="35"/>
      <c r="J16" s="129"/>
      <c r="K16" s="130">
        <v>73519</v>
      </c>
      <c r="L16" s="130"/>
      <c r="M16" s="131"/>
      <c r="N16" s="130">
        <v>12473</v>
      </c>
      <c r="O16" s="132"/>
      <c r="P16" s="130"/>
      <c r="Q16" s="130">
        <v>839</v>
      </c>
      <c r="R16" s="130"/>
      <c r="S16" s="131"/>
      <c r="T16" s="130">
        <f t="shared" si="0"/>
        <v>86831</v>
      </c>
      <c r="U16" s="132"/>
      <c r="V16" s="4"/>
      <c r="W16" s="4"/>
      <c r="X16" s="131"/>
      <c r="Y16" s="128">
        <v>3150</v>
      </c>
      <c r="Z16" s="126"/>
      <c r="AA16" s="127"/>
      <c r="AB16" s="128">
        <v>0</v>
      </c>
      <c r="AC16" s="126"/>
      <c r="AD16" s="127"/>
      <c r="AE16" s="128">
        <f t="shared" si="1"/>
        <v>3150</v>
      </c>
      <c r="AF16" s="35"/>
      <c r="AG16" s="37"/>
      <c r="AH16" s="128">
        <v>909</v>
      </c>
      <c r="AI16" s="37"/>
      <c r="AJ16" s="206"/>
      <c r="AK16" s="207">
        <v>6587</v>
      </c>
      <c r="AL16" s="208"/>
      <c r="AM16" s="37"/>
      <c r="AN16" s="128">
        <v>1307</v>
      </c>
      <c r="AO16" s="37"/>
      <c r="AP16" s="206"/>
      <c r="AQ16" s="207">
        <v>666</v>
      </c>
      <c r="AR16" s="208"/>
      <c r="AS16" s="207"/>
      <c r="AT16" s="207">
        <f t="shared" si="2"/>
        <v>5768430</v>
      </c>
      <c r="AU16" s="208"/>
      <c r="AV16" s="10"/>
      <c r="AW16" s="383" t="s">
        <v>80</v>
      </c>
      <c r="AX16" s="296"/>
      <c r="AY16" s="34"/>
    </row>
    <row r="17" spans="1:51" ht="16.5" customHeight="1" x14ac:dyDescent="0.15">
      <c r="A17" s="295"/>
      <c r="B17" s="45" t="s">
        <v>81</v>
      </c>
      <c r="C17" s="19"/>
      <c r="D17" s="127"/>
      <c r="E17" s="128">
        <v>4033061</v>
      </c>
      <c r="F17" s="126"/>
      <c r="G17" s="127"/>
      <c r="H17" s="137">
        <v>0</v>
      </c>
      <c r="I17" s="35"/>
      <c r="J17" s="129"/>
      <c r="K17" s="130">
        <v>63661</v>
      </c>
      <c r="L17" s="130"/>
      <c r="M17" s="131"/>
      <c r="N17" s="130">
        <v>1163</v>
      </c>
      <c r="O17" s="132"/>
      <c r="P17" s="130"/>
      <c r="Q17" s="130">
        <v>0</v>
      </c>
      <c r="R17" s="130"/>
      <c r="S17" s="131"/>
      <c r="T17" s="130">
        <f t="shared" si="0"/>
        <v>64824</v>
      </c>
      <c r="U17" s="132"/>
      <c r="V17" s="4"/>
      <c r="W17" s="4"/>
      <c r="X17" s="131"/>
      <c r="Y17" s="128">
        <v>924</v>
      </c>
      <c r="Z17" s="126"/>
      <c r="AA17" s="127"/>
      <c r="AB17" s="128">
        <v>0</v>
      </c>
      <c r="AC17" s="126"/>
      <c r="AD17" s="127"/>
      <c r="AE17" s="128">
        <f t="shared" si="1"/>
        <v>924</v>
      </c>
      <c r="AF17" s="35"/>
      <c r="AG17" s="37"/>
      <c r="AH17" s="128">
        <v>4821</v>
      </c>
      <c r="AI17" s="37"/>
      <c r="AJ17" s="206"/>
      <c r="AK17" s="207">
        <v>3210</v>
      </c>
      <c r="AL17" s="208"/>
      <c r="AM17" s="37"/>
      <c r="AN17" s="128">
        <v>985</v>
      </c>
      <c r="AO17" s="37"/>
      <c r="AP17" s="206"/>
      <c r="AQ17" s="207">
        <v>280</v>
      </c>
      <c r="AR17" s="208"/>
      <c r="AS17" s="207"/>
      <c r="AT17" s="207">
        <f t="shared" si="2"/>
        <v>4108105</v>
      </c>
      <c r="AU17" s="208"/>
      <c r="AV17" s="10"/>
      <c r="AW17" s="45" t="s">
        <v>81</v>
      </c>
      <c r="AX17" s="296"/>
      <c r="AY17" s="34"/>
    </row>
    <row r="18" spans="1:51" ht="16.5" customHeight="1" x14ac:dyDescent="0.15">
      <c r="A18" s="299"/>
      <c r="B18" s="383" t="s">
        <v>82</v>
      </c>
      <c r="C18" s="46"/>
      <c r="D18" s="146"/>
      <c r="E18" s="144">
        <v>4949438</v>
      </c>
      <c r="F18" s="145"/>
      <c r="G18" s="146"/>
      <c r="H18" s="128">
        <v>0</v>
      </c>
      <c r="I18" s="48"/>
      <c r="J18" s="141"/>
      <c r="K18" s="140">
        <v>80230</v>
      </c>
      <c r="L18" s="140"/>
      <c r="M18" s="142"/>
      <c r="N18" s="140">
        <v>152</v>
      </c>
      <c r="O18" s="143"/>
      <c r="P18" s="140"/>
      <c r="Q18" s="140">
        <v>1264</v>
      </c>
      <c r="R18" s="140"/>
      <c r="S18" s="142"/>
      <c r="T18" s="140">
        <f t="shared" si="0"/>
        <v>81646</v>
      </c>
      <c r="U18" s="143"/>
      <c r="V18" s="4"/>
      <c r="W18" s="4"/>
      <c r="X18" s="142"/>
      <c r="Y18" s="144">
        <v>2501</v>
      </c>
      <c r="Z18" s="145"/>
      <c r="AA18" s="146"/>
      <c r="AB18" s="144">
        <v>0</v>
      </c>
      <c r="AC18" s="145"/>
      <c r="AD18" s="146"/>
      <c r="AE18" s="144">
        <f t="shared" si="1"/>
        <v>2501</v>
      </c>
      <c r="AF18" s="48"/>
      <c r="AG18" s="44"/>
      <c r="AH18" s="144">
        <v>11148</v>
      </c>
      <c r="AI18" s="44"/>
      <c r="AJ18" s="217"/>
      <c r="AK18" s="218">
        <v>3974</v>
      </c>
      <c r="AL18" s="219"/>
      <c r="AM18" s="44"/>
      <c r="AN18" s="144">
        <v>1718</v>
      </c>
      <c r="AO18" s="44"/>
      <c r="AP18" s="217"/>
      <c r="AQ18" s="218">
        <v>1028</v>
      </c>
      <c r="AR18" s="219"/>
      <c r="AS18" s="218"/>
      <c r="AT18" s="198">
        <f>AQ18+AN18+AK18+AH18+AE18+T18+E18+H18</f>
        <v>5051453</v>
      </c>
      <c r="AU18" s="219"/>
      <c r="AV18" s="7"/>
      <c r="AW18" s="383" t="s">
        <v>82</v>
      </c>
      <c r="AX18" s="300"/>
      <c r="AY18" s="34"/>
    </row>
    <row r="19" spans="1:51" ht="16.5" customHeight="1" x14ac:dyDescent="0.15">
      <c r="A19" s="295"/>
      <c r="B19" s="383" t="s">
        <v>0</v>
      </c>
      <c r="C19" s="19"/>
      <c r="D19" s="127"/>
      <c r="E19" s="128">
        <v>12613238</v>
      </c>
      <c r="F19" s="126"/>
      <c r="G19" s="127"/>
      <c r="H19" s="128">
        <v>0</v>
      </c>
      <c r="I19" s="35"/>
      <c r="J19" s="129"/>
      <c r="K19" s="130">
        <v>273776</v>
      </c>
      <c r="L19" s="130"/>
      <c r="M19" s="131"/>
      <c r="N19" s="130">
        <v>16375</v>
      </c>
      <c r="O19" s="132"/>
      <c r="P19" s="130"/>
      <c r="Q19" s="130">
        <v>4671</v>
      </c>
      <c r="R19" s="130"/>
      <c r="S19" s="131"/>
      <c r="T19" s="130">
        <f t="shared" si="0"/>
        <v>294822</v>
      </c>
      <c r="U19" s="132"/>
      <c r="V19" s="4"/>
      <c r="W19" s="4"/>
      <c r="X19" s="131"/>
      <c r="Y19" s="128">
        <v>2857</v>
      </c>
      <c r="Z19" s="126"/>
      <c r="AA19" s="127"/>
      <c r="AB19" s="128">
        <v>0</v>
      </c>
      <c r="AC19" s="126"/>
      <c r="AD19" s="127"/>
      <c r="AE19" s="128">
        <f t="shared" si="1"/>
        <v>2857</v>
      </c>
      <c r="AF19" s="35"/>
      <c r="AG19" s="37"/>
      <c r="AH19" s="128">
        <v>41934</v>
      </c>
      <c r="AI19" s="37"/>
      <c r="AJ19" s="206"/>
      <c r="AK19" s="207">
        <v>17330</v>
      </c>
      <c r="AL19" s="208"/>
      <c r="AM19" s="37"/>
      <c r="AN19" s="128">
        <v>2611</v>
      </c>
      <c r="AO19" s="37"/>
      <c r="AP19" s="206"/>
      <c r="AQ19" s="207">
        <v>1472</v>
      </c>
      <c r="AR19" s="208"/>
      <c r="AS19" s="207"/>
      <c r="AT19" s="207">
        <f t="shared" si="2"/>
        <v>12974264</v>
      </c>
      <c r="AU19" s="208"/>
      <c r="AV19" s="10"/>
      <c r="AW19" s="383" t="s">
        <v>0</v>
      </c>
      <c r="AX19" s="296"/>
      <c r="AY19" s="34"/>
    </row>
    <row r="20" spans="1:51" ht="16.5" customHeight="1" x14ac:dyDescent="0.15">
      <c r="A20" s="295"/>
      <c r="B20" s="383" t="s">
        <v>2</v>
      </c>
      <c r="C20" s="19"/>
      <c r="D20" s="127"/>
      <c r="E20" s="128">
        <v>8595619</v>
      </c>
      <c r="F20" s="126"/>
      <c r="G20" s="127"/>
      <c r="H20" s="128">
        <v>0</v>
      </c>
      <c r="I20" s="35"/>
      <c r="J20" s="129"/>
      <c r="K20" s="130">
        <v>175488</v>
      </c>
      <c r="L20" s="130"/>
      <c r="M20" s="131"/>
      <c r="N20" s="130">
        <v>68156</v>
      </c>
      <c r="O20" s="132"/>
      <c r="P20" s="130"/>
      <c r="Q20" s="130">
        <v>6094</v>
      </c>
      <c r="R20" s="130"/>
      <c r="S20" s="131"/>
      <c r="T20" s="130">
        <f t="shared" si="0"/>
        <v>249738</v>
      </c>
      <c r="U20" s="132"/>
      <c r="V20" s="4"/>
      <c r="W20" s="4"/>
      <c r="X20" s="131"/>
      <c r="Y20" s="128">
        <v>2369</v>
      </c>
      <c r="Z20" s="126"/>
      <c r="AA20" s="127"/>
      <c r="AB20" s="128">
        <v>0</v>
      </c>
      <c r="AC20" s="126"/>
      <c r="AD20" s="127"/>
      <c r="AE20" s="128">
        <f t="shared" si="1"/>
        <v>2369</v>
      </c>
      <c r="AF20" s="35"/>
      <c r="AG20" s="37"/>
      <c r="AH20" s="128">
        <v>10901</v>
      </c>
      <c r="AI20" s="37"/>
      <c r="AJ20" s="206"/>
      <c r="AK20" s="207">
        <v>8287</v>
      </c>
      <c r="AL20" s="208"/>
      <c r="AM20" s="37"/>
      <c r="AN20" s="128">
        <v>2190</v>
      </c>
      <c r="AO20" s="37"/>
      <c r="AP20" s="206"/>
      <c r="AQ20" s="207">
        <v>1497</v>
      </c>
      <c r="AR20" s="208"/>
      <c r="AS20" s="207"/>
      <c r="AT20" s="207">
        <f t="shared" si="2"/>
        <v>8870601</v>
      </c>
      <c r="AU20" s="208"/>
      <c r="AV20" s="10"/>
      <c r="AW20" s="383" t="s">
        <v>2</v>
      </c>
      <c r="AX20" s="296"/>
      <c r="AY20" s="34"/>
    </row>
    <row r="21" spans="1:51" ht="16.5" customHeight="1" x14ac:dyDescent="0.15">
      <c r="A21" s="295"/>
      <c r="B21" s="383" t="s">
        <v>3</v>
      </c>
      <c r="C21" s="19"/>
      <c r="D21" s="127"/>
      <c r="E21" s="128">
        <v>2713664</v>
      </c>
      <c r="F21" s="126"/>
      <c r="G21" s="127"/>
      <c r="H21" s="128">
        <v>0</v>
      </c>
      <c r="I21" s="35"/>
      <c r="J21" s="129"/>
      <c r="K21" s="130">
        <v>33675</v>
      </c>
      <c r="L21" s="130"/>
      <c r="M21" s="131"/>
      <c r="N21" s="130">
        <v>2647</v>
      </c>
      <c r="O21" s="132"/>
      <c r="P21" s="130"/>
      <c r="Q21" s="130">
        <v>0</v>
      </c>
      <c r="R21" s="130"/>
      <c r="S21" s="131"/>
      <c r="T21" s="130">
        <f t="shared" si="0"/>
        <v>36322</v>
      </c>
      <c r="U21" s="132"/>
      <c r="V21" s="4"/>
      <c r="W21" s="4"/>
      <c r="X21" s="131"/>
      <c r="Y21" s="128">
        <v>34</v>
      </c>
      <c r="Z21" s="126"/>
      <c r="AA21" s="127"/>
      <c r="AB21" s="128">
        <v>0</v>
      </c>
      <c r="AC21" s="126"/>
      <c r="AD21" s="127"/>
      <c r="AE21" s="128">
        <f t="shared" si="1"/>
        <v>34</v>
      </c>
      <c r="AF21" s="35"/>
      <c r="AG21" s="37"/>
      <c r="AH21" s="128">
        <v>25400</v>
      </c>
      <c r="AI21" s="37"/>
      <c r="AJ21" s="206"/>
      <c r="AK21" s="207">
        <v>898</v>
      </c>
      <c r="AL21" s="208"/>
      <c r="AM21" s="37"/>
      <c r="AN21" s="128">
        <v>638</v>
      </c>
      <c r="AO21" s="37"/>
      <c r="AP21" s="206"/>
      <c r="AQ21" s="207">
        <v>610</v>
      </c>
      <c r="AR21" s="208"/>
      <c r="AS21" s="207"/>
      <c r="AT21" s="207">
        <f t="shared" si="2"/>
        <v>2777566</v>
      </c>
      <c r="AU21" s="208"/>
      <c r="AV21" s="10"/>
      <c r="AW21" s="383" t="s">
        <v>3</v>
      </c>
      <c r="AX21" s="296"/>
      <c r="AY21" s="34"/>
    </row>
    <row r="22" spans="1:51" ht="16.5" customHeight="1" x14ac:dyDescent="0.15">
      <c r="A22" s="297"/>
      <c r="B22" s="45" t="s">
        <v>4</v>
      </c>
      <c r="C22" s="23"/>
      <c r="D22" s="139"/>
      <c r="E22" s="137">
        <v>6732546</v>
      </c>
      <c r="F22" s="138"/>
      <c r="G22" s="139"/>
      <c r="H22" s="137">
        <v>0</v>
      </c>
      <c r="I22" s="41"/>
      <c r="J22" s="133"/>
      <c r="K22" s="134">
        <v>89479</v>
      </c>
      <c r="L22" s="134"/>
      <c r="M22" s="135"/>
      <c r="N22" s="134">
        <v>17553</v>
      </c>
      <c r="O22" s="136"/>
      <c r="P22" s="134"/>
      <c r="Q22" s="134">
        <v>1056</v>
      </c>
      <c r="R22" s="134"/>
      <c r="S22" s="135"/>
      <c r="T22" s="134">
        <f t="shared" si="0"/>
        <v>108088</v>
      </c>
      <c r="U22" s="136"/>
      <c r="V22" s="4"/>
      <c r="W22" s="4"/>
      <c r="X22" s="135"/>
      <c r="Y22" s="137">
        <v>2912</v>
      </c>
      <c r="Z22" s="138"/>
      <c r="AA22" s="139"/>
      <c r="AB22" s="137">
        <v>0</v>
      </c>
      <c r="AC22" s="138"/>
      <c r="AD22" s="139"/>
      <c r="AE22" s="137">
        <f t="shared" si="1"/>
        <v>2912</v>
      </c>
      <c r="AF22" s="41"/>
      <c r="AG22" s="43"/>
      <c r="AH22" s="137">
        <v>23386</v>
      </c>
      <c r="AI22" s="43"/>
      <c r="AJ22" s="210"/>
      <c r="AK22" s="211">
        <v>6346</v>
      </c>
      <c r="AL22" s="212"/>
      <c r="AM22" s="43"/>
      <c r="AN22" s="137">
        <v>1228</v>
      </c>
      <c r="AO22" s="43"/>
      <c r="AP22" s="210"/>
      <c r="AQ22" s="211">
        <v>863</v>
      </c>
      <c r="AR22" s="212"/>
      <c r="AS22" s="211"/>
      <c r="AT22" s="207">
        <f t="shared" si="2"/>
        <v>6875369</v>
      </c>
      <c r="AU22" s="212"/>
      <c r="AV22" s="21"/>
      <c r="AW22" s="45" t="s">
        <v>4</v>
      </c>
      <c r="AX22" s="298"/>
      <c r="AY22" s="34"/>
    </row>
    <row r="23" spans="1:51" s="11" customFormat="1" ht="16.5" customHeight="1" x14ac:dyDescent="0.15">
      <c r="A23" s="295"/>
      <c r="B23" s="383" t="s">
        <v>5</v>
      </c>
      <c r="C23" s="19"/>
      <c r="D23" s="127"/>
      <c r="E23" s="128">
        <v>7423061</v>
      </c>
      <c r="F23" s="126"/>
      <c r="G23" s="127"/>
      <c r="H23" s="128">
        <v>0</v>
      </c>
      <c r="I23" s="35"/>
      <c r="J23" s="129"/>
      <c r="K23" s="130">
        <v>86931</v>
      </c>
      <c r="L23" s="130"/>
      <c r="M23" s="131"/>
      <c r="N23" s="130">
        <v>304</v>
      </c>
      <c r="O23" s="132"/>
      <c r="P23" s="130"/>
      <c r="Q23" s="130">
        <v>1151</v>
      </c>
      <c r="R23" s="130"/>
      <c r="S23" s="131"/>
      <c r="T23" s="130">
        <f t="shared" si="0"/>
        <v>88386</v>
      </c>
      <c r="U23" s="132"/>
      <c r="V23" s="4"/>
      <c r="W23" s="4"/>
      <c r="X23" s="131"/>
      <c r="Y23" s="128">
        <v>1139</v>
      </c>
      <c r="Z23" s="126"/>
      <c r="AA23" s="127"/>
      <c r="AB23" s="128">
        <v>0</v>
      </c>
      <c r="AC23" s="126"/>
      <c r="AD23" s="127"/>
      <c r="AE23" s="128">
        <f t="shared" si="1"/>
        <v>1139</v>
      </c>
      <c r="AF23" s="35"/>
      <c r="AG23" s="37"/>
      <c r="AH23" s="128">
        <v>48537</v>
      </c>
      <c r="AI23" s="37"/>
      <c r="AJ23" s="206"/>
      <c r="AK23" s="207">
        <v>3972</v>
      </c>
      <c r="AL23" s="208"/>
      <c r="AM23" s="37"/>
      <c r="AN23" s="128">
        <v>3336</v>
      </c>
      <c r="AO23" s="37"/>
      <c r="AP23" s="206"/>
      <c r="AQ23" s="207">
        <v>1833</v>
      </c>
      <c r="AR23" s="208"/>
      <c r="AS23" s="207"/>
      <c r="AT23" s="198">
        <f>AQ23+AN23+AK23+AH23+AE23+T23+E23+H23</f>
        <v>7570264</v>
      </c>
      <c r="AU23" s="208"/>
      <c r="AV23" s="10"/>
      <c r="AW23" s="383" t="s">
        <v>5</v>
      </c>
      <c r="AX23" s="296"/>
    </row>
    <row r="24" spans="1:51" ht="16.5" customHeight="1" x14ac:dyDescent="0.15">
      <c r="A24" s="295"/>
      <c r="B24" s="383" t="s">
        <v>6</v>
      </c>
      <c r="C24" s="19"/>
      <c r="D24" s="127"/>
      <c r="E24" s="128">
        <v>13855221</v>
      </c>
      <c r="F24" s="126"/>
      <c r="G24" s="127"/>
      <c r="H24" s="128">
        <v>0</v>
      </c>
      <c r="I24" s="35"/>
      <c r="J24" s="129"/>
      <c r="K24" s="130">
        <v>273466</v>
      </c>
      <c r="L24" s="130"/>
      <c r="M24" s="131"/>
      <c r="N24" s="130">
        <v>34934</v>
      </c>
      <c r="O24" s="132"/>
      <c r="P24" s="130"/>
      <c r="Q24" s="130">
        <v>7004</v>
      </c>
      <c r="R24" s="130"/>
      <c r="S24" s="131"/>
      <c r="T24" s="130">
        <f t="shared" si="0"/>
        <v>315404</v>
      </c>
      <c r="U24" s="132"/>
      <c r="V24" s="4"/>
      <c r="W24" s="4"/>
      <c r="X24" s="131"/>
      <c r="Y24" s="128">
        <v>4718</v>
      </c>
      <c r="Z24" s="126"/>
      <c r="AA24" s="127"/>
      <c r="AB24" s="128">
        <v>0</v>
      </c>
      <c r="AC24" s="126"/>
      <c r="AD24" s="127"/>
      <c r="AE24" s="128">
        <f t="shared" si="1"/>
        <v>4718</v>
      </c>
      <c r="AF24" s="35"/>
      <c r="AG24" s="37"/>
      <c r="AH24" s="128">
        <v>63850</v>
      </c>
      <c r="AI24" s="37"/>
      <c r="AJ24" s="206"/>
      <c r="AK24" s="207">
        <v>14188</v>
      </c>
      <c r="AL24" s="208"/>
      <c r="AM24" s="37"/>
      <c r="AN24" s="128">
        <v>3161</v>
      </c>
      <c r="AO24" s="37"/>
      <c r="AP24" s="206"/>
      <c r="AQ24" s="207">
        <v>1496</v>
      </c>
      <c r="AR24" s="208"/>
      <c r="AS24" s="207"/>
      <c r="AT24" s="207">
        <f t="shared" si="2"/>
        <v>14258038</v>
      </c>
      <c r="AU24" s="208"/>
      <c r="AV24" s="10"/>
      <c r="AW24" s="383" t="s">
        <v>6</v>
      </c>
      <c r="AX24" s="296"/>
    </row>
    <row r="25" spans="1:51" ht="16.5" customHeight="1" x14ac:dyDescent="0.15">
      <c r="A25" s="295"/>
      <c r="B25" s="383" t="s">
        <v>7</v>
      </c>
      <c r="C25" s="19"/>
      <c r="D25" s="127"/>
      <c r="E25" s="128">
        <v>15982424</v>
      </c>
      <c r="F25" s="126"/>
      <c r="G25" s="127"/>
      <c r="H25" s="128">
        <v>0</v>
      </c>
      <c r="I25" s="35"/>
      <c r="J25" s="129"/>
      <c r="K25" s="130">
        <v>281705</v>
      </c>
      <c r="L25" s="130"/>
      <c r="M25" s="131"/>
      <c r="N25" s="130">
        <v>24584</v>
      </c>
      <c r="O25" s="132"/>
      <c r="P25" s="130"/>
      <c r="Q25" s="130">
        <v>8342</v>
      </c>
      <c r="R25" s="130"/>
      <c r="S25" s="131"/>
      <c r="T25" s="130">
        <f t="shared" si="0"/>
        <v>314631</v>
      </c>
      <c r="U25" s="132"/>
      <c r="V25" s="4"/>
      <c r="W25" s="4"/>
      <c r="X25" s="131"/>
      <c r="Y25" s="128">
        <v>4550</v>
      </c>
      <c r="Z25" s="126"/>
      <c r="AA25" s="127"/>
      <c r="AB25" s="128">
        <v>0</v>
      </c>
      <c r="AC25" s="126"/>
      <c r="AD25" s="127"/>
      <c r="AE25" s="128">
        <f t="shared" si="1"/>
        <v>4550</v>
      </c>
      <c r="AF25" s="35"/>
      <c r="AG25" s="37"/>
      <c r="AH25" s="128">
        <v>156852</v>
      </c>
      <c r="AI25" s="37"/>
      <c r="AJ25" s="206"/>
      <c r="AK25" s="207">
        <v>13113</v>
      </c>
      <c r="AL25" s="208"/>
      <c r="AM25" s="37"/>
      <c r="AN25" s="128">
        <v>3662</v>
      </c>
      <c r="AO25" s="37"/>
      <c r="AP25" s="206"/>
      <c r="AQ25" s="207">
        <v>3140</v>
      </c>
      <c r="AR25" s="208"/>
      <c r="AS25" s="207"/>
      <c r="AT25" s="207">
        <f t="shared" si="2"/>
        <v>16478372</v>
      </c>
      <c r="AU25" s="208"/>
      <c r="AV25" s="10"/>
      <c r="AW25" s="383" t="s">
        <v>7</v>
      </c>
      <c r="AX25" s="296"/>
    </row>
    <row r="26" spans="1:51" ht="16.5" customHeight="1" x14ac:dyDescent="0.15">
      <c r="A26" s="295"/>
      <c r="B26" s="383" t="s">
        <v>8</v>
      </c>
      <c r="C26" s="19"/>
      <c r="D26" s="127"/>
      <c r="E26" s="128">
        <v>22104726</v>
      </c>
      <c r="F26" s="126"/>
      <c r="G26" s="127"/>
      <c r="H26" s="128">
        <v>0</v>
      </c>
      <c r="I26" s="35"/>
      <c r="J26" s="129"/>
      <c r="K26" s="130">
        <v>320226</v>
      </c>
      <c r="L26" s="130"/>
      <c r="M26" s="131"/>
      <c r="N26" s="130">
        <v>31808</v>
      </c>
      <c r="O26" s="132"/>
      <c r="P26" s="130"/>
      <c r="Q26" s="130">
        <v>7430</v>
      </c>
      <c r="R26" s="130"/>
      <c r="S26" s="131"/>
      <c r="T26" s="130">
        <f t="shared" si="0"/>
        <v>359464</v>
      </c>
      <c r="U26" s="132"/>
      <c r="V26" s="4"/>
      <c r="W26" s="4"/>
      <c r="X26" s="131"/>
      <c r="Y26" s="128">
        <v>4027</v>
      </c>
      <c r="Z26" s="126"/>
      <c r="AA26" s="127"/>
      <c r="AB26" s="128">
        <v>0</v>
      </c>
      <c r="AC26" s="126"/>
      <c r="AD26" s="127"/>
      <c r="AE26" s="128">
        <f t="shared" si="1"/>
        <v>4027</v>
      </c>
      <c r="AF26" s="35"/>
      <c r="AG26" s="37"/>
      <c r="AH26" s="128">
        <v>91950</v>
      </c>
      <c r="AI26" s="37"/>
      <c r="AJ26" s="206"/>
      <c r="AK26" s="207">
        <v>26359</v>
      </c>
      <c r="AL26" s="208"/>
      <c r="AM26" s="37"/>
      <c r="AN26" s="128">
        <v>9527</v>
      </c>
      <c r="AO26" s="37"/>
      <c r="AP26" s="206"/>
      <c r="AQ26" s="207">
        <v>6342</v>
      </c>
      <c r="AR26" s="208"/>
      <c r="AS26" s="207"/>
      <c r="AT26" s="207">
        <f t="shared" si="2"/>
        <v>22602395</v>
      </c>
      <c r="AU26" s="208"/>
      <c r="AV26" s="10"/>
      <c r="AW26" s="383" t="s">
        <v>8</v>
      </c>
      <c r="AX26" s="296"/>
    </row>
    <row r="27" spans="1:51" ht="16.5" customHeight="1" x14ac:dyDescent="0.15">
      <c r="A27" s="297"/>
      <c r="B27" s="45" t="s">
        <v>9</v>
      </c>
      <c r="C27" s="23"/>
      <c r="D27" s="139"/>
      <c r="E27" s="137">
        <v>5190798</v>
      </c>
      <c r="F27" s="138"/>
      <c r="G27" s="139"/>
      <c r="H27" s="137">
        <v>0</v>
      </c>
      <c r="I27" s="41"/>
      <c r="J27" s="133"/>
      <c r="K27" s="134">
        <v>96506</v>
      </c>
      <c r="L27" s="134"/>
      <c r="M27" s="135"/>
      <c r="N27" s="134">
        <v>3628</v>
      </c>
      <c r="O27" s="136"/>
      <c r="P27" s="134"/>
      <c r="Q27" s="134">
        <v>1950</v>
      </c>
      <c r="R27" s="134"/>
      <c r="S27" s="135"/>
      <c r="T27" s="134">
        <f t="shared" si="0"/>
        <v>102084</v>
      </c>
      <c r="U27" s="136"/>
      <c r="V27" s="4"/>
      <c r="W27" s="4"/>
      <c r="X27" s="135"/>
      <c r="Y27" s="137">
        <v>845</v>
      </c>
      <c r="Z27" s="138"/>
      <c r="AA27" s="139"/>
      <c r="AB27" s="137">
        <v>0</v>
      </c>
      <c r="AC27" s="138"/>
      <c r="AD27" s="139"/>
      <c r="AE27" s="137">
        <f t="shared" si="1"/>
        <v>845</v>
      </c>
      <c r="AF27" s="41"/>
      <c r="AG27" s="43"/>
      <c r="AH27" s="137">
        <v>3855</v>
      </c>
      <c r="AI27" s="43"/>
      <c r="AJ27" s="210"/>
      <c r="AK27" s="211">
        <v>13176</v>
      </c>
      <c r="AL27" s="212"/>
      <c r="AM27" s="43"/>
      <c r="AN27" s="137">
        <v>1249</v>
      </c>
      <c r="AO27" s="43"/>
      <c r="AP27" s="210"/>
      <c r="AQ27" s="211">
        <v>1191</v>
      </c>
      <c r="AR27" s="212"/>
      <c r="AS27" s="211"/>
      <c r="AT27" s="207">
        <f t="shared" si="2"/>
        <v>5313198</v>
      </c>
      <c r="AU27" s="212"/>
      <c r="AV27" s="21"/>
      <c r="AW27" s="45" t="s">
        <v>9</v>
      </c>
      <c r="AX27" s="298"/>
    </row>
    <row r="28" spans="1:51" s="11" customFormat="1" ht="16.5" customHeight="1" x14ac:dyDescent="0.15">
      <c r="A28" s="295"/>
      <c r="B28" s="383" t="s">
        <v>10</v>
      </c>
      <c r="C28" s="19"/>
      <c r="D28" s="127"/>
      <c r="E28" s="128">
        <v>10698118</v>
      </c>
      <c r="F28" s="126"/>
      <c r="G28" s="127"/>
      <c r="H28" s="128">
        <v>0</v>
      </c>
      <c r="I28" s="35"/>
      <c r="J28" s="129"/>
      <c r="K28" s="130">
        <v>176734</v>
      </c>
      <c r="L28" s="130"/>
      <c r="M28" s="131"/>
      <c r="N28" s="130">
        <v>339</v>
      </c>
      <c r="O28" s="132"/>
      <c r="P28" s="130"/>
      <c r="Q28" s="130">
        <v>5780</v>
      </c>
      <c r="R28" s="130"/>
      <c r="S28" s="131"/>
      <c r="T28" s="130">
        <f t="shared" si="0"/>
        <v>182853</v>
      </c>
      <c r="U28" s="132"/>
      <c r="V28" s="4"/>
      <c r="W28" s="4"/>
      <c r="X28" s="131"/>
      <c r="Y28" s="128">
        <v>2580</v>
      </c>
      <c r="Z28" s="126"/>
      <c r="AA28" s="127"/>
      <c r="AB28" s="128">
        <v>0</v>
      </c>
      <c r="AC28" s="126"/>
      <c r="AD28" s="127"/>
      <c r="AE28" s="128">
        <f t="shared" si="1"/>
        <v>2580</v>
      </c>
      <c r="AF28" s="35"/>
      <c r="AG28" s="37"/>
      <c r="AH28" s="128">
        <v>40426</v>
      </c>
      <c r="AI28" s="37"/>
      <c r="AJ28" s="206"/>
      <c r="AK28" s="207">
        <v>9076</v>
      </c>
      <c r="AL28" s="208"/>
      <c r="AM28" s="37"/>
      <c r="AN28" s="128">
        <v>1764</v>
      </c>
      <c r="AO28" s="37"/>
      <c r="AP28" s="206"/>
      <c r="AQ28" s="207">
        <v>1580</v>
      </c>
      <c r="AR28" s="208"/>
      <c r="AS28" s="207"/>
      <c r="AT28" s="198">
        <f>AQ28+AN28+AK28+AH28+AE28+T28+E28+H28</f>
        <v>10936397</v>
      </c>
      <c r="AU28" s="208"/>
      <c r="AV28" s="10"/>
      <c r="AW28" s="383" t="s">
        <v>10</v>
      </c>
      <c r="AX28" s="296"/>
    </row>
    <row r="29" spans="1:51" ht="16.5" customHeight="1" x14ac:dyDescent="0.15">
      <c r="A29" s="295"/>
      <c r="B29" s="383" t="s">
        <v>11</v>
      </c>
      <c r="C29" s="19"/>
      <c r="D29" s="127"/>
      <c r="E29" s="128">
        <v>8363739</v>
      </c>
      <c r="F29" s="126"/>
      <c r="G29" s="127"/>
      <c r="H29" s="128">
        <v>0</v>
      </c>
      <c r="I29" s="35"/>
      <c r="J29" s="129"/>
      <c r="K29" s="130">
        <v>120744</v>
      </c>
      <c r="L29" s="130"/>
      <c r="M29" s="131"/>
      <c r="N29" s="130">
        <v>1757</v>
      </c>
      <c r="O29" s="132"/>
      <c r="P29" s="130"/>
      <c r="Q29" s="130">
        <v>873</v>
      </c>
      <c r="R29" s="130"/>
      <c r="S29" s="131"/>
      <c r="T29" s="130">
        <f t="shared" si="0"/>
        <v>123374</v>
      </c>
      <c r="U29" s="132"/>
      <c r="V29" s="4"/>
      <c r="W29" s="4"/>
      <c r="X29" s="131"/>
      <c r="Y29" s="128">
        <v>2140</v>
      </c>
      <c r="Z29" s="126"/>
      <c r="AA29" s="127"/>
      <c r="AB29" s="128">
        <v>0</v>
      </c>
      <c r="AC29" s="126"/>
      <c r="AD29" s="127"/>
      <c r="AE29" s="128">
        <f t="shared" si="1"/>
        <v>2140</v>
      </c>
      <c r="AF29" s="35"/>
      <c r="AG29" s="37"/>
      <c r="AH29" s="128">
        <v>70510</v>
      </c>
      <c r="AI29" s="37"/>
      <c r="AJ29" s="206"/>
      <c r="AK29" s="207">
        <v>17407</v>
      </c>
      <c r="AL29" s="208"/>
      <c r="AM29" s="37"/>
      <c r="AN29" s="128">
        <v>1835</v>
      </c>
      <c r="AO29" s="37"/>
      <c r="AP29" s="206"/>
      <c r="AQ29" s="207">
        <v>941</v>
      </c>
      <c r="AR29" s="208"/>
      <c r="AS29" s="207"/>
      <c r="AT29" s="207">
        <f t="shared" si="2"/>
        <v>8579946</v>
      </c>
      <c r="AU29" s="208"/>
      <c r="AV29" s="10"/>
      <c r="AW29" s="383" t="s">
        <v>11</v>
      </c>
      <c r="AX29" s="296"/>
    </row>
    <row r="30" spans="1:51" ht="16.5" customHeight="1" x14ac:dyDescent="0.15">
      <c r="A30" s="295"/>
      <c r="B30" s="383" t="s">
        <v>12</v>
      </c>
      <c r="C30" s="19"/>
      <c r="D30" s="127"/>
      <c r="E30" s="128">
        <v>10771854</v>
      </c>
      <c r="F30" s="126"/>
      <c r="G30" s="127"/>
      <c r="H30" s="128">
        <v>0</v>
      </c>
      <c r="I30" s="35"/>
      <c r="J30" s="129"/>
      <c r="K30" s="130">
        <v>264141</v>
      </c>
      <c r="L30" s="130"/>
      <c r="M30" s="131"/>
      <c r="N30" s="130">
        <v>44327</v>
      </c>
      <c r="O30" s="132"/>
      <c r="P30" s="130"/>
      <c r="Q30" s="130">
        <v>6666</v>
      </c>
      <c r="R30" s="130"/>
      <c r="S30" s="131"/>
      <c r="T30" s="130">
        <f t="shared" si="0"/>
        <v>315134</v>
      </c>
      <c r="U30" s="132"/>
      <c r="V30" s="4"/>
      <c r="W30" s="4"/>
      <c r="X30" s="131"/>
      <c r="Y30" s="128">
        <v>1274</v>
      </c>
      <c r="Z30" s="126"/>
      <c r="AA30" s="127"/>
      <c r="AB30" s="128">
        <v>0</v>
      </c>
      <c r="AC30" s="126"/>
      <c r="AD30" s="127"/>
      <c r="AE30" s="128">
        <f t="shared" si="1"/>
        <v>1274</v>
      </c>
      <c r="AF30" s="35"/>
      <c r="AG30" s="37"/>
      <c r="AH30" s="128">
        <v>29700</v>
      </c>
      <c r="AI30" s="37"/>
      <c r="AJ30" s="206"/>
      <c r="AK30" s="207">
        <v>25511</v>
      </c>
      <c r="AL30" s="208"/>
      <c r="AM30" s="37"/>
      <c r="AN30" s="128">
        <v>2043</v>
      </c>
      <c r="AO30" s="37"/>
      <c r="AP30" s="206"/>
      <c r="AQ30" s="207">
        <v>1620</v>
      </c>
      <c r="AR30" s="208"/>
      <c r="AS30" s="207"/>
      <c r="AT30" s="207">
        <f t="shared" si="2"/>
        <v>11147136</v>
      </c>
      <c r="AU30" s="208"/>
      <c r="AV30" s="10"/>
      <c r="AW30" s="383" t="s">
        <v>12</v>
      </c>
      <c r="AX30" s="296"/>
    </row>
    <row r="31" spans="1:51" ht="16.5" customHeight="1" x14ac:dyDescent="0.15">
      <c r="A31" s="295"/>
      <c r="B31" s="383" t="s">
        <v>13</v>
      </c>
      <c r="C31" s="19"/>
      <c r="D31" s="127"/>
      <c r="E31" s="128">
        <v>5438113</v>
      </c>
      <c r="F31" s="126"/>
      <c r="G31" s="127"/>
      <c r="H31" s="128">
        <v>0</v>
      </c>
      <c r="I31" s="35"/>
      <c r="J31" s="129"/>
      <c r="K31" s="130">
        <v>120267</v>
      </c>
      <c r="L31" s="130"/>
      <c r="M31" s="131"/>
      <c r="N31" s="130">
        <v>12892</v>
      </c>
      <c r="O31" s="132"/>
      <c r="P31" s="130"/>
      <c r="Q31" s="130">
        <v>5291</v>
      </c>
      <c r="R31" s="130"/>
      <c r="S31" s="131"/>
      <c r="T31" s="130">
        <f t="shared" si="0"/>
        <v>138450</v>
      </c>
      <c r="U31" s="132"/>
      <c r="V31" s="4"/>
      <c r="W31" s="4"/>
      <c r="X31" s="131"/>
      <c r="Y31" s="128">
        <v>1179</v>
      </c>
      <c r="Z31" s="126"/>
      <c r="AA31" s="127"/>
      <c r="AB31" s="128">
        <v>0</v>
      </c>
      <c r="AC31" s="126"/>
      <c r="AD31" s="127"/>
      <c r="AE31" s="128">
        <f t="shared" si="1"/>
        <v>1179</v>
      </c>
      <c r="AF31" s="35"/>
      <c r="AG31" s="37"/>
      <c r="AH31" s="128">
        <v>28790</v>
      </c>
      <c r="AI31" s="37"/>
      <c r="AJ31" s="206"/>
      <c r="AK31" s="207">
        <v>8483</v>
      </c>
      <c r="AL31" s="208"/>
      <c r="AM31" s="37"/>
      <c r="AN31" s="128">
        <v>1019</v>
      </c>
      <c r="AO31" s="37"/>
      <c r="AP31" s="206"/>
      <c r="AQ31" s="207">
        <v>1638</v>
      </c>
      <c r="AR31" s="208"/>
      <c r="AS31" s="207"/>
      <c r="AT31" s="207">
        <f t="shared" si="2"/>
        <v>5617672</v>
      </c>
      <c r="AU31" s="208"/>
      <c r="AV31" s="10"/>
      <c r="AW31" s="383" t="s">
        <v>13</v>
      </c>
      <c r="AX31" s="296"/>
    </row>
    <row r="32" spans="1:51" ht="16.5" customHeight="1" x14ac:dyDescent="0.15">
      <c r="A32" s="297"/>
      <c r="B32" s="45" t="s">
        <v>14</v>
      </c>
      <c r="C32" s="23"/>
      <c r="D32" s="139"/>
      <c r="E32" s="137">
        <v>7056959</v>
      </c>
      <c r="F32" s="138"/>
      <c r="G32" s="139"/>
      <c r="H32" s="137">
        <v>0</v>
      </c>
      <c r="I32" s="41"/>
      <c r="J32" s="133"/>
      <c r="K32" s="134">
        <v>122064</v>
      </c>
      <c r="L32" s="134"/>
      <c r="M32" s="135"/>
      <c r="N32" s="134">
        <v>27035</v>
      </c>
      <c r="O32" s="136"/>
      <c r="P32" s="134"/>
      <c r="Q32" s="134">
        <v>2397</v>
      </c>
      <c r="R32" s="134"/>
      <c r="S32" s="135"/>
      <c r="T32" s="134">
        <f t="shared" si="0"/>
        <v>151496</v>
      </c>
      <c r="U32" s="136"/>
      <c r="V32" s="4"/>
      <c r="W32" s="4"/>
      <c r="X32" s="135"/>
      <c r="Y32" s="137">
        <v>1421</v>
      </c>
      <c r="Z32" s="138"/>
      <c r="AA32" s="139"/>
      <c r="AB32" s="137">
        <v>0</v>
      </c>
      <c r="AC32" s="138"/>
      <c r="AD32" s="139"/>
      <c r="AE32" s="137">
        <f t="shared" si="1"/>
        <v>1421</v>
      </c>
      <c r="AF32" s="41"/>
      <c r="AG32" s="43"/>
      <c r="AH32" s="137">
        <v>8286</v>
      </c>
      <c r="AI32" s="43"/>
      <c r="AJ32" s="210"/>
      <c r="AK32" s="211">
        <v>6876</v>
      </c>
      <c r="AL32" s="212"/>
      <c r="AM32" s="43"/>
      <c r="AN32" s="137">
        <v>1837</v>
      </c>
      <c r="AO32" s="43"/>
      <c r="AP32" s="210"/>
      <c r="AQ32" s="211">
        <v>2635</v>
      </c>
      <c r="AR32" s="212"/>
      <c r="AS32" s="211"/>
      <c r="AT32" s="207">
        <f t="shared" si="2"/>
        <v>7229510</v>
      </c>
      <c r="AU32" s="212"/>
      <c r="AV32" s="21"/>
      <c r="AW32" s="45" t="s">
        <v>14</v>
      </c>
      <c r="AX32" s="298"/>
    </row>
    <row r="33" spans="1:50" s="11" customFormat="1" ht="16.5" customHeight="1" x14ac:dyDescent="0.15">
      <c r="A33" s="295"/>
      <c r="B33" s="383" t="s">
        <v>15</v>
      </c>
      <c r="C33" s="19"/>
      <c r="D33" s="127"/>
      <c r="E33" s="128">
        <v>10391124</v>
      </c>
      <c r="F33" s="126"/>
      <c r="G33" s="127"/>
      <c r="H33" s="128">
        <v>0</v>
      </c>
      <c r="I33" s="35"/>
      <c r="J33" s="129"/>
      <c r="K33" s="130">
        <v>195838</v>
      </c>
      <c r="L33" s="130"/>
      <c r="M33" s="131"/>
      <c r="N33" s="130">
        <v>40249</v>
      </c>
      <c r="O33" s="132"/>
      <c r="P33" s="130"/>
      <c r="Q33" s="130">
        <v>7944</v>
      </c>
      <c r="R33" s="130"/>
      <c r="S33" s="131"/>
      <c r="T33" s="130">
        <f t="shared" si="0"/>
        <v>244031</v>
      </c>
      <c r="U33" s="132"/>
      <c r="V33" s="4"/>
      <c r="W33" s="4"/>
      <c r="X33" s="131"/>
      <c r="Y33" s="128">
        <v>1833</v>
      </c>
      <c r="Z33" s="126"/>
      <c r="AA33" s="127"/>
      <c r="AB33" s="128">
        <v>0</v>
      </c>
      <c r="AC33" s="126"/>
      <c r="AD33" s="127"/>
      <c r="AE33" s="128">
        <f t="shared" si="1"/>
        <v>1833</v>
      </c>
      <c r="AF33" s="35"/>
      <c r="AG33" s="37"/>
      <c r="AH33" s="128">
        <v>36515</v>
      </c>
      <c r="AI33" s="37"/>
      <c r="AJ33" s="206"/>
      <c r="AK33" s="207">
        <v>11081</v>
      </c>
      <c r="AL33" s="208"/>
      <c r="AM33" s="37"/>
      <c r="AN33" s="128">
        <v>2039</v>
      </c>
      <c r="AO33" s="37"/>
      <c r="AP33" s="206"/>
      <c r="AQ33" s="207">
        <v>1231</v>
      </c>
      <c r="AR33" s="208"/>
      <c r="AS33" s="207"/>
      <c r="AT33" s="198">
        <f>AQ33+AN33+AK33+AH33+AE33+T33+E33+H33</f>
        <v>10687854</v>
      </c>
      <c r="AU33" s="208"/>
      <c r="AV33" s="10"/>
      <c r="AW33" s="383" t="s">
        <v>15</v>
      </c>
      <c r="AX33" s="296"/>
    </row>
    <row r="34" spans="1:50" ht="16.5" customHeight="1" x14ac:dyDescent="0.15">
      <c r="A34" s="295"/>
      <c r="B34" s="383" t="s">
        <v>16</v>
      </c>
      <c r="C34" s="19"/>
      <c r="D34" s="127"/>
      <c r="E34" s="128">
        <v>4381453</v>
      </c>
      <c r="F34" s="126"/>
      <c r="G34" s="127"/>
      <c r="H34" s="128">
        <v>0</v>
      </c>
      <c r="I34" s="35"/>
      <c r="J34" s="129"/>
      <c r="K34" s="130">
        <v>56791</v>
      </c>
      <c r="L34" s="130"/>
      <c r="M34" s="131"/>
      <c r="N34" s="130">
        <v>7685</v>
      </c>
      <c r="O34" s="132"/>
      <c r="P34" s="130"/>
      <c r="Q34" s="130">
        <v>200</v>
      </c>
      <c r="R34" s="130"/>
      <c r="S34" s="131"/>
      <c r="T34" s="130">
        <f t="shared" si="0"/>
        <v>64676</v>
      </c>
      <c r="U34" s="132"/>
      <c r="V34" s="4"/>
      <c r="W34" s="4"/>
      <c r="X34" s="131"/>
      <c r="Y34" s="128">
        <v>379</v>
      </c>
      <c r="Z34" s="126"/>
      <c r="AA34" s="127"/>
      <c r="AB34" s="128">
        <v>0</v>
      </c>
      <c r="AC34" s="126"/>
      <c r="AD34" s="127"/>
      <c r="AE34" s="128">
        <f t="shared" si="1"/>
        <v>379</v>
      </c>
      <c r="AF34" s="35"/>
      <c r="AG34" s="37"/>
      <c r="AH34" s="128">
        <v>10769</v>
      </c>
      <c r="AI34" s="37"/>
      <c r="AJ34" s="206"/>
      <c r="AK34" s="207">
        <v>3622</v>
      </c>
      <c r="AL34" s="208"/>
      <c r="AM34" s="37"/>
      <c r="AN34" s="128">
        <v>1728</v>
      </c>
      <c r="AO34" s="37"/>
      <c r="AP34" s="206"/>
      <c r="AQ34" s="207">
        <v>770</v>
      </c>
      <c r="AR34" s="208"/>
      <c r="AS34" s="207"/>
      <c r="AT34" s="207">
        <f t="shared" si="2"/>
        <v>4463397</v>
      </c>
      <c r="AU34" s="208"/>
      <c r="AV34" s="10"/>
      <c r="AW34" s="383" t="s">
        <v>16</v>
      </c>
      <c r="AX34" s="296"/>
    </row>
    <row r="35" spans="1:50" ht="16.5" customHeight="1" x14ac:dyDescent="0.15">
      <c r="A35" s="295"/>
      <c r="B35" s="383" t="s">
        <v>17</v>
      </c>
      <c r="C35" s="19"/>
      <c r="D35" s="127"/>
      <c r="E35" s="128">
        <v>8714084</v>
      </c>
      <c r="F35" s="126"/>
      <c r="G35" s="127"/>
      <c r="H35" s="128">
        <v>0</v>
      </c>
      <c r="I35" s="35"/>
      <c r="J35" s="129"/>
      <c r="K35" s="130">
        <v>103284</v>
      </c>
      <c r="L35" s="130"/>
      <c r="M35" s="131"/>
      <c r="N35" s="130">
        <v>1697</v>
      </c>
      <c r="O35" s="132"/>
      <c r="P35" s="130"/>
      <c r="Q35" s="130">
        <v>1109</v>
      </c>
      <c r="R35" s="130"/>
      <c r="S35" s="131"/>
      <c r="T35" s="130">
        <f t="shared" si="0"/>
        <v>106090</v>
      </c>
      <c r="U35" s="132"/>
      <c r="V35" s="4"/>
      <c r="W35" s="4"/>
      <c r="X35" s="131"/>
      <c r="Y35" s="128">
        <v>1985</v>
      </c>
      <c r="Z35" s="126"/>
      <c r="AA35" s="127"/>
      <c r="AB35" s="128">
        <v>0</v>
      </c>
      <c r="AC35" s="126"/>
      <c r="AD35" s="127"/>
      <c r="AE35" s="128">
        <f t="shared" si="1"/>
        <v>1985</v>
      </c>
      <c r="AF35" s="35"/>
      <c r="AG35" s="37"/>
      <c r="AH35" s="128">
        <v>17799</v>
      </c>
      <c r="AI35" s="37"/>
      <c r="AJ35" s="206"/>
      <c r="AK35" s="207">
        <v>7942</v>
      </c>
      <c r="AL35" s="208"/>
      <c r="AM35" s="37"/>
      <c r="AN35" s="128">
        <v>1767</v>
      </c>
      <c r="AO35" s="37"/>
      <c r="AP35" s="206"/>
      <c r="AQ35" s="207">
        <v>1372</v>
      </c>
      <c r="AR35" s="208"/>
      <c r="AS35" s="207"/>
      <c r="AT35" s="207">
        <f t="shared" si="2"/>
        <v>8851039</v>
      </c>
      <c r="AU35" s="208"/>
      <c r="AV35" s="10"/>
      <c r="AW35" s="383" t="s">
        <v>17</v>
      </c>
      <c r="AX35" s="296"/>
    </row>
    <row r="36" spans="1:50" ht="16.5" customHeight="1" x14ac:dyDescent="0.15">
      <c r="A36" s="295"/>
      <c r="B36" s="383" t="s">
        <v>18</v>
      </c>
      <c r="C36" s="19"/>
      <c r="D36" s="127"/>
      <c r="E36" s="128">
        <v>3774269</v>
      </c>
      <c r="F36" s="126"/>
      <c r="G36" s="127"/>
      <c r="H36" s="128">
        <v>0</v>
      </c>
      <c r="I36" s="35"/>
      <c r="J36" s="129"/>
      <c r="K36" s="130">
        <v>40860</v>
      </c>
      <c r="L36" s="130"/>
      <c r="M36" s="131"/>
      <c r="N36" s="130">
        <v>6157</v>
      </c>
      <c r="O36" s="132"/>
      <c r="P36" s="130"/>
      <c r="Q36" s="130">
        <v>465</v>
      </c>
      <c r="R36" s="130"/>
      <c r="S36" s="131"/>
      <c r="T36" s="130">
        <f t="shared" si="0"/>
        <v>47482</v>
      </c>
      <c r="U36" s="132"/>
      <c r="V36" s="4"/>
      <c r="W36" s="4"/>
      <c r="X36" s="131"/>
      <c r="Y36" s="128">
        <v>368</v>
      </c>
      <c r="Z36" s="126"/>
      <c r="AA36" s="127"/>
      <c r="AB36" s="128">
        <v>0</v>
      </c>
      <c r="AC36" s="126"/>
      <c r="AD36" s="127"/>
      <c r="AE36" s="128">
        <f t="shared" si="1"/>
        <v>368</v>
      </c>
      <c r="AF36" s="35"/>
      <c r="AG36" s="37"/>
      <c r="AH36" s="128">
        <v>8666</v>
      </c>
      <c r="AI36" s="37"/>
      <c r="AJ36" s="206"/>
      <c r="AK36" s="207">
        <v>14775</v>
      </c>
      <c r="AL36" s="208"/>
      <c r="AM36" s="37"/>
      <c r="AN36" s="128">
        <v>688</v>
      </c>
      <c r="AO36" s="37"/>
      <c r="AP36" s="206"/>
      <c r="AQ36" s="207">
        <v>859</v>
      </c>
      <c r="AR36" s="208"/>
      <c r="AS36" s="207"/>
      <c r="AT36" s="207">
        <f t="shared" si="2"/>
        <v>3847107</v>
      </c>
      <c r="AU36" s="208"/>
      <c r="AV36" s="10"/>
      <c r="AW36" s="383" t="s">
        <v>18</v>
      </c>
      <c r="AX36" s="296"/>
    </row>
    <row r="37" spans="1:50" ht="16.5" customHeight="1" x14ac:dyDescent="0.15">
      <c r="A37" s="297"/>
      <c r="B37" s="45" t="s">
        <v>19</v>
      </c>
      <c r="C37" s="23"/>
      <c r="D37" s="139"/>
      <c r="E37" s="137">
        <v>6053058</v>
      </c>
      <c r="F37" s="138"/>
      <c r="G37" s="139"/>
      <c r="H37" s="137">
        <v>0</v>
      </c>
      <c r="I37" s="41"/>
      <c r="J37" s="133"/>
      <c r="K37" s="134">
        <v>104260</v>
      </c>
      <c r="L37" s="134"/>
      <c r="M37" s="135"/>
      <c r="N37" s="134">
        <v>10478</v>
      </c>
      <c r="O37" s="136"/>
      <c r="P37" s="134"/>
      <c r="Q37" s="134">
        <v>310</v>
      </c>
      <c r="R37" s="134"/>
      <c r="S37" s="135"/>
      <c r="T37" s="134">
        <f t="shared" si="0"/>
        <v>115048</v>
      </c>
      <c r="U37" s="136"/>
      <c r="V37" s="4"/>
      <c r="W37" s="4"/>
      <c r="X37" s="135"/>
      <c r="Y37" s="137">
        <v>666</v>
      </c>
      <c r="Z37" s="138"/>
      <c r="AA37" s="139"/>
      <c r="AB37" s="137">
        <v>0</v>
      </c>
      <c r="AC37" s="138"/>
      <c r="AD37" s="139"/>
      <c r="AE37" s="137">
        <f t="shared" si="1"/>
        <v>666</v>
      </c>
      <c r="AF37" s="41"/>
      <c r="AG37" s="43"/>
      <c r="AH37" s="137">
        <v>9494</v>
      </c>
      <c r="AI37" s="43"/>
      <c r="AJ37" s="210"/>
      <c r="AK37" s="211">
        <v>6674</v>
      </c>
      <c r="AL37" s="212"/>
      <c r="AM37" s="43"/>
      <c r="AN37" s="137">
        <v>927</v>
      </c>
      <c r="AO37" s="43"/>
      <c r="AP37" s="210"/>
      <c r="AQ37" s="211">
        <v>1913</v>
      </c>
      <c r="AR37" s="212"/>
      <c r="AS37" s="211"/>
      <c r="AT37" s="207">
        <f t="shared" si="2"/>
        <v>6187780</v>
      </c>
      <c r="AU37" s="212"/>
      <c r="AV37" s="21"/>
      <c r="AW37" s="45" t="s">
        <v>19</v>
      </c>
      <c r="AX37" s="298"/>
    </row>
    <row r="38" spans="1:50" ht="16.5" customHeight="1" x14ac:dyDescent="0.15">
      <c r="A38" s="295"/>
      <c r="B38" s="383" t="s">
        <v>1</v>
      </c>
      <c r="C38" s="19"/>
      <c r="D38" s="127"/>
      <c r="E38" s="128">
        <v>7169014</v>
      </c>
      <c r="F38" s="126"/>
      <c r="G38" s="127"/>
      <c r="H38" s="128">
        <v>0</v>
      </c>
      <c r="I38" s="35"/>
      <c r="J38" s="129"/>
      <c r="K38" s="130">
        <v>144381</v>
      </c>
      <c r="L38" s="130"/>
      <c r="M38" s="131"/>
      <c r="N38" s="130">
        <v>13973</v>
      </c>
      <c r="O38" s="132"/>
      <c r="P38" s="130"/>
      <c r="Q38" s="130">
        <v>1907</v>
      </c>
      <c r="R38" s="130"/>
      <c r="S38" s="131"/>
      <c r="T38" s="130">
        <f t="shared" si="0"/>
        <v>160261</v>
      </c>
      <c r="U38" s="132"/>
      <c r="V38" s="4"/>
      <c r="W38" s="4"/>
      <c r="X38" s="131"/>
      <c r="Y38" s="128">
        <v>734</v>
      </c>
      <c r="Z38" s="126"/>
      <c r="AA38" s="127"/>
      <c r="AB38" s="128">
        <v>0</v>
      </c>
      <c r="AC38" s="126"/>
      <c r="AD38" s="127"/>
      <c r="AE38" s="128">
        <f t="shared" si="1"/>
        <v>734</v>
      </c>
      <c r="AF38" s="35"/>
      <c r="AG38" s="37"/>
      <c r="AH38" s="128">
        <v>11663</v>
      </c>
      <c r="AI38" s="37"/>
      <c r="AJ38" s="206"/>
      <c r="AK38" s="207">
        <v>9200</v>
      </c>
      <c r="AL38" s="208"/>
      <c r="AM38" s="37"/>
      <c r="AN38" s="128">
        <v>2754</v>
      </c>
      <c r="AO38" s="37"/>
      <c r="AP38" s="206"/>
      <c r="AQ38" s="207">
        <v>1397</v>
      </c>
      <c r="AR38" s="208"/>
      <c r="AS38" s="207"/>
      <c r="AT38" s="198">
        <f>AQ38+AN38+AK38+AH38+AE38+T38+E38+H38</f>
        <v>7355023</v>
      </c>
      <c r="AU38" s="208"/>
      <c r="AV38" s="10"/>
      <c r="AW38" s="383" t="s">
        <v>1</v>
      </c>
      <c r="AX38" s="296"/>
    </row>
    <row r="39" spans="1:50" ht="16.5" customHeight="1" x14ac:dyDescent="0.15">
      <c r="A39" s="295"/>
      <c r="B39" s="383" t="s">
        <v>20</v>
      </c>
      <c r="C39" s="19"/>
      <c r="D39" s="127"/>
      <c r="E39" s="128">
        <v>8880774</v>
      </c>
      <c r="F39" s="126"/>
      <c r="G39" s="127"/>
      <c r="H39" s="128">
        <v>0</v>
      </c>
      <c r="I39" s="35"/>
      <c r="J39" s="129"/>
      <c r="K39" s="130">
        <v>251874</v>
      </c>
      <c r="L39" s="130"/>
      <c r="M39" s="131"/>
      <c r="N39" s="130">
        <v>3079</v>
      </c>
      <c r="O39" s="132"/>
      <c r="P39" s="130"/>
      <c r="Q39" s="130">
        <v>2873</v>
      </c>
      <c r="R39" s="130"/>
      <c r="S39" s="131"/>
      <c r="T39" s="130">
        <f t="shared" si="0"/>
        <v>257826</v>
      </c>
      <c r="U39" s="132"/>
      <c r="V39" s="4"/>
      <c r="W39" s="4"/>
      <c r="X39" s="131"/>
      <c r="Y39" s="128">
        <v>3669</v>
      </c>
      <c r="Z39" s="126"/>
      <c r="AA39" s="127"/>
      <c r="AB39" s="128">
        <v>0</v>
      </c>
      <c r="AC39" s="126"/>
      <c r="AD39" s="127"/>
      <c r="AE39" s="128">
        <f t="shared" si="1"/>
        <v>3669</v>
      </c>
      <c r="AF39" s="35"/>
      <c r="AG39" s="37"/>
      <c r="AH39" s="128">
        <v>10920</v>
      </c>
      <c r="AI39" s="37"/>
      <c r="AJ39" s="206"/>
      <c r="AK39" s="207">
        <v>6996</v>
      </c>
      <c r="AL39" s="208"/>
      <c r="AM39" s="37"/>
      <c r="AN39" s="128">
        <v>1637</v>
      </c>
      <c r="AO39" s="37"/>
      <c r="AP39" s="206"/>
      <c r="AQ39" s="207">
        <v>2689</v>
      </c>
      <c r="AR39" s="208"/>
      <c r="AS39" s="207"/>
      <c r="AT39" s="207">
        <f t="shared" si="2"/>
        <v>9164511</v>
      </c>
      <c r="AU39" s="208"/>
      <c r="AV39" s="10"/>
      <c r="AW39" s="383" t="s">
        <v>20</v>
      </c>
      <c r="AX39" s="296"/>
    </row>
    <row r="40" spans="1:50" ht="16.5" customHeight="1" x14ac:dyDescent="0.15">
      <c r="A40" s="295"/>
      <c r="B40" s="383" t="s">
        <v>21</v>
      </c>
      <c r="C40" s="19"/>
      <c r="D40" s="127"/>
      <c r="E40" s="128">
        <v>3657915</v>
      </c>
      <c r="F40" s="126"/>
      <c r="G40" s="127"/>
      <c r="H40" s="128">
        <v>0</v>
      </c>
      <c r="I40" s="35"/>
      <c r="J40" s="129"/>
      <c r="K40" s="130">
        <v>52792</v>
      </c>
      <c r="L40" s="130"/>
      <c r="M40" s="131"/>
      <c r="N40" s="130">
        <v>0</v>
      </c>
      <c r="O40" s="132"/>
      <c r="P40" s="130"/>
      <c r="Q40" s="130">
        <v>1028</v>
      </c>
      <c r="R40" s="130"/>
      <c r="S40" s="131"/>
      <c r="T40" s="130">
        <f t="shared" si="0"/>
        <v>53820</v>
      </c>
      <c r="U40" s="132"/>
      <c r="V40" s="4"/>
      <c r="W40" s="4"/>
      <c r="X40" s="131"/>
      <c r="Y40" s="128">
        <v>929</v>
      </c>
      <c r="Z40" s="126"/>
      <c r="AA40" s="127"/>
      <c r="AB40" s="128">
        <v>0</v>
      </c>
      <c r="AC40" s="126"/>
      <c r="AD40" s="127"/>
      <c r="AE40" s="128">
        <f t="shared" si="1"/>
        <v>929</v>
      </c>
      <c r="AF40" s="35"/>
      <c r="AG40" s="37"/>
      <c r="AH40" s="128">
        <v>2733</v>
      </c>
      <c r="AI40" s="37"/>
      <c r="AJ40" s="206"/>
      <c r="AK40" s="207">
        <v>4553</v>
      </c>
      <c r="AL40" s="208"/>
      <c r="AM40" s="37"/>
      <c r="AN40" s="128">
        <v>2456</v>
      </c>
      <c r="AO40" s="37"/>
      <c r="AP40" s="206"/>
      <c r="AQ40" s="207">
        <v>834</v>
      </c>
      <c r="AR40" s="208"/>
      <c r="AS40" s="207"/>
      <c r="AT40" s="207">
        <f t="shared" si="2"/>
        <v>3723240</v>
      </c>
      <c r="AU40" s="208"/>
      <c r="AV40" s="10"/>
      <c r="AW40" s="383" t="s">
        <v>21</v>
      </c>
      <c r="AX40" s="296"/>
    </row>
    <row r="41" spans="1:50" ht="16.5" customHeight="1" x14ac:dyDescent="0.15">
      <c r="A41" s="295"/>
      <c r="B41" s="383" t="s">
        <v>22</v>
      </c>
      <c r="C41" s="19"/>
      <c r="D41" s="127"/>
      <c r="E41" s="128">
        <v>5569295</v>
      </c>
      <c r="F41" s="126"/>
      <c r="G41" s="127"/>
      <c r="H41" s="128">
        <v>0</v>
      </c>
      <c r="I41" s="35"/>
      <c r="J41" s="129"/>
      <c r="K41" s="130">
        <v>85081</v>
      </c>
      <c r="L41" s="130"/>
      <c r="M41" s="131"/>
      <c r="N41" s="130">
        <v>6139</v>
      </c>
      <c r="O41" s="132"/>
      <c r="P41" s="130"/>
      <c r="Q41" s="130">
        <v>1294</v>
      </c>
      <c r="R41" s="130"/>
      <c r="S41" s="131"/>
      <c r="T41" s="130">
        <f t="shared" si="0"/>
        <v>92514</v>
      </c>
      <c r="U41" s="132"/>
      <c r="V41" s="4"/>
      <c r="W41" s="4"/>
      <c r="X41" s="131"/>
      <c r="Y41" s="128">
        <v>375</v>
      </c>
      <c r="Z41" s="126"/>
      <c r="AA41" s="127"/>
      <c r="AB41" s="128">
        <v>0</v>
      </c>
      <c r="AC41" s="126"/>
      <c r="AD41" s="127"/>
      <c r="AE41" s="128">
        <f t="shared" si="1"/>
        <v>375</v>
      </c>
      <c r="AF41" s="35"/>
      <c r="AG41" s="37"/>
      <c r="AH41" s="128">
        <v>50056</v>
      </c>
      <c r="AI41" s="37"/>
      <c r="AJ41" s="206"/>
      <c r="AK41" s="207">
        <v>5101</v>
      </c>
      <c r="AL41" s="208"/>
      <c r="AM41" s="37"/>
      <c r="AN41" s="128">
        <v>678</v>
      </c>
      <c r="AO41" s="37"/>
      <c r="AP41" s="206"/>
      <c r="AQ41" s="207">
        <v>2805</v>
      </c>
      <c r="AR41" s="208"/>
      <c r="AS41" s="207"/>
      <c r="AT41" s="207">
        <f t="shared" si="2"/>
        <v>5720824</v>
      </c>
      <c r="AU41" s="208"/>
      <c r="AV41" s="10"/>
      <c r="AW41" s="383" t="s">
        <v>22</v>
      </c>
      <c r="AX41" s="296"/>
    </row>
    <row r="42" spans="1:50" ht="16.5" customHeight="1" x14ac:dyDescent="0.15">
      <c r="A42" s="297"/>
      <c r="B42" s="45" t="s">
        <v>23</v>
      </c>
      <c r="C42" s="23"/>
      <c r="D42" s="139"/>
      <c r="E42" s="137">
        <v>2492266</v>
      </c>
      <c r="F42" s="138"/>
      <c r="G42" s="139"/>
      <c r="H42" s="137">
        <v>0</v>
      </c>
      <c r="I42" s="41"/>
      <c r="J42" s="133"/>
      <c r="K42" s="134">
        <v>23735</v>
      </c>
      <c r="L42" s="134"/>
      <c r="M42" s="135"/>
      <c r="N42" s="134">
        <v>2655</v>
      </c>
      <c r="O42" s="136"/>
      <c r="P42" s="134"/>
      <c r="Q42" s="134">
        <v>0</v>
      </c>
      <c r="R42" s="134"/>
      <c r="S42" s="135"/>
      <c r="T42" s="134">
        <f t="shared" si="0"/>
        <v>26390</v>
      </c>
      <c r="U42" s="136"/>
      <c r="V42" s="4"/>
      <c r="W42" s="4"/>
      <c r="X42" s="135"/>
      <c r="Y42" s="137">
        <v>69</v>
      </c>
      <c r="Z42" s="138"/>
      <c r="AA42" s="139"/>
      <c r="AB42" s="137">
        <v>0</v>
      </c>
      <c r="AC42" s="138"/>
      <c r="AD42" s="139"/>
      <c r="AE42" s="137">
        <f t="shared" si="1"/>
        <v>69</v>
      </c>
      <c r="AF42" s="41"/>
      <c r="AG42" s="43"/>
      <c r="AH42" s="137">
        <v>3458</v>
      </c>
      <c r="AI42" s="43"/>
      <c r="AJ42" s="210"/>
      <c r="AK42" s="211">
        <v>1645</v>
      </c>
      <c r="AL42" s="212"/>
      <c r="AM42" s="43"/>
      <c r="AN42" s="137">
        <v>1052</v>
      </c>
      <c r="AO42" s="43"/>
      <c r="AP42" s="210"/>
      <c r="AQ42" s="211">
        <v>647</v>
      </c>
      <c r="AR42" s="212"/>
      <c r="AS42" s="211"/>
      <c r="AT42" s="207">
        <f t="shared" si="2"/>
        <v>2525527</v>
      </c>
      <c r="AU42" s="212"/>
      <c r="AV42" s="21"/>
      <c r="AW42" s="45" t="s">
        <v>23</v>
      </c>
      <c r="AX42" s="298"/>
    </row>
    <row r="43" spans="1:50" ht="16.5" customHeight="1" x14ac:dyDescent="0.15">
      <c r="A43" s="295"/>
      <c r="B43" s="383" t="s">
        <v>122</v>
      </c>
      <c r="C43" s="19"/>
      <c r="D43" s="127"/>
      <c r="E43" s="128">
        <v>4157546</v>
      </c>
      <c r="F43" s="126"/>
      <c r="G43" s="127"/>
      <c r="H43" s="128">
        <v>0</v>
      </c>
      <c r="I43" s="35"/>
      <c r="J43" s="129"/>
      <c r="K43" s="130">
        <v>50355</v>
      </c>
      <c r="L43" s="130"/>
      <c r="M43" s="131"/>
      <c r="N43" s="130">
        <v>3626</v>
      </c>
      <c r="O43" s="132"/>
      <c r="P43" s="130"/>
      <c r="Q43" s="130">
        <v>2123</v>
      </c>
      <c r="R43" s="130"/>
      <c r="S43" s="131"/>
      <c r="T43" s="130">
        <f t="shared" si="0"/>
        <v>56104</v>
      </c>
      <c r="U43" s="132"/>
      <c r="V43" s="4"/>
      <c r="W43" s="4"/>
      <c r="X43" s="131"/>
      <c r="Y43" s="128">
        <v>395</v>
      </c>
      <c r="Z43" s="126"/>
      <c r="AA43" s="127"/>
      <c r="AB43" s="128">
        <v>0</v>
      </c>
      <c r="AC43" s="126"/>
      <c r="AD43" s="127"/>
      <c r="AE43" s="128">
        <f t="shared" si="1"/>
        <v>395</v>
      </c>
      <c r="AF43" s="35"/>
      <c r="AG43" s="37"/>
      <c r="AH43" s="128">
        <v>2694</v>
      </c>
      <c r="AI43" s="37"/>
      <c r="AJ43" s="206"/>
      <c r="AK43" s="207">
        <v>3428</v>
      </c>
      <c r="AL43" s="208"/>
      <c r="AM43" s="37"/>
      <c r="AN43" s="128">
        <v>3223</v>
      </c>
      <c r="AO43" s="37"/>
      <c r="AP43" s="206"/>
      <c r="AQ43" s="207">
        <v>707</v>
      </c>
      <c r="AR43" s="208"/>
      <c r="AS43" s="207"/>
      <c r="AT43" s="198">
        <f>AQ43+AN43+AK43+AH43+AE43+T43+E43+H43</f>
        <v>4224097</v>
      </c>
      <c r="AU43" s="208"/>
      <c r="AV43" s="10"/>
      <c r="AW43" s="383" t="s">
        <v>122</v>
      </c>
      <c r="AX43" s="296"/>
    </row>
    <row r="44" spans="1:50" ht="16.5" customHeight="1" x14ac:dyDescent="0.15">
      <c r="A44" s="295"/>
      <c r="B44" s="383" t="s">
        <v>24</v>
      </c>
      <c r="C44" s="19"/>
      <c r="D44" s="127"/>
      <c r="E44" s="128">
        <v>2917416</v>
      </c>
      <c r="F44" s="126"/>
      <c r="G44" s="127"/>
      <c r="H44" s="128">
        <v>0</v>
      </c>
      <c r="I44" s="35"/>
      <c r="J44" s="129"/>
      <c r="K44" s="130">
        <v>44257</v>
      </c>
      <c r="L44" s="130"/>
      <c r="M44" s="131"/>
      <c r="N44" s="130">
        <v>0</v>
      </c>
      <c r="O44" s="132"/>
      <c r="P44" s="130"/>
      <c r="Q44" s="130">
        <v>734</v>
      </c>
      <c r="R44" s="130"/>
      <c r="S44" s="131"/>
      <c r="T44" s="130">
        <f t="shared" si="0"/>
        <v>44991</v>
      </c>
      <c r="U44" s="132"/>
      <c r="V44" s="4"/>
      <c r="W44" s="4"/>
      <c r="X44" s="131"/>
      <c r="Y44" s="128">
        <v>1164</v>
      </c>
      <c r="Z44" s="126"/>
      <c r="AA44" s="127"/>
      <c r="AB44" s="128">
        <v>0</v>
      </c>
      <c r="AC44" s="126"/>
      <c r="AD44" s="127"/>
      <c r="AE44" s="128">
        <f t="shared" si="1"/>
        <v>1164</v>
      </c>
      <c r="AF44" s="35"/>
      <c r="AG44" s="37"/>
      <c r="AH44" s="128">
        <v>2387</v>
      </c>
      <c r="AI44" s="37"/>
      <c r="AJ44" s="206"/>
      <c r="AK44" s="207">
        <v>7873</v>
      </c>
      <c r="AL44" s="208"/>
      <c r="AM44" s="37"/>
      <c r="AN44" s="128">
        <v>487</v>
      </c>
      <c r="AO44" s="37"/>
      <c r="AP44" s="206"/>
      <c r="AQ44" s="207">
        <v>253</v>
      </c>
      <c r="AR44" s="208"/>
      <c r="AS44" s="207"/>
      <c r="AT44" s="207">
        <f t="shared" si="2"/>
        <v>2974571</v>
      </c>
      <c r="AU44" s="208"/>
      <c r="AV44" s="10"/>
      <c r="AW44" s="383" t="s">
        <v>24</v>
      </c>
      <c r="AX44" s="296"/>
    </row>
    <row r="45" spans="1:50" ht="16.5" customHeight="1" x14ac:dyDescent="0.15">
      <c r="A45" s="295"/>
      <c r="B45" s="383" t="s">
        <v>25</v>
      </c>
      <c r="C45" s="19"/>
      <c r="D45" s="127"/>
      <c r="E45" s="128">
        <v>4433747</v>
      </c>
      <c r="F45" s="126"/>
      <c r="G45" s="127"/>
      <c r="H45" s="128">
        <v>0</v>
      </c>
      <c r="I45" s="35"/>
      <c r="J45" s="129"/>
      <c r="K45" s="130">
        <v>69912</v>
      </c>
      <c r="L45" s="130"/>
      <c r="M45" s="131"/>
      <c r="N45" s="130">
        <v>3848</v>
      </c>
      <c r="O45" s="132"/>
      <c r="P45" s="130"/>
      <c r="Q45" s="130">
        <v>2115</v>
      </c>
      <c r="R45" s="130"/>
      <c r="S45" s="131"/>
      <c r="T45" s="130">
        <f t="shared" si="0"/>
        <v>75875</v>
      </c>
      <c r="U45" s="132"/>
      <c r="V45" s="4"/>
      <c r="W45" s="4"/>
      <c r="X45" s="131"/>
      <c r="Y45" s="128">
        <v>540</v>
      </c>
      <c r="Z45" s="126"/>
      <c r="AA45" s="127"/>
      <c r="AB45" s="128">
        <v>0</v>
      </c>
      <c r="AC45" s="126"/>
      <c r="AD45" s="127"/>
      <c r="AE45" s="128">
        <f t="shared" si="1"/>
        <v>540</v>
      </c>
      <c r="AF45" s="35"/>
      <c r="AG45" s="37"/>
      <c r="AH45" s="128">
        <v>8457</v>
      </c>
      <c r="AI45" s="37"/>
      <c r="AJ45" s="206"/>
      <c r="AK45" s="207">
        <v>2984</v>
      </c>
      <c r="AL45" s="208"/>
      <c r="AM45" s="37"/>
      <c r="AN45" s="128">
        <v>1070</v>
      </c>
      <c r="AO45" s="37"/>
      <c r="AP45" s="206"/>
      <c r="AQ45" s="207">
        <v>1616</v>
      </c>
      <c r="AR45" s="208"/>
      <c r="AS45" s="207"/>
      <c r="AT45" s="207">
        <f t="shared" si="2"/>
        <v>4524289</v>
      </c>
      <c r="AU45" s="208"/>
      <c r="AV45" s="10"/>
      <c r="AW45" s="383" t="s">
        <v>25</v>
      </c>
      <c r="AX45" s="296"/>
    </row>
    <row r="46" spans="1:50" ht="16.5" customHeight="1" x14ac:dyDescent="0.15">
      <c r="A46" s="295"/>
      <c r="B46" s="383" t="s">
        <v>55</v>
      </c>
      <c r="C46" s="19"/>
      <c r="D46" s="127"/>
      <c r="E46" s="128">
        <v>7220343</v>
      </c>
      <c r="F46" s="126"/>
      <c r="G46" s="127"/>
      <c r="H46" s="128">
        <v>0</v>
      </c>
      <c r="I46" s="35"/>
      <c r="J46" s="129"/>
      <c r="K46" s="130">
        <v>134707</v>
      </c>
      <c r="L46" s="130"/>
      <c r="M46" s="131"/>
      <c r="N46" s="130">
        <v>5883</v>
      </c>
      <c r="O46" s="132"/>
      <c r="P46" s="130"/>
      <c r="Q46" s="130">
        <v>3720</v>
      </c>
      <c r="R46" s="130"/>
      <c r="S46" s="131"/>
      <c r="T46" s="130">
        <f t="shared" si="0"/>
        <v>144310</v>
      </c>
      <c r="U46" s="132"/>
      <c r="V46" s="4"/>
      <c r="W46" s="4"/>
      <c r="X46" s="131"/>
      <c r="Y46" s="128">
        <v>868</v>
      </c>
      <c r="Z46" s="126"/>
      <c r="AA46" s="127"/>
      <c r="AB46" s="128">
        <v>0</v>
      </c>
      <c r="AC46" s="126"/>
      <c r="AD46" s="127"/>
      <c r="AE46" s="128">
        <f t="shared" si="1"/>
        <v>868</v>
      </c>
      <c r="AF46" s="35"/>
      <c r="AG46" s="37"/>
      <c r="AH46" s="128">
        <v>60535</v>
      </c>
      <c r="AI46" s="37"/>
      <c r="AJ46" s="206"/>
      <c r="AK46" s="207">
        <v>8384</v>
      </c>
      <c r="AL46" s="208"/>
      <c r="AM46" s="37"/>
      <c r="AN46" s="128">
        <v>1455</v>
      </c>
      <c r="AO46" s="37"/>
      <c r="AP46" s="206"/>
      <c r="AQ46" s="207">
        <v>15281</v>
      </c>
      <c r="AR46" s="208"/>
      <c r="AS46" s="207"/>
      <c r="AT46" s="207">
        <f t="shared" si="2"/>
        <v>7451176</v>
      </c>
      <c r="AU46" s="208"/>
      <c r="AV46" s="10"/>
      <c r="AW46" s="383" t="s">
        <v>55</v>
      </c>
      <c r="AX46" s="296"/>
    </row>
    <row r="47" spans="1:50" ht="16.5" customHeight="1" thickBot="1" x14ac:dyDescent="0.2">
      <c r="A47" s="295"/>
      <c r="B47" s="383" t="s">
        <v>128</v>
      </c>
      <c r="C47" s="19"/>
      <c r="D47" s="127"/>
      <c r="E47" s="128">
        <v>3246399</v>
      </c>
      <c r="F47" s="126"/>
      <c r="G47" s="127"/>
      <c r="H47" s="128">
        <v>0</v>
      </c>
      <c r="I47" s="35"/>
      <c r="J47" s="129"/>
      <c r="K47" s="130">
        <v>66722</v>
      </c>
      <c r="L47" s="130"/>
      <c r="M47" s="131"/>
      <c r="N47" s="130">
        <v>0</v>
      </c>
      <c r="O47" s="132"/>
      <c r="P47" s="130"/>
      <c r="Q47" s="130">
        <v>1283</v>
      </c>
      <c r="R47" s="130"/>
      <c r="S47" s="131"/>
      <c r="T47" s="130">
        <f t="shared" si="0"/>
        <v>68005</v>
      </c>
      <c r="U47" s="132"/>
      <c r="V47" s="4"/>
      <c r="W47" s="4"/>
      <c r="X47" s="131"/>
      <c r="Y47" s="128">
        <v>1089</v>
      </c>
      <c r="Z47" s="126"/>
      <c r="AA47" s="127"/>
      <c r="AB47" s="128">
        <v>0</v>
      </c>
      <c r="AC47" s="126"/>
      <c r="AD47" s="127"/>
      <c r="AE47" s="128">
        <f t="shared" si="1"/>
        <v>1089</v>
      </c>
      <c r="AF47" s="35"/>
      <c r="AG47" s="37"/>
      <c r="AH47" s="128">
        <v>2561</v>
      </c>
      <c r="AI47" s="37"/>
      <c r="AJ47" s="206"/>
      <c r="AK47" s="207">
        <v>4765</v>
      </c>
      <c r="AL47" s="208"/>
      <c r="AM47" s="37"/>
      <c r="AN47" s="128">
        <v>1067</v>
      </c>
      <c r="AO47" s="37"/>
      <c r="AP47" s="206"/>
      <c r="AQ47" s="207">
        <v>248</v>
      </c>
      <c r="AR47" s="208"/>
      <c r="AS47" s="207"/>
      <c r="AT47" s="207">
        <f t="shared" si="2"/>
        <v>3324134</v>
      </c>
      <c r="AU47" s="208"/>
      <c r="AV47" s="10"/>
      <c r="AW47" s="383" t="s">
        <v>128</v>
      </c>
      <c r="AX47" s="296"/>
    </row>
    <row r="48" spans="1:50" ht="21.75" customHeight="1" thickTop="1" x14ac:dyDescent="0.15">
      <c r="A48" s="301"/>
      <c r="B48" s="245" t="s">
        <v>26</v>
      </c>
      <c r="C48" s="246"/>
      <c r="D48" s="253"/>
      <c r="E48" s="248">
        <f>SUM(E8:E47)</f>
        <v>477888386</v>
      </c>
      <c r="F48" s="252"/>
      <c r="G48" s="253"/>
      <c r="H48" s="248">
        <f>SUM(H8:H47)</f>
        <v>0</v>
      </c>
      <c r="I48" s="254"/>
      <c r="J48" s="247"/>
      <c r="K48" s="248">
        <f>SUM(K8:K47)</f>
        <v>9239646</v>
      </c>
      <c r="L48" s="249"/>
      <c r="M48" s="250"/>
      <c r="N48" s="248">
        <f>SUM(N8:N47)</f>
        <v>733258</v>
      </c>
      <c r="O48" s="251"/>
      <c r="P48" s="249"/>
      <c r="Q48" s="248">
        <f>SUM(Q8:Q47)</f>
        <v>323231</v>
      </c>
      <c r="R48" s="249"/>
      <c r="S48" s="250"/>
      <c r="T48" s="248">
        <f>SUM(T8:T47)</f>
        <v>10296135</v>
      </c>
      <c r="U48" s="251"/>
      <c r="V48" s="4"/>
      <c r="W48" s="4"/>
      <c r="X48" s="250"/>
      <c r="Y48" s="248">
        <f>SUM(Y8:Y47)</f>
        <v>139567</v>
      </c>
      <c r="Z48" s="252"/>
      <c r="AA48" s="253"/>
      <c r="AB48" s="248">
        <f>SUM(AB8:AB47)</f>
        <v>0</v>
      </c>
      <c r="AC48" s="252"/>
      <c r="AD48" s="253"/>
      <c r="AE48" s="248">
        <f>SUM(AE8:AE47)</f>
        <v>139567</v>
      </c>
      <c r="AF48" s="254"/>
      <c r="AG48" s="267"/>
      <c r="AH48" s="248">
        <f>SUM(AH8:AH47)</f>
        <v>1960711</v>
      </c>
      <c r="AI48" s="267"/>
      <c r="AJ48" s="237"/>
      <c r="AK48" s="248">
        <f>SUM(AK8:AK47)</f>
        <v>716620</v>
      </c>
      <c r="AL48" s="238"/>
      <c r="AM48" s="267"/>
      <c r="AN48" s="248">
        <f>SUM(AN8:AN47)</f>
        <v>143189</v>
      </c>
      <c r="AO48" s="267"/>
      <c r="AP48" s="237"/>
      <c r="AQ48" s="248">
        <f>SUM(AQ8:AQ47)</f>
        <v>110574</v>
      </c>
      <c r="AR48" s="238"/>
      <c r="AS48" s="239"/>
      <c r="AT48" s="239">
        <f>SUM(AT8:AT47)</f>
        <v>491255182</v>
      </c>
      <c r="AU48" s="238"/>
      <c r="AV48" s="244"/>
      <c r="AW48" s="245" t="s">
        <v>26</v>
      </c>
      <c r="AX48" s="302"/>
    </row>
    <row r="49" spans="1:50" ht="21.95" customHeight="1" x14ac:dyDescent="0.15">
      <c r="A49" s="299"/>
      <c r="B49" s="382" t="s">
        <v>27</v>
      </c>
      <c r="C49" s="46"/>
      <c r="D49" s="146"/>
      <c r="E49" s="144">
        <v>2579461</v>
      </c>
      <c r="F49" s="145"/>
      <c r="G49" s="146"/>
      <c r="H49" s="144">
        <v>0</v>
      </c>
      <c r="I49" s="48"/>
      <c r="J49" s="141"/>
      <c r="K49" s="140">
        <v>44352</v>
      </c>
      <c r="L49" s="140"/>
      <c r="M49" s="142"/>
      <c r="N49" s="140">
        <v>0</v>
      </c>
      <c r="O49" s="143"/>
      <c r="P49" s="140"/>
      <c r="Q49" s="140">
        <v>369</v>
      </c>
      <c r="R49" s="140"/>
      <c r="S49" s="142"/>
      <c r="T49" s="140">
        <f t="shared" ref="T49:T71" si="3">SUM(K49:Q49)</f>
        <v>44721</v>
      </c>
      <c r="U49" s="143"/>
      <c r="V49" s="4"/>
      <c r="W49" s="4"/>
      <c r="X49" s="142"/>
      <c r="Y49" s="144">
        <v>307</v>
      </c>
      <c r="Z49" s="145"/>
      <c r="AA49" s="146"/>
      <c r="AB49" s="144">
        <v>0</v>
      </c>
      <c r="AC49" s="145"/>
      <c r="AD49" s="146"/>
      <c r="AE49" s="144">
        <f t="shared" ref="AE49:AE71" si="4">SUM(Y49:AB49)</f>
        <v>307</v>
      </c>
      <c r="AF49" s="48"/>
      <c r="AG49" s="44"/>
      <c r="AH49" s="144">
        <v>2412</v>
      </c>
      <c r="AI49" s="44"/>
      <c r="AJ49" s="217"/>
      <c r="AK49" s="218">
        <v>3048</v>
      </c>
      <c r="AL49" s="219"/>
      <c r="AM49" s="44"/>
      <c r="AN49" s="144">
        <v>435</v>
      </c>
      <c r="AO49" s="44"/>
      <c r="AP49" s="217"/>
      <c r="AQ49" s="218">
        <v>660</v>
      </c>
      <c r="AR49" s="219"/>
      <c r="AS49" s="218"/>
      <c r="AT49" s="198">
        <f>AQ49+AN49+AK49+AH49+AE49+T49+E49+H49</f>
        <v>2631044</v>
      </c>
      <c r="AU49" s="219"/>
      <c r="AV49" s="7"/>
      <c r="AW49" s="382" t="s">
        <v>27</v>
      </c>
      <c r="AX49" s="300"/>
    </row>
    <row r="50" spans="1:50" s="11" customFormat="1" ht="21.95" customHeight="1" x14ac:dyDescent="0.15">
      <c r="A50" s="295"/>
      <c r="B50" s="383" t="s">
        <v>28</v>
      </c>
      <c r="C50" s="19"/>
      <c r="D50" s="127"/>
      <c r="E50" s="128">
        <v>2312871</v>
      </c>
      <c r="F50" s="126"/>
      <c r="G50" s="127"/>
      <c r="H50" s="128">
        <v>0</v>
      </c>
      <c r="I50" s="35"/>
      <c r="J50" s="129"/>
      <c r="K50" s="130">
        <v>133003</v>
      </c>
      <c r="L50" s="130"/>
      <c r="M50" s="131"/>
      <c r="N50" s="130">
        <v>4888</v>
      </c>
      <c r="O50" s="132"/>
      <c r="P50" s="130"/>
      <c r="Q50" s="130">
        <v>0</v>
      </c>
      <c r="R50" s="130"/>
      <c r="S50" s="131"/>
      <c r="T50" s="130">
        <f t="shared" si="3"/>
        <v>137891</v>
      </c>
      <c r="U50" s="132"/>
      <c r="V50" s="4"/>
      <c r="W50" s="4"/>
      <c r="X50" s="131"/>
      <c r="Y50" s="128">
        <v>1893</v>
      </c>
      <c r="Z50" s="126"/>
      <c r="AA50" s="127"/>
      <c r="AB50" s="128">
        <v>0</v>
      </c>
      <c r="AC50" s="126"/>
      <c r="AD50" s="127"/>
      <c r="AE50" s="128">
        <f t="shared" si="4"/>
        <v>1893</v>
      </c>
      <c r="AF50" s="35"/>
      <c r="AG50" s="37"/>
      <c r="AH50" s="128">
        <v>10949</v>
      </c>
      <c r="AI50" s="37"/>
      <c r="AJ50" s="206"/>
      <c r="AK50" s="207">
        <v>1184</v>
      </c>
      <c r="AL50" s="208"/>
      <c r="AM50" s="37"/>
      <c r="AN50" s="128">
        <v>629</v>
      </c>
      <c r="AO50" s="37"/>
      <c r="AP50" s="206"/>
      <c r="AQ50" s="207">
        <v>325</v>
      </c>
      <c r="AR50" s="208"/>
      <c r="AS50" s="207"/>
      <c r="AT50" s="207">
        <f t="shared" ref="AT50:AT53" si="5">AQ50+AN50+AK50+AH50+AE50+T50+E50+H50</f>
        <v>2465742</v>
      </c>
      <c r="AU50" s="208"/>
      <c r="AV50" s="10"/>
      <c r="AW50" s="383" t="s">
        <v>28</v>
      </c>
      <c r="AX50" s="296"/>
    </row>
    <row r="51" spans="1:50" ht="21.95" customHeight="1" x14ac:dyDescent="0.15">
      <c r="A51" s="295"/>
      <c r="B51" s="383" t="s">
        <v>29</v>
      </c>
      <c r="C51" s="19"/>
      <c r="D51" s="127"/>
      <c r="E51" s="128">
        <v>1609527</v>
      </c>
      <c r="F51" s="126"/>
      <c r="G51" s="127"/>
      <c r="H51" s="128">
        <v>0</v>
      </c>
      <c r="I51" s="35"/>
      <c r="J51" s="129"/>
      <c r="K51" s="130">
        <v>13304</v>
      </c>
      <c r="L51" s="130"/>
      <c r="M51" s="131"/>
      <c r="N51" s="130">
        <v>307</v>
      </c>
      <c r="O51" s="132"/>
      <c r="P51" s="130"/>
      <c r="Q51" s="130">
        <v>0</v>
      </c>
      <c r="R51" s="130"/>
      <c r="S51" s="131"/>
      <c r="T51" s="130">
        <f t="shared" si="3"/>
        <v>13611</v>
      </c>
      <c r="U51" s="132"/>
      <c r="V51" s="4"/>
      <c r="W51" s="4"/>
      <c r="X51" s="131"/>
      <c r="Y51" s="128">
        <v>7</v>
      </c>
      <c r="Z51" s="126"/>
      <c r="AA51" s="127"/>
      <c r="AB51" s="128">
        <v>0</v>
      </c>
      <c r="AC51" s="126"/>
      <c r="AD51" s="127"/>
      <c r="AE51" s="128">
        <f t="shared" si="4"/>
        <v>7</v>
      </c>
      <c r="AF51" s="35"/>
      <c r="AG51" s="37"/>
      <c r="AH51" s="128">
        <v>518</v>
      </c>
      <c r="AI51" s="37"/>
      <c r="AJ51" s="206"/>
      <c r="AK51" s="207">
        <v>1095</v>
      </c>
      <c r="AL51" s="208"/>
      <c r="AM51" s="37"/>
      <c r="AN51" s="128">
        <v>161</v>
      </c>
      <c r="AO51" s="37"/>
      <c r="AP51" s="206"/>
      <c r="AQ51" s="207">
        <v>203</v>
      </c>
      <c r="AR51" s="208"/>
      <c r="AS51" s="207"/>
      <c r="AT51" s="207">
        <f t="shared" si="5"/>
        <v>1625122</v>
      </c>
      <c r="AU51" s="208"/>
      <c r="AV51" s="10"/>
      <c r="AW51" s="383" t="s">
        <v>29</v>
      </c>
      <c r="AX51" s="296"/>
    </row>
    <row r="52" spans="1:50" ht="21.95" customHeight="1" x14ac:dyDescent="0.15">
      <c r="A52" s="295"/>
      <c r="B52" s="383" t="s">
        <v>56</v>
      </c>
      <c r="C52" s="19"/>
      <c r="D52" s="127"/>
      <c r="E52" s="128">
        <v>554385</v>
      </c>
      <c r="F52" s="126"/>
      <c r="G52" s="127"/>
      <c r="H52" s="128">
        <v>0</v>
      </c>
      <c r="I52" s="35"/>
      <c r="J52" s="129"/>
      <c r="K52" s="130">
        <v>4261</v>
      </c>
      <c r="L52" s="130"/>
      <c r="M52" s="131"/>
      <c r="N52" s="130">
        <v>614</v>
      </c>
      <c r="O52" s="132"/>
      <c r="P52" s="130"/>
      <c r="Q52" s="130">
        <v>0</v>
      </c>
      <c r="R52" s="130"/>
      <c r="S52" s="131"/>
      <c r="T52" s="130">
        <f t="shared" si="3"/>
        <v>4875</v>
      </c>
      <c r="U52" s="132"/>
      <c r="V52" s="4"/>
      <c r="W52" s="4"/>
      <c r="X52" s="131"/>
      <c r="Y52" s="128">
        <v>0</v>
      </c>
      <c r="Z52" s="126"/>
      <c r="AA52" s="127"/>
      <c r="AB52" s="128">
        <v>0</v>
      </c>
      <c r="AC52" s="126"/>
      <c r="AD52" s="127"/>
      <c r="AE52" s="128">
        <f t="shared" si="4"/>
        <v>0</v>
      </c>
      <c r="AF52" s="35"/>
      <c r="AG52" s="37"/>
      <c r="AH52" s="128">
        <v>29</v>
      </c>
      <c r="AI52" s="37"/>
      <c r="AJ52" s="206"/>
      <c r="AK52" s="207">
        <v>296</v>
      </c>
      <c r="AL52" s="208"/>
      <c r="AM52" s="37"/>
      <c r="AN52" s="128">
        <v>186</v>
      </c>
      <c r="AO52" s="37"/>
      <c r="AP52" s="206"/>
      <c r="AQ52" s="207">
        <v>238</v>
      </c>
      <c r="AR52" s="208"/>
      <c r="AS52" s="207"/>
      <c r="AT52" s="207">
        <f t="shared" si="5"/>
        <v>560009</v>
      </c>
      <c r="AU52" s="208"/>
      <c r="AV52" s="10"/>
      <c r="AW52" s="383" t="s">
        <v>56</v>
      </c>
      <c r="AX52" s="296"/>
    </row>
    <row r="53" spans="1:50" ht="21.95" customHeight="1" x14ac:dyDescent="0.15">
      <c r="A53" s="297"/>
      <c r="B53" s="45" t="s">
        <v>30</v>
      </c>
      <c r="C53" s="23"/>
      <c r="D53" s="139"/>
      <c r="E53" s="137">
        <v>1087747</v>
      </c>
      <c r="F53" s="138"/>
      <c r="G53" s="139"/>
      <c r="H53" s="137">
        <v>0</v>
      </c>
      <c r="I53" s="41"/>
      <c r="J53" s="133"/>
      <c r="K53" s="134">
        <v>10516</v>
      </c>
      <c r="L53" s="134"/>
      <c r="M53" s="135"/>
      <c r="N53" s="134">
        <v>617</v>
      </c>
      <c r="O53" s="136"/>
      <c r="P53" s="134"/>
      <c r="Q53" s="134">
        <v>0</v>
      </c>
      <c r="R53" s="134"/>
      <c r="S53" s="135"/>
      <c r="T53" s="134">
        <f t="shared" si="3"/>
        <v>11133</v>
      </c>
      <c r="U53" s="136"/>
      <c r="V53" s="4"/>
      <c r="W53" s="4"/>
      <c r="X53" s="135"/>
      <c r="Y53" s="137">
        <v>79</v>
      </c>
      <c r="Z53" s="138"/>
      <c r="AA53" s="139"/>
      <c r="AB53" s="137">
        <v>0</v>
      </c>
      <c r="AC53" s="138"/>
      <c r="AD53" s="139"/>
      <c r="AE53" s="137">
        <f t="shared" si="4"/>
        <v>79</v>
      </c>
      <c r="AF53" s="41"/>
      <c r="AG53" s="43"/>
      <c r="AH53" s="137">
        <v>555</v>
      </c>
      <c r="AI53" s="43"/>
      <c r="AJ53" s="210"/>
      <c r="AK53" s="211">
        <v>86</v>
      </c>
      <c r="AL53" s="212"/>
      <c r="AM53" s="43"/>
      <c r="AN53" s="137">
        <v>102</v>
      </c>
      <c r="AO53" s="43"/>
      <c r="AP53" s="210"/>
      <c r="AQ53" s="211">
        <v>64</v>
      </c>
      <c r="AR53" s="212"/>
      <c r="AS53" s="211"/>
      <c r="AT53" s="207">
        <f t="shared" si="5"/>
        <v>1099766</v>
      </c>
      <c r="AU53" s="212"/>
      <c r="AV53" s="21"/>
      <c r="AW53" s="45" t="s">
        <v>30</v>
      </c>
      <c r="AX53" s="298"/>
    </row>
    <row r="54" spans="1:50" ht="21.95" customHeight="1" x14ac:dyDescent="0.15">
      <c r="A54" s="295"/>
      <c r="B54" s="383" t="s">
        <v>31</v>
      </c>
      <c r="C54" s="19"/>
      <c r="D54" s="127"/>
      <c r="E54" s="128">
        <v>860938</v>
      </c>
      <c r="F54" s="126"/>
      <c r="G54" s="127"/>
      <c r="H54" s="128">
        <v>0</v>
      </c>
      <c r="I54" s="35"/>
      <c r="J54" s="129"/>
      <c r="K54" s="130">
        <v>11371</v>
      </c>
      <c r="L54" s="130"/>
      <c r="M54" s="131"/>
      <c r="N54" s="130">
        <v>0</v>
      </c>
      <c r="O54" s="132"/>
      <c r="P54" s="130"/>
      <c r="Q54" s="130">
        <v>0</v>
      </c>
      <c r="R54" s="130"/>
      <c r="S54" s="131"/>
      <c r="T54" s="130">
        <f t="shared" si="3"/>
        <v>11371</v>
      </c>
      <c r="U54" s="132"/>
      <c r="V54" s="4"/>
      <c r="W54" s="4"/>
      <c r="X54" s="131"/>
      <c r="Y54" s="128">
        <v>0</v>
      </c>
      <c r="Z54" s="126"/>
      <c r="AA54" s="127"/>
      <c r="AB54" s="128">
        <v>0</v>
      </c>
      <c r="AC54" s="126"/>
      <c r="AD54" s="127"/>
      <c r="AE54" s="128">
        <f t="shared" si="4"/>
        <v>0</v>
      </c>
      <c r="AF54" s="35"/>
      <c r="AG54" s="37"/>
      <c r="AH54" s="128">
        <v>486</v>
      </c>
      <c r="AI54" s="37"/>
      <c r="AJ54" s="206"/>
      <c r="AK54" s="207">
        <v>364</v>
      </c>
      <c r="AL54" s="208"/>
      <c r="AM54" s="37"/>
      <c r="AN54" s="128">
        <v>154</v>
      </c>
      <c r="AO54" s="37"/>
      <c r="AP54" s="206"/>
      <c r="AQ54" s="207">
        <v>149</v>
      </c>
      <c r="AR54" s="208"/>
      <c r="AS54" s="207"/>
      <c r="AT54" s="198">
        <f>AQ54+AN54+AK54+AH54+AE54+T54+E54+H54</f>
        <v>873462</v>
      </c>
      <c r="AU54" s="208"/>
      <c r="AV54" s="10"/>
      <c r="AW54" s="383" t="s">
        <v>31</v>
      </c>
      <c r="AX54" s="296"/>
    </row>
    <row r="55" spans="1:50" s="11" customFormat="1" ht="21.95" customHeight="1" x14ac:dyDescent="0.15">
      <c r="A55" s="295"/>
      <c r="B55" s="383" t="s">
        <v>32</v>
      </c>
      <c r="C55" s="19"/>
      <c r="D55" s="127"/>
      <c r="E55" s="128">
        <v>1411167</v>
      </c>
      <c r="F55" s="126"/>
      <c r="G55" s="127"/>
      <c r="H55" s="128">
        <v>0</v>
      </c>
      <c r="I55" s="35"/>
      <c r="J55" s="129"/>
      <c r="K55" s="130">
        <v>10545</v>
      </c>
      <c r="L55" s="130"/>
      <c r="M55" s="131"/>
      <c r="N55" s="130">
        <v>0</v>
      </c>
      <c r="O55" s="132"/>
      <c r="P55" s="130"/>
      <c r="Q55" s="130">
        <v>0</v>
      </c>
      <c r="R55" s="130"/>
      <c r="S55" s="131"/>
      <c r="T55" s="130">
        <f t="shared" si="3"/>
        <v>10545</v>
      </c>
      <c r="U55" s="132"/>
      <c r="V55" s="4"/>
      <c r="W55" s="4"/>
      <c r="X55" s="131"/>
      <c r="Y55" s="128">
        <v>0</v>
      </c>
      <c r="Z55" s="126"/>
      <c r="AA55" s="127"/>
      <c r="AB55" s="128">
        <v>0</v>
      </c>
      <c r="AC55" s="126"/>
      <c r="AD55" s="127"/>
      <c r="AE55" s="128">
        <f t="shared" si="4"/>
        <v>0</v>
      </c>
      <c r="AF55" s="35"/>
      <c r="AG55" s="37"/>
      <c r="AH55" s="128">
        <v>1323</v>
      </c>
      <c r="AI55" s="37"/>
      <c r="AJ55" s="206"/>
      <c r="AK55" s="207">
        <v>2880</v>
      </c>
      <c r="AL55" s="208"/>
      <c r="AM55" s="37"/>
      <c r="AN55" s="128">
        <v>419</v>
      </c>
      <c r="AO55" s="37"/>
      <c r="AP55" s="206"/>
      <c r="AQ55" s="207">
        <v>131</v>
      </c>
      <c r="AR55" s="208"/>
      <c r="AS55" s="207"/>
      <c r="AT55" s="207">
        <f t="shared" ref="AT55:AT58" si="6">AQ55+AN55+AK55+AH55+AE55+T55+E55+H55</f>
        <v>1426465</v>
      </c>
      <c r="AU55" s="208"/>
      <c r="AV55" s="10"/>
      <c r="AW55" s="383" t="s">
        <v>32</v>
      </c>
      <c r="AX55" s="296"/>
    </row>
    <row r="56" spans="1:50" ht="21.95" customHeight="1" x14ac:dyDescent="0.15">
      <c r="A56" s="295"/>
      <c r="B56" s="383" t="s">
        <v>33</v>
      </c>
      <c r="C56" s="19"/>
      <c r="D56" s="127"/>
      <c r="E56" s="128">
        <v>954465</v>
      </c>
      <c r="F56" s="126"/>
      <c r="G56" s="127"/>
      <c r="H56" s="128">
        <v>0</v>
      </c>
      <c r="I56" s="35"/>
      <c r="J56" s="129"/>
      <c r="K56" s="130">
        <v>7423</v>
      </c>
      <c r="L56" s="130"/>
      <c r="M56" s="131"/>
      <c r="N56" s="130">
        <v>1951</v>
      </c>
      <c r="O56" s="132"/>
      <c r="P56" s="130"/>
      <c r="Q56" s="130">
        <v>0</v>
      </c>
      <c r="R56" s="130"/>
      <c r="S56" s="131"/>
      <c r="T56" s="130">
        <f t="shared" si="3"/>
        <v>9374</v>
      </c>
      <c r="U56" s="132"/>
      <c r="V56" s="4"/>
      <c r="W56" s="4"/>
      <c r="X56" s="131"/>
      <c r="Y56" s="128">
        <v>509</v>
      </c>
      <c r="Z56" s="126"/>
      <c r="AA56" s="127"/>
      <c r="AB56" s="128">
        <v>0</v>
      </c>
      <c r="AC56" s="126"/>
      <c r="AD56" s="127"/>
      <c r="AE56" s="128">
        <f t="shared" si="4"/>
        <v>509</v>
      </c>
      <c r="AF56" s="35"/>
      <c r="AG56" s="37"/>
      <c r="AH56" s="128">
        <v>7373</v>
      </c>
      <c r="AI56" s="37"/>
      <c r="AJ56" s="206"/>
      <c r="AK56" s="207">
        <v>450</v>
      </c>
      <c r="AL56" s="208"/>
      <c r="AM56" s="37"/>
      <c r="AN56" s="128">
        <v>295</v>
      </c>
      <c r="AO56" s="37"/>
      <c r="AP56" s="206"/>
      <c r="AQ56" s="207">
        <v>273</v>
      </c>
      <c r="AR56" s="208"/>
      <c r="AS56" s="207"/>
      <c r="AT56" s="207">
        <f t="shared" si="6"/>
        <v>972739</v>
      </c>
      <c r="AU56" s="208"/>
      <c r="AV56" s="10"/>
      <c r="AW56" s="383" t="s">
        <v>33</v>
      </c>
      <c r="AX56" s="296"/>
    </row>
    <row r="57" spans="1:50" ht="21.95" customHeight="1" x14ac:dyDescent="0.15">
      <c r="A57" s="295"/>
      <c r="B57" s="383" t="s">
        <v>34</v>
      </c>
      <c r="C57" s="19"/>
      <c r="D57" s="127"/>
      <c r="E57" s="128">
        <v>920415</v>
      </c>
      <c r="F57" s="126"/>
      <c r="G57" s="127"/>
      <c r="H57" s="128">
        <v>0</v>
      </c>
      <c r="I57" s="35"/>
      <c r="J57" s="129"/>
      <c r="K57" s="130">
        <v>7593</v>
      </c>
      <c r="L57" s="130"/>
      <c r="M57" s="131"/>
      <c r="N57" s="130">
        <v>0</v>
      </c>
      <c r="O57" s="132"/>
      <c r="P57" s="130"/>
      <c r="Q57" s="130">
        <v>0</v>
      </c>
      <c r="R57" s="130"/>
      <c r="S57" s="131"/>
      <c r="T57" s="130">
        <f t="shared" si="3"/>
        <v>7593</v>
      </c>
      <c r="U57" s="132"/>
      <c r="V57" s="4"/>
      <c r="W57" s="4"/>
      <c r="X57" s="131"/>
      <c r="Y57" s="128">
        <v>185</v>
      </c>
      <c r="Z57" s="126"/>
      <c r="AA57" s="127"/>
      <c r="AB57" s="128">
        <v>0</v>
      </c>
      <c r="AC57" s="126"/>
      <c r="AD57" s="127"/>
      <c r="AE57" s="128">
        <f t="shared" si="4"/>
        <v>185</v>
      </c>
      <c r="AF57" s="35"/>
      <c r="AG57" s="37"/>
      <c r="AH57" s="128">
        <v>56</v>
      </c>
      <c r="AI57" s="37"/>
      <c r="AJ57" s="206"/>
      <c r="AK57" s="207">
        <v>494</v>
      </c>
      <c r="AL57" s="208"/>
      <c r="AM57" s="37"/>
      <c r="AN57" s="128">
        <v>222</v>
      </c>
      <c r="AO57" s="37"/>
      <c r="AP57" s="206"/>
      <c r="AQ57" s="207">
        <v>88</v>
      </c>
      <c r="AR57" s="208"/>
      <c r="AS57" s="207"/>
      <c r="AT57" s="207">
        <f t="shared" si="6"/>
        <v>929053</v>
      </c>
      <c r="AU57" s="208"/>
      <c r="AV57" s="10"/>
      <c r="AW57" s="383" t="s">
        <v>34</v>
      </c>
      <c r="AX57" s="296"/>
    </row>
    <row r="58" spans="1:50" ht="21.95" customHeight="1" x14ac:dyDescent="0.15">
      <c r="A58" s="297"/>
      <c r="B58" s="45" t="s">
        <v>35</v>
      </c>
      <c r="C58" s="23"/>
      <c r="D58" s="139"/>
      <c r="E58" s="137">
        <v>657594</v>
      </c>
      <c r="F58" s="138"/>
      <c r="G58" s="139"/>
      <c r="H58" s="137">
        <v>0</v>
      </c>
      <c r="I58" s="41"/>
      <c r="J58" s="133"/>
      <c r="K58" s="134">
        <v>5342</v>
      </c>
      <c r="L58" s="134"/>
      <c r="M58" s="135"/>
      <c r="N58" s="134">
        <v>0</v>
      </c>
      <c r="O58" s="136"/>
      <c r="P58" s="134"/>
      <c r="Q58" s="134">
        <v>250</v>
      </c>
      <c r="R58" s="134"/>
      <c r="S58" s="135"/>
      <c r="T58" s="134">
        <f t="shared" si="3"/>
        <v>5592</v>
      </c>
      <c r="U58" s="136"/>
      <c r="V58" s="4"/>
      <c r="W58" s="4"/>
      <c r="X58" s="135"/>
      <c r="Y58" s="137">
        <v>0</v>
      </c>
      <c r="Z58" s="138"/>
      <c r="AA58" s="139"/>
      <c r="AB58" s="137">
        <v>0</v>
      </c>
      <c r="AC58" s="138"/>
      <c r="AD58" s="139"/>
      <c r="AE58" s="137">
        <f t="shared" si="4"/>
        <v>0</v>
      </c>
      <c r="AF58" s="41"/>
      <c r="AG58" s="43"/>
      <c r="AH58" s="137">
        <v>193</v>
      </c>
      <c r="AI58" s="43"/>
      <c r="AJ58" s="210"/>
      <c r="AK58" s="211">
        <v>759</v>
      </c>
      <c r="AL58" s="212"/>
      <c r="AM58" s="43"/>
      <c r="AN58" s="137">
        <v>241</v>
      </c>
      <c r="AO58" s="43"/>
      <c r="AP58" s="210"/>
      <c r="AQ58" s="211">
        <v>528</v>
      </c>
      <c r="AR58" s="212"/>
      <c r="AS58" s="211"/>
      <c r="AT58" s="207">
        <f t="shared" si="6"/>
        <v>664907</v>
      </c>
      <c r="AU58" s="212"/>
      <c r="AV58" s="21"/>
      <c r="AW58" s="45" t="s">
        <v>35</v>
      </c>
      <c r="AX58" s="298"/>
    </row>
    <row r="59" spans="1:50" ht="21.95" customHeight="1" x14ac:dyDescent="0.15">
      <c r="A59" s="295"/>
      <c r="B59" s="383" t="s">
        <v>57</v>
      </c>
      <c r="C59" s="19"/>
      <c r="D59" s="127"/>
      <c r="E59" s="128">
        <v>476635</v>
      </c>
      <c r="F59" s="126"/>
      <c r="G59" s="127"/>
      <c r="H59" s="128">
        <v>0</v>
      </c>
      <c r="I59" s="35"/>
      <c r="J59" s="129"/>
      <c r="K59" s="130">
        <v>4311</v>
      </c>
      <c r="L59" s="130"/>
      <c r="M59" s="131"/>
      <c r="N59" s="130">
        <v>0</v>
      </c>
      <c r="O59" s="132"/>
      <c r="P59" s="130"/>
      <c r="Q59" s="130">
        <v>0</v>
      </c>
      <c r="R59" s="130"/>
      <c r="S59" s="131"/>
      <c r="T59" s="130">
        <f t="shared" si="3"/>
        <v>4311</v>
      </c>
      <c r="U59" s="132"/>
      <c r="V59" s="4"/>
      <c r="W59" s="4"/>
      <c r="X59" s="131"/>
      <c r="Y59" s="128">
        <v>0</v>
      </c>
      <c r="Z59" s="126"/>
      <c r="AA59" s="127"/>
      <c r="AB59" s="128">
        <v>0</v>
      </c>
      <c r="AC59" s="126"/>
      <c r="AD59" s="127"/>
      <c r="AE59" s="128">
        <f t="shared" si="4"/>
        <v>0</v>
      </c>
      <c r="AF59" s="35"/>
      <c r="AG59" s="37"/>
      <c r="AH59" s="128">
        <v>628</v>
      </c>
      <c r="AI59" s="37"/>
      <c r="AJ59" s="206"/>
      <c r="AK59" s="207">
        <v>31</v>
      </c>
      <c r="AL59" s="208"/>
      <c r="AM59" s="37"/>
      <c r="AN59" s="128">
        <v>17</v>
      </c>
      <c r="AO59" s="37"/>
      <c r="AP59" s="206"/>
      <c r="AQ59" s="207">
        <v>102</v>
      </c>
      <c r="AR59" s="208"/>
      <c r="AS59" s="207"/>
      <c r="AT59" s="198">
        <f>AQ59+AN59+AK59+AH59+AE59+T59+E59+H59</f>
        <v>481724</v>
      </c>
      <c r="AU59" s="208"/>
      <c r="AV59" s="10"/>
      <c r="AW59" s="383" t="s">
        <v>57</v>
      </c>
      <c r="AX59" s="296"/>
    </row>
    <row r="60" spans="1:50" ht="21.95" customHeight="1" x14ac:dyDescent="0.15">
      <c r="A60" s="295"/>
      <c r="B60" s="383" t="s">
        <v>36</v>
      </c>
      <c r="C60" s="19"/>
      <c r="D60" s="127"/>
      <c r="E60" s="128">
        <v>370287</v>
      </c>
      <c r="F60" s="126"/>
      <c r="G60" s="127"/>
      <c r="H60" s="128">
        <v>0</v>
      </c>
      <c r="I60" s="35"/>
      <c r="J60" s="129"/>
      <c r="K60" s="130">
        <v>1887</v>
      </c>
      <c r="L60" s="130"/>
      <c r="M60" s="131"/>
      <c r="N60" s="130">
        <v>0</v>
      </c>
      <c r="O60" s="132"/>
      <c r="P60" s="130"/>
      <c r="Q60" s="130">
        <v>0</v>
      </c>
      <c r="R60" s="130"/>
      <c r="S60" s="131"/>
      <c r="T60" s="130">
        <f t="shared" si="3"/>
        <v>1887</v>
      </c>
      <c r="U60" s="132"/>
      <c r="V60" s="4"/>
      <c r="W60" s="4"/>
      <c r="X60" s="131"/>
      <c r="Y60" s="128">
        <v>561</v>
      </c>
      <c r="Z60" s="126"/>
      <c r="AA60" s="127"/>
      <c r="AB60" s="128">
        <v>0</v>
      </c>
      <c r="AC60" s="126"/>
      <c r="AD60" s="127"/>
      <c r="AE60" s="128">
        <f t="shared" si="4"/>
        <v>561</v>
      </c>
      <c r="AF60" s="35"/>
      <c r="AG60" s="37"/>
      <c r="AH60" s="128">
        <v>0</v>
      </c>
      <c r="AI60" s="37"/>
      <c r="AJ60" s="206"/>
      <c r="AK60" s="207">
        <v>166</v>
      </c>
      <c r="AL60" s="208"/>
      <c r="AM60" s="37"/>
      <c r="AN60" s="128">
        <v>11</v>
      </c>
      <c r="AO60" s="37"/>
      <c r="AP60" s="206"/>
      <c r="AQ60" s="207">
        <v>15</v>
      </c>
      <c r="AR60" s="208"/>
      <c r="AS60" s="207"/>
      <c r="AT60" s="207">
        <f t="shared" ref="AT60:AT63" si="7">AQ60+AN60+AK60+AH60+AE60+T60+E60+H60</f>
        <v>372927</v>
      </c>
      <c r="AU60" s="208"/>
      <c r="AV60" s="10"/>
      <c r="AW60" s="383" t="s">
        <v>36</v>
      </c>
      <c r="AX60" s="296"/>
    </row>
    <row r="61" spans="1:50" ht="21.95" customHeight="1" x14ac:dyDescent="0.15">
      <c r="A61" s="295"/>
      <c r="B61" s="383" t="s">
        <v>37</v>
      </c>
      <c r="C61" s="19"/>
      <c r="D61" s="127"/>
      <c r="E61" s="128">
        <v>388941</v>
      </c>
      <c r="F61" s="126"/>
      <c r="G61" s="127"/>
      <c r="H61" s="128">
        <v>0</v>
      </c>
      <c r="I61" s="35"/>
      <c r="J61" s="129"/>
      <c r="K61" s="130">
        <v>5008</v>
      </c>
      <c r="L61" s="130"/>
      <c r="M61" s="131"/>
      <c r="N61" s="130">
        <v>0</v>
      </c>
      <c r="O61" s="132"/>
      <c r="P61" s="130"/>
      <c r="Q61" s="130">
        <v>0</v>
      </c>
      <c r="R61" s="130"/>
      <c r="S61" s="131"/>
      <c r="T61" s="130">
        <f t="shared" si="3"/>
        <v>5008</v>
      </c>
      <c r="U61" s="132"/>
      <c r="V61" s="4"/>
      <c r="W61" s="4"/>
      <c r="X61" s="131"/>
      <c r="Y61" s="128">
        <v>0</v>
      </c>
      <c r="Z61" s="126"/>
      <c r="AA61" s="127"/>
      <c r="AB61" s="128">
        <v>0</v>
      </c>
      <c r="AC61" s="126"/>
      <c r="AD61" s="127"/>
      <c r="AE61" s="128">
        <f t="shared" si="4"/>
        <v>0</v>
      </c>
      <c r="AF61" s="35"/>
      <c r="AG61" s="37"/>
      <c r="AH61" s="128">
        <v>1</v>
      </c>
      <c r="AI61" s="37"/>
      <c r="AJ61" s="206"/>
      <c r="AK61" s="207">
        <v>188</v>
      </c>
      <c r="AL61" s="208"/>
      <c r="AM61" s="37"/>
      <c r="AN61" s="128">
        <v>516</v>
      </c>
      <c r="AO61" s="37"/>
      <c r="AP61" s="206"/>
      <c r="AQ61" s="207">
        <v>3</v>
      </c>
      <c r="AR61" s="208"/>
      <c r="AS61" s="207"/>
      <c r="AT61" s="207">
        <f t="shared" si="7"/>
        <v>394657</v>
      </c>
      <c r="AU61" s="208"/>
      <c r="AV61" s="10"/>
      <c r="AW61" s="383" t="s">
        <v>37</v>
      </c>
      <c r="AX61" s="296"/>
    </row>
    <row r="62" spans="1:50" ht="21.95" customHeight="1" x14ac:dyDescent="0.15">
      <c r="A62" s="295"/>
      <c r="B62" s="383" t="s">
        <v>38</v>
      </c>
      <c r="C62" s="19"/>
      <c r="D62" s="127"/>
      <c r="E62" s="128">
        <v>314269</v>
      </c>
      <c r="F62" s="126"/>
      <c r="G62" s="127"/>
      <c r="H62" s="128">
        <v>0</v>
      </c>
      <c r="I62" s="35"/>
      <c r="J62" s="129"/>
      <c r="K62" s="130">
        <v>2052</v>
      </c>
      <c r="L62" s="130"/>
      <c r="M62" s="131"/>
      <c r="N62" s="130">
        <v>0</v>
      </c>
      <c r="O62" s="132"/>
      <c r="P62" s="130"/>
      <c r="Q62" s="130">
        <v>0</v>
      </c>
      <c r="R62" s="130"/>
      <c r="S62" s="131"/>
      <c r="T62" s="130">
        <f t="shared" si="3"/>
        <v>2052</v>
      </c>
      <c r="U62" s="132"/>
      <c r="V62" s="4"/>
      <c r="W62" s="4"/>
      <c r="X62" s="131"/>
      <c r="Y62" s="128">
        <v>0</v>
      </c>
      <c r="Z62" s="126"/>
      <c r="AA62" s="127"/>
      <c r="AB62" s="128">
        <v>0</v>
      </c>
      <c r="AC62" s="126"/>
      <c r="AD62" s="127"/>
      <c r="AE62" s="128">
        <f t="shared" si="4"/>
        <v>0</v>
      </c>
      <c r="AF62" s="35"/>
      <c r="AG62" s="37"/>
      <c r="AH62" s="128">
        <v>34</v>
      </c>
      <c r="AI62" s="37"/>
      <c r="AJ62" s="206"/>
      <c r="AK62" s="207">
        <v>2</v>
      </c>
      <c r="AL62" s="208"/>
      <c r="AM62" s="37"/>
      <c r="AN62" s="128">
        <v>23</v>
      </c>
      <c r="AO62" s="37"/>
      <c r="AP62" s="206"/>
      <c r="AQ62" s="207">
        <v>0</v>
      </c>
      <c r="AR62" s="208"/>
      <c r="AS62" s="207"/>
      <c r="AT62" s="207">
        <f t="shared" si="7"/>
        <v>316380</v>
      </c>
      <c r="AU62" s="208"/>
      <c r="AV62" s="10"/>
      <c r="AW62" s="383" t="s">
        <v>38</v>
      </c>
      <c r="AX62" s="296"/>
    </row>
    <row r="63" spans="1:50" ht="21.95" customHeight="1" x14ac:dyDescent="0.15">
      <c r="A63" s="297"/>
      <c r="B63" s="45" t="s">
        <v>39</v>
      </c>
      <c r="C63" s="23"/>
      <c r="D63" s="139"/>
      <c r="E63" s="137">
        <v>439400</v>
      </c>
      <c r="F63" s="138"/>
      <c r="G63" s="139"/>
      <c r="H63" s="137">
        <v>0</v>
      </c>
      <c r="I63" s="41"/>
      <c r="J63" s="133"/>
      <c r="K63" s="134">
        <v>1410</v>
      </c>
      <c r="L63" s="134"/>
      <c r="M63" s="135"/>
      <c r="N63" s="134">
        <v>5</v>
      </c>
      <c r="O63" s="136"/>
      <c r="P63" s="134"/>
      <c r="Q63" s="134">
        <v>0</v>
      </c>
      <c r="R63" s="134"/>
      <c r="S63" s="135"/>
      <c r="T63" s="134">
        <f t="shared" si="3"/>
        <v>1415</v>
      </c>
      <c r="U63" s="136"/>
      <c r="V63" s="4"/>
      <c r="W63" s="4"/>
      <c r="X63" s="135"/>
      <c r="Y63" s="137">
        <v>0</v>
      </c>
      <c r="Z63" s="138"/>
      <c r="AA63" s="139"/>
      <c r="AB63" s="137">
        <v>0</v>
      </c>
      <c r="AC63" s="138"/>
      <c r="AD63" s="139"/>
      <c r="AE63" s="137">
        <f t="shared" si="4"/>
        <v>0</v>
      </c>
      <c r="AF63" s="41"/>
      <c r="AG63" s="43"/>
      <c r="AH63" s="137">
        <v>135</v>
      </c>
      <c r="AI63" s="43"/>
      <c r="AJ63" s="210"/>
      <c r="AK63" s="211">
        <v>239</v>
      </c>
      <c r="AL63" s="212"/>
      <c r="AM63" s="43"/>
      <c r="AN63" s="137">
        <v>287</v>
      </c>
      <c r="AO63" s="43"/>
      <c r="AP63" s="210"/>
      <c r="AQ63" s="211">
        <v>0</v>
      </c>
      <c r="AR63" s="212"/>
      <c r="AS63" s="211"/>
      <c r="AT63" s="207">
        <f t="shared" si="7"/>
        <v>441476</v>
      </c>
      <c r="AU63" s="212"/>
      <c r="AV63" s="21"/>
      <c r="AW63" s="45" t="s">
        <v>39</v>
      </c>
      <c r="AX63" s="298"/>
    </row>
    <row r="64" spans="1:50" ht="21.95" customHeight="1" x14ac:dyDescent="0.15">
      <c r="A64" s="295"/>
      <c r="B64" s="383" t="s">
        <v>40</v>
      </c>
      <c r="C64" s="19"/>
      <c r="D64" s="127"/>
      <c r="E64" s="128">
        <v>90978</v>
      </c>
      <c r="F64" s="126"/>
      <c r="G64" s="127"/>
      <c r="H64" s="128">
        <v>0</v>
      </c>
      <c r="I64" s="35"/>
      <c r="J64" s="129"/>
      <c r="K64" s="130">
        <v>853</v>
      </c>
      <c r="L64" s="130"/>
      <c r="M64" s="131"/>
      <c r="N64" s="130">
        <v>90</v>
      </c>
      <c r="O64" s="132"/>
      <c r="P64" s="130"/>
      <c r="Q64" s="130">
        <v>0</v>
      </c>
      <c r="R64" s="130"/>
      <c r="S64" s="131"/>
      <c r="T64" s="130">
        <f t="shared" si="3"/>
        <v>943</v>
      </c>
      <c r="U64" s="132"/>
      <c r="V64" s="4"/>
      <c r="W64" s="4"/>
      <c r="X64" s="131"/>
      <c r="Y64" s="128">
        <v>0</v>
      </c>
      <c r="Z64" s="126"/>
      <c r="AA64" s="127"/>
      <c r="AB64" s="128">
        <v>0</v>
      </c>
      <c r="AC64" s="126"/>
      <c r="AD64" s="127"/>
      <c r="AE64" s="128">
        <f t="shared" si="4"/>
        <v>0</v>
      </c>
      <c r="AF64" s="35"/>
      <c r="AG64" s="37"/>
      <c r="AH64" s="128">
        <v>0</v>
      </c>
      <c r="AI64" s="37"/>
      <c r="AJ64" s="206"/>
      <c r="AK64" s="207">
        <v>7</v>
      </c>
      <c r="AL64" s="208"/>
      <c r="AM64" s="37"/>
      <c r="AN64" s="128">
        <v>0</v>
      </c>
      <c r="AO64" s="37"/>
      <c r="AP64" s="206"/>
      <c r="AQ64" s="207">
        <v>13</v>
      </c>
      <c r="AR64" s="208"/>
      <c r="AS64" s="207"/>
      <c r="AT64" s="198">
        <f>AQ64+AN64+AK64+AH64+AE64+T64+E64+H64</f>
        <v>91941</v>
      </c>
      <c r="AU64" s="208"/>
      <c r="AV64" s="10"/>
      <c r="AW64" s="383" t="s">
        <v>40</v>
      </c>
      <c r="AX64" s="296"/>
    </row>
    <row r="65" spans="1:50" ht="21.95" customHeight="1" x14ac:dyDescent="0.15">
      <c r="A65" s="295"/>
      <c r="B65" s="383" t="s">
        <v>41</v>
      </c>
      <c r="C65" s="19"/>
      <c r="D65" s="127"/>
      <c r="E65" s="128">
        <v>480171</v>
      </c>
      <c r="F65" s="126"/>
      <c r="G65" s="127"/>
      <c r="H65" s="128">
        <v>0</v>
      </c>
      <c r="I65" s="35"/>
      <c r="J65" s="129"/>
      <c r="K65" s="130">
        <v>5253</v>
      </c>
      <c r="L65" s="130"/>
      <c r="M65" s="131"/>
      <c r="N65" s="130">
        <v>0</v>
      </c>
      <c r="O65" s="132"/>
      <c r="P65" s="130"/>
      <c r="Q65" s="130">
        <v>0</v>
      </c>
      <c r="R65" s="130"/>
      <c r="S65" s="131"/>
      <c r="T65" s="130">
        <f t="shared" si="3"/>
        <v>5253</v>
      </c>
      <c r="U65" s="132"/>
      <c r="V65" s="4"/>
      <c r="W65" s="4"/>
      <c r="X65" s="131"/>
      <c r="Y65" s="128">
        <v>146</v>
      </c>
      <c r="Z65" s="126"/>
      <c r="AA65" s="127"/>
      <c r="AB65" s="128">
        <v>0</v>
      </c>
      <c r="AC65" s="126"/>
      <c r="AD65" s="127"/>
      <c r="AE65" s="128">
        <f t="shared" si="4"/>
        <v>146</v>
      </c>
      <c r="AF65" s="35"/>
      <c r="AG65" s="37"/>
      <c r="AH65" s="128">
        <v>20</v>
      </c>
      <c r="AI65" s="37"/>
      <c r="AJ65" s="206"/>
      <c r="AK65" s="207">
        <v>696</v>
      </c>
      <c r="AL65" s="208"/>
      <c r="AM65" s="37"/>
      <c r="AN65" s="128">
        <v>78</v>
      </c>
      <c r="AO65" s="37"/>
      <c r="AP65" s="206"/>
      <c r="AQ65" s="207">
        <v>10</v>
      </c>
      <c r="AR65" s="208"/>
      <c r="AS65" s="207"/>
      <c r="AT65" s="207">
        <f t="shared" ref="AT65:AT70" si="8">AQ65+AN65+AK65+AH65+AE65+T65+E65+H65</f>
        <v>486374</v>
      </c>
      <c r="AU65" s="208"/>
      <c r="AV65" s="10"/>
      <c r="AW65" s="383" t="s">
        <v>41</v>
      </c>
      <c r="AX65" s="296"/>
    </row>
    <row r="66" spans="1:50" ht="21.95" customHeight="1" x14ac:dyDescent="0.15">
      <c r="A66" s="295"/>
      <c r="B66" s="383" t="s">
        <v>42</v>
      </c>
      <c r="C66" s="19"/>
      <c r="D66" s="127"/>
      <c r="E66" s="128">
        <v>556486</v>
      </c>
      <c r="F66" s="126"/>
      <c r="G66" s="127"/>
      <c r="H66" s="128">
        <v>0</v>
      </c>
      <c r="I66" s="35"/>
      <c r="J66" s="129"/>
      <c r="K66" s="130">
        <v>1986</v>
      </c>
      <c r="L66" s="130"/>
      <c r="M66" s="131"/>
      <c r="N66" s="130">
        <v>0</v>
      </c>
      <c r="O66" s="132"/>
      <c r="P66" s="130"/>
      <c r="Q66" s="130">
        <v>0</v>
      </c>
      <c r="R66" s="130"/>
      <c r="S66" s="131"/>
      <c r="T66" s="130">
        <f t="shared" si="3"/>
        <v>1986</v>
      </c>
      <c r="U66" s="132"/>
      <c r="V66" s="4"/>
      <c r="W66" s="4"/>
      <c r="X66" s="131"/>
      <c r="Y66" s="128">
        <v>0</v>
      </c>
      <c r="Z66" s="126"/>
      <c r="AA66" s="127"/>
      <c r="AB66" s="128">
        <v>0</v>
      </c>
      <c r="AC66" s="126"/>
      <c r="AD66" s="127"/>
      <c r="AE66" s="128">
        <f t="shared" si="4"/>
        <v>0</v>
      </c>
      <c r="AF66" s="35"/>
      <c r="AG66" s="37"/>
      <c r="AH66" s="128">
        <v>150</v>
      </c>
      <c r="AI66" s="37"/>
      <c r="AJ66" s="206"/>
      <c r="AK66" s="207">
        <v>358</v>
      </c>
      <c r="AL66" s="208"/>
      <c r="AM66" s="37"/>
      <c r="AN66" s="128">
        <v>44</v>
      </c>
      <c r="AO66" s="37"/>
      <c r="AP66" s="206"/>
      <c r="AQ66" s="207">
        <v>491</v>
      </c>
      <c r="AR66" s="208"/>
      <c r="AS66" s="207"/>
      <c r="AT66" s="207">
        <f t="shared" si="8"/>
        <v>559515</v>
      </c>
      <c r="AU66" s="208"/>
      <c r="AV66" s="10"/>
      <c r="AW66" s="383" t="s">
        <v>42</v>
      </c>
      <c r="AX66" s="296"/>
    </row>
    <row r="67" spans="1:50" ht="21.95" customHeight="1" x14ac:dyDescent="0.15">
      <c r="A67" s="295"/>
      <c r="B67" s="383" t="s">
        <v>43</v>
      </c>
      <c r="C67" s="19"/>
      <c r="D67" s="127"/>
      <c r="E67" s="128">
        <v>1432659</v>
      </c>
      <c r="F67" s="126"/>
      <c r="G67" s="127"/>
      <c r="H67" s="128">
        <v>0</v>
      </c>
      <c r="I67" s="35"/>
      <c r="J67" s="129"/>
      <c r="K67" s="130">
        <v>19502</v>
      </c>
      <c r="L67" s="130"/>
      <c r="M67" s="131"/>
      <c r="N67" s="130">
        <v>0</v>
      </c>
      <c r="O67" s="132"/>
      <c r="P67" s="130"/>
      <c r="Q67" s="130">
        <v>0</v>
      </c>
      <c r="R67" s="130"/>
      <c r="S67" s="131"/>
      <c r="T67" s="130">
        <f t="shared" si="3"/>
        <v>19502</v>
      </c>
      <c r="U67" s="132"/>
      <c r="V67" s="4"/>
      <c r="W67" s="4"/>
      <c r="X67" s="131"/>
      <c r="Y67" s="128">
        <v>0</v>
      </c>
      <c r="Z67" s="126"/>
      <c r="AA67" s="127"/>
      <c r="AB67" s="128">
        <v>0</v>
      </c>
      <c r="AC67" s="126"/>
      <c r="AD67" s="127"/>
      <c r="AE67" s="128">
        <f t="shared" si="4"/>
        <v>0</v>
      </c>
      <c r="AF67" s="35"/>
      <c r="AG67" s="37"/>
      <c r="AH67" s="128">
        <v>204</v>
      </c>
      <c r="AI67" s="37"/>
      <c r="AJ67" s="206"/>
      <c r="AK67" s="207">
        <v>294</v>
      </c>
      <c r="AL67" s="208"/>
      <c r="AM67" s="37"/>
      <c r="AN67" s="128">
        <v>72</v>
      </c>
      <c r="AO67" s="37"/>
      <c r="AP67" s="206"/>
      <c r="AQ67" s="207">
        <v>412</v>
      </c>
      <c r="AR67" s="208"/>
      <c r="AS67" s="207"/>
      <c r="AT67" s="207">
        <f t="shared" si="8"/>
        <v>1453143</v>
      </c>
      <c r="AU67" s="208"/>
      <c r="AV67" s="10"/>
      <c r="AW67" s="383" t="s">
        <v>43</v>
      </c>
      <c r="AX67" s="296"/>
    </row>
    <row r="68" spans="1:50" ht="21.95" customHeight="1" x14ac:dyDescent="0.15">
      <c r="A68" s="297"/>
      <c r="B68" s="45" t="s">
        <v>44</v>
      </c>
      <c r="C68" s="23"/>
      <c r="D68" s="139"/>
      <c r="E68" s="137">
        <v>1512593</v>
      </c>
      <c r="F68" s="138"/>
      <c r="G68" s="139"/>
      <c r="H68" s="137">
        <v>0</v>
      </c>
      <c r="I68" s="41"/>
      <c r="J68" s="133"/>
      <c r="K68" s="134">
        <v>24840</v>
      </c>
      <c r="L68" s="134"/>
      <c r="M68" s="135"/>
      <c r="N68" s="134">
        <v>1</v>
      </c>
      <c r="O68" s="136"/>
      <c r="P68" s="134"/>
      <c r="Q68" s="134">
        <v>0</v>
      </c>
      <c r="R68" s="134"/>
      <c r="S68" s="135"/>
      <c r="T68" s="134">
        <f t="shared" si="3"/>
        <v>24841</v>
      </c>
      <c r="U68" s="136"/>
      <c r="V68" s="4"/>
      <c r="W68" s="4"/>
      <c r="X68" s="135"/>
      <c r="Y68" s="137">
        <v>0</v>
      </c>
      <c r="Z68" s="138"/>
      <c r="AA68" s="139"/>
      <c r="AB68" s="137">
        <v>0</v>
      </c>
      <c r="AC68" s="138"/>
      <c r="AD68" s="139"/>
      <c r="AE68" s="137">
        <f t="shared" si="4"/>
        <v>0</v>
      </c>
      <c r="AF68" s="41"/>
      <c r="AG68" s="43"/>
      <c r="AH68" s="137">
        <v>2025</v>
      </c>
      <c r="AI68" s="43"/>
      <c r="AJ68" s="210"/>
      <c r="AK68" s="211">
        <v>444</v>
      </c>
      <c r="AL68" s="212"/>
      <c r="AM68" s="43"/>
      <c r="AN68" s="137">
        <v>201</v>
      </c>
      <c r="AO68" s="43"/>
      <c r="AP68" s="210"/>
      <c r="AQ68" s="211">
        <v>270</v>
      </c>
      <c r="AR68" s="212"/>
      <c r="AS68" s="211"/>
      <c r="AT68" s="207">
        <f t="shared" si="8"/>
        <v>1540374</v>
      </c>
      <c r="AU68" s="212"/>
      <c r="AV68" s="21"/>
      <c r="AW68" s="45" t="s">
        <v>44</v>
      </c>
      <c r="AX68" s="298"/>
    </row>
    <row r="69" spans="1:50" ht="21.95" customHeight="1" x14ac:dyDescent="0.15">
      <c r="A69" s="295"/>
      <c r="B69" s="383" t="s">
        <v>45</v>
      </c>
      <c r="C69" s="19"/>
      <c r="D69" s="127"/>
      <c r="E69" s="128">
        <v>1781695</v>
      </c>
      <c r="F69" s="126"/>
      <c r="G69" s="127"/>
      <c r="H69" s="128">
        <v>0</v>
      </c>
      <c r="I69" s="35"/>
      <c r="J69" s="129"/>
      <c r="K69" s="130">
        <v>29766</v>
      </c>
      <c r="L69" s="130"/>
      <c r="M69" s="131"/>
      <c r="N69" s="130">
        <v>52</v>
      </c>
      <c r="O69" s="132"/>
      <c r="P69" s="130"/>
      <c r="Q69" s="130">
        <v>0</v>
      </c>
      <c r="R69" s="130"/>
      <c r="S69" s="131"/>
      <c r="T69" s="130">
        <f t="shared" si="3"/>
        <v>29818</v>
      </c>
      <c r="U69" s="132"/>
      <c r="V69" s="4"/>
      <c r="W69" s="4"/>
      <c r="X69" s="131"/>
      <c r="Y69" s="128">
        <v>477</v>
      </c>
      <c r="Z69" s="126"/>
      <c r="AA69" s="127"/>
      <c r="AB69" s="128">
        <v>0</v>
      </c>
      <c r="AC69" s="126"/>
      <c r="AD69" s="127"/>
      <c r="AE69" s="128">
        <f t="shared" si="4"/>
        <v>477</v>
      </c>
      <c r="AF69" s="35"/>
      <c r="AG69" s="37"/>
      <c r="AH69" s="128">
        <v>4141</v>
      </c>
      <c r="AI69" s="37"/>
      <c r="AJ69" s="206"/>
      <c r="AK69" s="207">
        <v>1443</v>
      </c>
      <c r="AL69" s="208"/>
      <c r="AM69" s="37"/>
      <c r="AN69" s="128">
        <v>364</v>
      </c>
      <c r="AO69" s="37"/>
      <c r="AP69" s="206"/>
      <c r="AQ69" s="207">
        <v>182</v>
      </c>
      <c r="AR69" s="208"/>
      <c r="AS69" s="207"/>
      <c r="AT69" s="198">
        <f>AQ69+AN69+AK69+AH69+AE69+T69+E69+H69</f>
        <v>1818120</v>
      </c>
      <c r="AU69" s="208"/>
      <c r="AV69" s="10"/>
      <c r="AW69" s="383" t="s">
        <v>45</v>
      </c>
      <c r="AX69" s="296"/>
    </row>
    <row r="70" spans="1:50" ht="21.95" customHeight="1" x14ac:dyDescent="0.15">
      <c r="A70" s="295"/>
      <c r="B70" s="383" t="s">
        <v>46</v>
      </c>
      <c r="C70" s="19"/>
      <c r="D70" s="127"/>
      <c r="E70" s="128">
        <v>2342094</v>
      </c>
      <c r="F70" s="126"/>
      <c r="G70" s="127"/>
      <c r="H70" s="128">
        <v>0</v>
      </c>
      <c r="I70" s="35"/>
      <c r="J70" s="129"/>
      <c r="K70" s="130">
        <v>41611</v>
      </c>
      <c r="L70" s="130"/>
      <c r="M70" s="131"/>
      <c r="N70" s="130">
        <v>3942</v>
      </c>
      <c r="O70" s="132"/>
      <c r="P70" s="130"/>
      <c r="Q70" s="130">
        <v>338</v>
      </c>
      <c r="R70" s="130"/>
      <c r="S70" s="131"/>
      <c r="T70" s="130">
        <f t="shared" si="3"/>
        <v>45891</v>
      </c>
      <c r="U70" s="132"/>
      <c r="V70" s="4"/>
      <c r="W70" s="4"/>
      <c r="X70" s="131"/>
      <c r="Y70" s="128">
        <v>662</v>
      </c>
      <c r="Z70" s="126"/>
      <c r="AA70" s="127"/>
      <c r="AB70" s="128">
        <v>0</v>
      </c>
      <c r="AC70" s="126"/>
      <c r="AD70" s="127"/>
      <c r="AE70" s="128">
        <f t="shared" si="4"/>
        <v>662</v>
      </c>
      <c r="AF70" s="35"/>
      <c r="AG70" s="37"/>
      <c r="AH70" s="128">
        <v>3267</v>
      </c>
      <c r="AI70" s="37"/>
      <c r="AJ70" s="206"/>
      <c r="AK70" s="207">
        <v>1797</v>
      </c>
      <c r="AL70" s="208"/>
      <c r="AM70" s="37"/>
      <c r="AN70" s="128">
        <v>600</v>
      </c>
      <c r="AO70" s="37"/>
      <c r="AP70" s="206"/>
      <c r="AQ70" s="207">
        <v>995</v>
      </c>
      <c r="AR70" s="208"/>
      <c r="AS70" s="207"/>
      <c r="AT70" s="207">
        <f t="shared" si="8"/>
        <v>2395306</v>
      </c>
      <c r="AU70" s="208"/>
      <c r="AV70" s="10"/>
      <c r="AW70" s="383" t="s">
        <v>46</v>
      </c>
      <c r="AX70" s="296"/>
    </row>
    <row r="71" spans="1:50" ht="21.95" customHeight="1" thickBot="1" x14ac:dyDescent="0.2">
      <c r="A71" s="295"/>
      <c r="B71" s="383" t="s">
        <v>47</v>
      </c>
      <c r="C71" s="19"/>
      <c r="D71" s="127"/>
      <c r="E71" s="128">
        <v>1457447</v>
      </c>
      <c r="F71" s="126"/>
      <c r="G71" s="127"/>
      <c r="H71" s="128">
        <v>0</v>
      </c>
      <c r="I71" s="35"/>
      <c r="J71" s="129"/>
      <c r="K71" s="130">
        <v>21152</v>
      </c>
      <c r="L71" s="130"/>
      <c r="M71" s="131"/>
      <c r="N71" s="130">
        <v>386</v>
      </c>
      <c r="O71" s="132"/>
      <c r="P71" s="130"/>
      <c r="Q71" s="130">
        <v>694</v>
      </c>
      <c r="R71" s="130"/>
      <c r="S71" s="131"/>
      <c r="T71" s="130">
        <f t="shared" si="3"/>
        <v>22232</v>
      </c>
      <c r="U71" s="132"/>
      <c r="V71" s="4"/>
      <c r="W71" s="4"/>
      <c r="X71" s="131"/>
      <c r="Y71" s="128">
        <v>0</v>
      </c>
      <c r="Z71" s="126"/>
      <c r="AA71" s="127"/>
      <c r="AB71" s="128">
        <v>0</v>
      </c>
      <c r="AC71" s="126"/>
      <c r="AD71" s="127"/>
      <c r="AE71" s="128">
        <f t="shared" si="4"/>
        <v>0</v>
      </c>
      <c r="AF71" s="35"/>
      <c r="AG71" s="37"/>
      <c r="AH71" s="128">
        <v>3223</v>
      </c>
      <c r="AI71" s="37"/>
      <c r="AJ71" s="206"/>
      <c r="AK71" s="207">
        <v>2388</v>
      </c>
      <c r="AL71" s="208"/>
      <c r="AM71" s="37"/>
      <c r="AN71" s="128">
        <v>1003</v>
      </c>
      <c r="AO71" s="37"/>
      <c r="AP71" s="206"/>
      <c r="AQ71" s="207">
        <v>172</v>
      </c>
      <c r="AR71" s="208"/>
      <c r="AS71" s="207"/>
      <c r="AT71" s="207">
        <f t="shared" ref="AT71" si="9">AQ71+AN71+AK71+AH71+AE71+T71+E71+H71</f>
        <v>1486465</v>
      </c>
      <c r="AU71" s="208"/>
      <c r="AV71" s="10"/>
      <c r="AW71" s="383" t="s">
        <v>47</v>
      </c>
      <c r="AX71" s="296"/>
    </row>
    <row r="72" spans="1:50" ht="21.95" customHeight="1" thickTop="1" thickBot="1" x14ac:dyDescent="0.2">
      <c r="A72" s="303"/>
      <c r="B72" s="256" t="s">
        <v>48</v>
      </c>
      <c r="C72" s="257"/>
      <c r="D72" s="264"/>
      <c r="E72" s="259">
        <f>SUM(E49:E71)</f>
        <v>24592225</v>
      </c>
      <c r="F72" s="263"/>
      <c r="G72" s="264"/>
      <c r="H72" s="259">
        <f>SUM(H49:H71)</f>
        <v>0</v>
      </c>
      <c r="I72" s="265"/>
      <c r="J72" s="258"/>
      <c r="K72" s="259">
        <f>SUM(K49:K71)</f>
        <v>407341</v>
      </c>
      <c r="L72" s="260"/>
      <c r="M72" s="261"/>
      <c r="N72" s="259">
        <f>SUM(N49:N71)</f>
        <v>12853</v>
      </c>
      <c r="O72" s="262"/>
      <c r="P72" s="260"/>
      <c r="Q72" s="259">
        <f>SUM(Q49:Q71)</f>
        <v>1651</v>
      </c>
      <c r="R72" s="260"/>
      <c r="S72" s="261"/>
      <c r="T72" s="259">
        <f>SUM(T49:T71)</f>
        <v>421845</v>
      </c>
      <c r="U72" s="262"/>
      <c r="V72" s="4"/>
      <c r="W72" s="4"/>
      <c r="X72" s="261"/>
      <c r="Y72" s="259">
        <f>SUM(Y49:Y71)</f>
        <v>4826</v>
      </c>
      <c r="Z72" s="263"/>
      <c r="AA72" s="264"/>
      <c r="AB72" s="259">
        <f>SUM(AB49:AB71)</f>
        <v>0</v>
      </c>
      <c r="AC72" s="263"/>
      <c r="AD72" s="264"/>
      <c r="AE72" s="259">
        <f>SUM(AE49:AE71)</f>
        <v>4826</v>
      </c>
      <c r="AF72" s="265"/>
      <c r="AG72" s="270"/>
      <c r="AH72" s="259">
        <f>SUM(AH49:AH71)</f>
        <v>37722</v>
      </c>
      <c r="AI72" s="270"/>
      <c r="AJ72" s="228"/>
      <c r="AK72" s="259">
        <f>SUM(AK49:AK71)</f>
        <v>18709</v>
      </c>
      <c r="AL72" s="229"/>
      <c r="AM72" s="270"/>
      <c r="AN72" s="259">
        <f>SUM(AN49:AN71)</f>
        <v>6060</v>
      </c>
      <c r="AO72" s="270"/>
      <c r="AP72" s="228"/>
      <c r="AQ72" s="259">
        <f>SUM(AQ49:AQ71)</f>
        <v>5324</v>
      </c>
      <c r="AR72" s="229"/>
      <c r="AS72" s="230"/>
      <c r="AT72" s="230">
        <f>SUM(AT49:AT71)</f>
        <v>25086711</v>
      </c>
      <c r="AU72" s="229"/>
      <c r="AV72" s="255"/>
      <c r="AW72" s="256" t="s">
        <v>48</v>
      </c>
      <c r="AX72" s="304"/>
    </row>
    <row r="73" spans="1:50" ht="21.95" customHeight="1" thickTop="1" thickBot="1" x14ac:dyDescent="0.2">
      <c r="A73" s="305"/>
      <c r="B73" s="306" t="s">
        <v>49</v>
      </c>
      <c r="C73" s="307"/>
      <c r="D73" s="328"/>
      <c r="E73" s="323">
        <f>E72+E48</f>
        <v>502480611</v>
      </c>
      <c r="F73" s="327"/>
      <c r="G73" s="328"/>
      <c r="H73" s="323">
        <f>SUM(H48,H72)</f>
        <v>0</v>
      </c>
      <c r="I73" s="310"/>
      <c r="J73" s="322"/>
      <c r="K73" s="323">
        <f>K72+K48</f>
        <v>9646987</v>
      </c>
      <c r="L73" s="324"/>
      <c r="M73" s="325"/>
      <c r="N73" s="323">
        <f>N72+N48</f>
        <v>746111</v>
      </c>
      <c r="O73" s="326"/>
      <c r="P73" s="324"/>
      <c r="Q73" s="323">
        <f>Q72+Q48</f>
        <v>324882</v>
      </c>
      <c r="R73" s="324"/>
      <c r="S73" s="325"/>
      <c r="T73" s="323">
        <f>SUM(T48,T72)</f>
        <v>10717980</v>
      </c>
      <c r="U73" s="326"/>
      <c r="V73" s="4"/>
      <c r="W73" s="4"/>
      <c r="X73" s="325"/>
      <c r="Y73" s="323">
        <f>Y72+Y48</f>
        <v>144393</v>
      </c>
      <c r="Z73" s="327"/>
      <c r="AA73" s="328"/>
      <c r="AB73" s="323">
        <f>AB72+AB48</f>
        <v>0</v>
      </c>
      <c r="AC73" s="327"/>
      <c r="AD73" s="328"/>
      <c r="AE73" s="323">
        <f>SUM(AE48,AE72)</f>
        <v>144393</v>
      </c>
      <c r="AF73" s="310"/>
      <c r="AG73" s="309"/>
      <c r="AH73" s="323">
        <f>AH72+AH48</f>
        <v>1998433</v>
      </c>
      <c r="AI73" s="309"/>
      <c r="AJ73" s="353"/>
      <c r="AK73" s="323">
        <f>AK72+AK48</f>
        <v>735329</v>
      </c>
      <c r="AL73" s="355"/>
      <c r="AM73" s="309"/>
      <c r="AN73" s="323">
        <f>AN72+AN48</f>
        <v>149249</v>
      </c>
      <c r="AO73" s="309"/>
      <c r="AP73" s="353"/>
      <c r="AQ73" s="323">
        <f>AQ72+AQ48</f>
        <v>115898</v>
      </c>
      <c r="AR73" s="355"/>
      <c r="AS73" s="356"/>
      <c r="AT73" s="354">
        <f>SUM(AT48,AT72)</f>
        <v>516341893</v>
      </c>
      <c r="AU73" s="355"/>
      <c r="AV73" s="312"/>
      <c r="AW73" s="306" t="s">
        <v>49</v>
      </c>
      <c r="AX73" s="313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5"/>
      <c r="H74" s="5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4"/>
      <c r="W74" s="4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06"/>
      <c r="E75" s="106"/>
      <c r="F75" s="106"/>
      <c r="G75" s="106"/>
      <c r="H75" s="106"/>
      <c r="I75" s="11"/>
      <c r="J75" s="11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4"/>
      <c r="W75" s="4"/>
      <c r="X75" s="106"/>
      <c r="Y75" s="106"/>
      <c r="Z75" s="106"/>
      <c r="AA75" s="106"/>
      <c r="AB75" s="106"/>
      <c r="AC75" s="106"/>
      <c r="AD75" s="106"/>
      <c r="AE75" s="106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224"/>
      <c r="AQ75" s="224"/>
      <c r="AR75" s="224"/>
      <c r="AS75" s="224"/>
      <c r="AT75" s="224"/>
      <c r="AU75" s="224"/>
    </row>
    <row r="76" spans="1:50" ht="16.5" customHeight="1" x14ac:dyDescent="0.15">
      <c r="B76" s="11"/>
      <c r="C76" s="11"/>
      <c r="D76" s="11"/>
      <c r="E76" s="484"/>
      <c r="F76" s="106"/>
      <c r="G76" s="11"/>
      <c r="H76" s="484"/>
      <c r="I76" s="106"/>
      <c r="J76" s="106"/>
      <c r="K76" s="484"/>
      <c r="L76" s="106"/>
      <c r="M76" s="11"/>
      <c r="N76" s="484"/>
      <c r="O76" s="106"/>
      <c r="P76" s="106"/>
      <c r="Q76" s="484"/>
      <c r="R76" s="106"/>
      <c r="S76" s="106"/>
      <c r="T76" s="484"/>
      <c r="U76" s="106"/>
      <c r="V76" s="4"/>
      <c r="W76" s="4"/>
      <c r="X76" s="11"/>
      <c r="Y76" s="484"/>
      <c r="Z76" s="106"/>
      <c r="AA76" s="11"/>
      <c r="AB76" s="484"/>
      <c r="AC76" s="106"/>
      <c r="AD76" s="106"/>
      <c r="AE76" s="484"/>
      <c r="AF76" s="106"/>
      <c r="AG76" s="11"/>
      <c r="AH76" s="484"/>
      <c r="AI76" s="106"/>
      <c r="AJ76" s="224"/>
      <c r="AK76" s="484"/>
      <c r="AL76" s="106"/>
      <c r="AM76" s="224"/>
      <c r="AN76" s="484"/>
      <c r="AO76" s="106"/>
      <c r="AP76" s="224"/>
      <c r="AQ76" s="484"/>
      <c r="AR76" s="224"/>
      <c r="AS76" s="224"/>
      <c r="AT76" s="484"/>
      <c r="AU76" s="224"/>
    </row>
    <row r="77" spans="1:50" ht="16.5" customHeight="1" x14ac:dyDescent="0.15">
      <c r="B77" s="11"/>
      <c r="C77" s="11"/>
      <c r="D77" s="11"/>
      <c r="E77" s="484"/>
      <c r="F77" s="106"/>
      <c r="G77" s="11"/>
      <c r="H77" s="484"/>
      <c r="I77" s="106"/>
      <c r="J77" s="106"/>
      <c r="K77" s="484"/>
      <c r="L77" s="106"/>
      <c r="M77" s="11"/>
      <c r="N77" s="484"/>
      <c r="O77" s="106"/>
      <c r="P77" s="106"/>
      <c r="Q77" s="484"/>
      <c r="R77" s="106"/>
      <c r="S77" s="106"/>
      <c r="T77" s="484"/>
      <c r="U77" s="106"/>
      <c r="V77" s="4"/>
      <c r="W77" s="4"/>
      <c r="X77" s="11"/>
      <c r="Y77" s="484"/>
      <c r="Z77" s="106"/>
      <c r="AA77" s="11"/>
      <c r="AB77" s="484"/>
      <c r="AC77" s="106"/>
      <c r="AD77" s="106"/>
      <c r="AE77" s="484"/>
      <c r="AF77" s="106"/>
      <c r="AG77" s="11"/>
      <c r="AH77" s="484"/>
      <c r="AI77" s="106"/>
      <c r="AJ77" s="224"/>
      <c r="AK77" s="484"/>
      <c r="AL77" s="106"/>
      <c r="AM77" s="224"/>
      <c r="AN77" s="484"/>
      <c r="AO77" s="106"/>
      <c r="AP77" s="224"/>
      <c r="AQ77" s="484"/>
      <c r="AR77" s="224"/>
      <c r="AS77" s="224"/>
      <c r="AT77" s="484"/>
      <c r="AU77" s="224"/>
    </row>
    <row r="78" spans="1:50" ht="16.5" customHeight="1" x14ac:dyDescent="0.15">
      <c r="B78" s="11"/>
      <c r="C78" s="11"/>
      <c r="D78" s="11"/>
      <c r="E78" s="484"/>
      <c r="F78" s="106"/>
      <c r="G78" s="11"/>
      <c r="H78" s="484"/>
      <c r="I78" s="106"/>
      <c r="J78" s="106"/>
      <c r="K78" s="484"/>
      <c r="L78" s="106"/>
      <c r="M78" s="11"/>
      <c r="N78" s="484"/>
      <c r="O78" s="106"/>
      <c r="P78" s="106"/>
      <c r="Q78" s="484"/>
      <c r="R78" s="106"/>
      <c r="S78" s="106"/>
      <c r="T78" s="484"/>
      <c r="U78" s="106"/>
      <c r="V78" s="4"/>
      <c r="W78" s="4"/>
      <c r="X78" s="11"/>
      <c r="Y78" s="484"/>
      <c r="Z78" s="106"/>
      <c r="AA78" s="11"/>
      <c r="AB78" s="484"/>
      <c r="AC78" s="106"/>
      <c r="AD78" s="106"/>
      <c r="AE78" s="484"/>
      <c r="AF78" s="106"/>
      <c r="AG78" s="11"/>
      <c r="AH78" s="484"/>
      <c r="AI78" s="106"/>
      <c r="AJ78" s="224"/>
      <c r="AK78" s="484"/>
      <c r="AL78" s="106"/>
      <c r="AM78" s="224"/>
      <c r="AN78" s="484"/>
      <c r="AO78" s="106"/>
      <c r="AP78" s="224"/>
      <c r="AQ78" s="484"/>
      <c r="AR78" s="224"/>
      <c r="AS78" s="224"/>
      <c r="AT78" s="484"/>
      <c r="AU78" s="224"/>
    </row>
    <row r="79" spans="1:50" ht="16.5" customHeight="1" x14ac:dyDescent="0.15">
      <c r="B79" s="11"/>
      <c r="C79" s="11"/>
      <c r="D79" s="106"/>
      <c r="E79" s="106"/>
      <c r="F79" s="106"/>
      <c r="G79" s="106"/>
      <c r="H79" s="106"/>
      <c r="I79" s="11"/>
      <c r="J79" s="11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4"/>
      <c r="W79" s="4"/>
      <c r="X79" s="106"/>
      <c r="Y79" s="106"/>
      <c r="Z79" s="106"/>
      <c r="AA79" s="106"/>
      <c r="AB79" s="106"/>
      <c r="AC79" s="106"/>
      <c r="AD79" s="106"/>
      <c r="AE79" s="10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224"/>
      <c r="AQ79" s="224"/>
      <c r="AR79" s="224"/>
      <c r="AS79" s="224"/>
      <c r="AT79" s="484"/>
      <c r="AU79" s="224"/>
    </row>
    <row r="80" spans="1:50" ht="16.5" customHeight="1" x14ac:dyDescent="0.15">
      <c r="B80" s="11"/>
      <c r="C80" s="11"/>
      <c r="D80" s="106"/>
      <c r="E80" s="106"/>
      <c r="F80" s="106"/>
      <c r="G80" s="106"/>
      <c r="H80" s="106"/>
      <c r="I80" s="11"/>
      <c r="J80" s="11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4"/>
      <c r="W80" s="4"/>
      <c r="X80" s="106"/>
      <c r="Y80" s="106"/>
      <c r="Z80" s="106"/>
      <c r="AA80" s="106"/>
      <c r="AB80" s="106"/>
      <c r="AC80" s="106"/>
      <c r="AD80" s="106"/>
      <c r="AE80" s="106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224"/>
      <c r="AQ80" s="224"/>
      <c r="AR80" s="224"/>
      <c r="AS80" s="224"/>
      <c r="AT80" s="484"/>
      <c r="AU80" s="224"/>
    </row>
    <row r="81" spans="2:47" ht="16.5" customHeight="1" x14ac:dyDescent="0.15">
      <c r="B81" s="11"/>
      <c r="C81" s="11"/>
      <c r="D81" s="106"/>
      <c r="E81" s="106"/>
      <c r="F81" s="106"/>
      <c r="G81" s="106"/>
      <c r="H81" s="106"/>
      <c r="I81" s="11"/>
      <c r="J81" s="11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4"/>
      <c r="W81" s="4"/>
      <c r="X81" s="106"/>
      <c r="Y81" s="106"/>
      <c r="Z81" s="106"/>
      <c r="AA81" s="106"/>
      <c r="AB81" s="106"/>
      <c r="AC81" s="106"/>
      <c r="AD81" s="106"/>
      <c r="AE81" s="106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224"/>
      <c r="AQ81" s="224"/>
      <c r="AR81" s="224"/>
      <c r="AS81" s="224"/>
      <c r="AT81" s="484"/>
      <c r="AU81" s="224"/>
    </row>
    <row r="82" spans="2:47" ht="16.5" customHeight="1" x14ac:dyDescent="0.15">
      <c r="B82" s="11"/>
      <c r="C82" s="11"/>
      <c r="D82" s="106"/>
      <c r="E82" s="106"/>
      <c r="F82" s="106"/>
      <c r="G82" s="106"/>
      <c r="H82" s="106"/>
      <c r="I82" s="11"/>
      <c r="J82" s="11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224"/>
      <c r="AQ82" s="224"/>
      <c r="AR82" s="224"/>
      <c r="AS82" s="224"/>
      <c r="AT82" s="224"/>
      <c r="AU82" s="224"/>
    </row>
  </sheetData>
  <mergeCells count="15">
    <mergeCell ref="A3:C7"/>
    <mergeCell ref="AV3:AX7"/>
    <mergeCell ref="E4:E7"/>
    <mergeCell ref="H4:H7"/>
    <mergeCell ref="K4:T4"/>
    <mergeCell ref="Y4:AE4"/>
    <mergeCell ref="Q5:Q7"/>
    <mergeCell ref="AQ4:AQ7"/>
    <mergeCell ref="AT5:AT6"/>
    <mergeCell ref="E3:T3"/>
    <mergeCell ref="Y3:AT3"/>
    <mergeCell ref="AK4:AK7"/>
    <mergeCell ref="AH4:AH7"/>
    <mergeCell ref="AN4:AN7"/>
    <mergeCell ref="Y5:Y7"/>
  </mergeCells>
  <phoneticPr fontId="4"/>
  <pageMargins left="0.86614173228346458" right="0.70866141732283472" top="0.59055118110236227" bottom="0.59055118110236227" header="0.51181102362204722" footer="0.31496062992125984"/>
  <pageSetup paperSize="9" scale="59" firstPageNumber="5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2" max="73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V82"/>
  <sheetViews>
    <sheetView showGridLines="0" view="pageBreakPreview" zoomScale="75" zoomScaleNormal="75" zoomScaleSheetLayoutView="75" workbookViewId="0">
      <selection activeCell="B2" sqref="B2"/>
    </sheetView>
  </sheetViews>
  <sheetFormatPr defaultColWidth="12.5" defaultRowHeight="16.5" customHeight="1" x14ac:dyDescent="0.15"/>
  <cols>
    <col min="1" max="1" width="1.875" style="163" customWidth="1"/>
    <col min="2" max="2" width="12.375" style="163" customWidth="1"/>
    <col min="3" max="3" width="1.875" style="163" customWidth="1"/>
    <col min="4" max="4" width="1.875" style="225" customWidth="1"/>
    <col min="5" max="5" width="15.625" style="225" customWidth="1"/>
    <col min="6" max="7" width="1.875" style="225" customWidth="1"/>
    <col min="8" max="8" width="15.625" style="225" customWidth="1"/>
    <col min="9" max="10" width="1.875" style="225" customWidth="1"/>
    <col min="11" max="11" width="15.625" style="225" customWidth="1"/>
    <col min="12" max="13" width="1.875" style="225" customWidth="1"/>
    <col min="14" max="14" width="15.625" style="225" customWidth="1"/>
    <col min="15" max="16" width="1.875" style="225" customWidth="1"/>
    <col min="17" max="17" width="15.625" style="225" customWidth="1"/>
    <col min="18" max="19" width="1.875" style="225" customWidth="1"/>
    <col min="20" max="20" width="18.125" style="225" customWidth="1"/>
    <col min="21" max="24" width="1.875" style="225" customWidth="1"/>
    <col min="25" max="25" width="13.125" style="225" customWidth="1"/>
    <col min="26" max="27" width="1.875" style="225" customWidth="1"/>
    <col min="28" max="28" width="13.125" style="225" customWidth="1"/>
    <col min="29" max="30" width="1.875" style="225" customWidth="1"/>
    <col min="31" max="31" width="13.125" style="225" customWidth="1"/>
    <col min="32" max="33" width="1.875" style="225" customWidth="1"/>
    <col min="34" max="34" width="13.125" style="225" customWidth="1"/>
    <col min="35" max="36" width="1.875" style="225" customWidth="1"/>
    <col min="37" max="37" width="15.625" style="225" customWidth="1"/>
    <col min="38" max="39" width="1.875" style="225" customWidth="1"/>
    <col min="40" max="40" width="15.625" style="225" customWidth="1"/>
    <col min="41" max="42" width="1.875" style="225" customWidth="1"/>
    <col min="43" max="43" width="15.625" style="225" customWidth="1"/>
    <col min="44" max="45" width="1.875" style="163" customWidth="1"/>
    <col min="46" max="46" width="12.375" style="163" customWidth="1"/>
    <col min="47" max="47" width="1.875" style="163" customWidth="1"/>
    <col min="48" max="48" width="5.5" style="163" customWidth="1"/>
    <col min="49" max="16384" width="12.5" style="163"/>
  </cols>
  <sheetData>
    <row r="2" spans="1:48" ht="17.25" customHeight="1" thickBot="1" x14ac:dyDescent="0.2">
      <c r="B2" s="164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4"/>
      <c r="AT2" s="164"/>
      <c r="AU2" s="166" t="s">
        <v>58</v>
      </c>
      <c r="AV2" s="164"/>
    </row>
    <row r="3" spans="1:48" ht="17.25" customHeight="1" x14ac:dyDescent="0.15">
      <c r="A3" s="393" t="s">
        <v>124</v>
      </c>
      <c r="B3" s="394"/>
      <c r="C3" s="395"/>
      <c r="D3" s="374"/>
      <c r="E3" s="473" t="s">
        <v>66</v>
      </c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334"/>
      <c r="X3" s="335"/>
      <c r="Y3" s="336"/>
      <c r="Z3" s="337"/>
      <c r="AA3" s="336"/>
      <c r="AB3" s="336"/>
      <c r="AC3" s="337"/>
      <c r="AD3" s="336"/>
      <c r="AE3" s="336"/>
      <c r="AF3" s="337"/>
      <c r="AG3" s="336"/>
      <c r="AH3" s="336"/>
      <c r="AI3" s="337"/>
      <c r="AJ3" s="338"/>
      <c r="AK3" s="467" t="s">
        <v>119</v>
      </c>
      <c r="AL3" s="467"/>
      <c r="AM3" s="467"/>
      <c r="AN3" s="467"/>
      <c r="AO3" s="467"/>
      <c r="AP3" s="467"/>
      <c r="AQ3" s="467"/>
      <c r="AR3" s="339"/>
      <c r="AS3" s="418" t="s">
        <v>125</v>
      </c>
      <c r="AT3" s="419"/>
      <c r="AU3" s="420"/>
      <c r="AV3" s="164"/>
    </row>
    <row r="4" spans="1:48" ht="17.25" customHeight="1" x14ac:dyDescent="0.15">
      <c r="A4" s="396"/>
      <c r="B4" s="397"/>
      <c r="C4" s="398"/>
      <c r="D4" s="172"/>
      <c r="E4" s="173"/>
      <c r="F4" s="174"/>
      <c r="G4" s="173"/>
      <c r="H4" s="173"/>
      <c r="I4" s="173"/>
      <c r="J4" s="172"/>
      <c r="K4" s="458" t="s">
        <v>145</v>
      </c>
      <c r="L4" s="174"/>
      <c r="M4" s="173"/>
      <c r="N4" s="470" t="s">
        <v>146</v>
      </c>
      <c r="O4" s="174"/>
      <c r="P4" s="173"/>
      <c r="Q4" s="173"/>
      <c r="R4" s="174"/>
      <c r="S4" s="173"/>
      <c r="T4" s="173"/>
      <c r="U4" s="174"/>
      <c r="X4" s="175"/>
      <c r="Y4" s="474" t="s">
        <v>149</v>
      </c>
      <c r="Z4" s="176"/>
      <c r="AA4" s="177"/>
      <c r="AB4" s="462" t="s">
        <v>150</v>
      </c>
      <c r="AC4" s="176"/>
      <c r="AD4" s="177"/>
      <c r="AE4" s="390" t="s">
        <v>63</v>
      </c>
      <c r="AF4" s="176"/>
      <c r="AG4" s="178"/>
      <c r="AH4" s="475" t="s">
        <v>175</v>
      </c>
      <c r="AI4" s="179"/>
      <c r="AJ4" s="180"/>
      <c r="AK4" s="468" t="s">
        <v>65</v>
      </c>
      <c r="AL4" s="468"/>
      <c r="AM4" s="468"/>
      <c r="AN4" s="468"/>
      <c r="AO4" s="168"/>
      <c r="AP4" s="169"/>
      <c r="AQ4" s="173"/>
      <c r="AR4" s="181"/>
      <c r="AS4" s="421"/>
      <c r="AT4" s="422"/>
      <c r="AU4" s="423"/>
      <c r="AV4" s="164"/>
    </row>
    <row r="5" spans="1:48" ht="17.25" customHeight="1" x14ac:dyDescent="0.15">
      <c r="A5" s="396"/>
      <c r="B5" s="397"/>
      <c r="C5" s="398"/>
      <c r="D5" s="175"/>
      <c r="E5" s="469" t="s">
        <v>143</v>
      </c>
      <c r="F5" s="176"/>
      <c r="G5" s="177"/>
      <c r="H5" s="469" t="s">
        <v>144</v>
      </c>
      <c r="I5" s="177"/>
      <c r="J5" s="175"/>
      <c r="K5" s="459"/>
      <c r="L5" s="176"/>
      <c r="M5" s="177"/>
      <c r="N5" s="469"/>
      <c r="O5" s="177"/>
      <c r="P5" s="175"/>
      <c r="Q5" s="462" t="s">
        <v>147</v>
      </c>
      <c r="R5" s="176"/>
      <c r="S5" s="177"/>
      <c r="T5" s="472" t="s">
        <v>142</v>
      </c>
      <c r="U5" s="176"/>
      <c r="X5" s="175"/>
      <c r="Y5" s="474"/>
      <c r="Z5" s="176"/>
      <c r="AA5" s="177"/>
      <c r="AB5" s="462"/>
      <c r="AC5" s="176"/>
      <c r="AD5" s="177"/>
      <c r="AE5" s="390" t="s">
        <v>64</v>
      </c>
      <c r="AF5" s="176"/>
      <c r="AG5" s="175"/>
      <c r="AH5" s="475"/>
      <c r="AI5" s="182"/>
      <c r="AJ5" s="183"/>
      <c r="AK5" s="391"/>
      <c r="AL5" s="184"/>
      <c r="AM5" s="185"/>
      <c r="AN5" s="391"/>
      <c r="AO5" s="182"/>
      <c r="AP5" s="391"/>
      <c r="AQ5" s="472" t="s">
        <v>142</v>
      </c>
      <c r="AR5" s="186"/>
      <c r="AS5" s="421"/>
      <c r="AT5" s="422"/>
      <c r="AU5" s="423"/>
      <c r="AV5" s="164"/>
    </row>
    <row r="6" spans="1:48" ht="17.25" customHeight="1" x14ac:dyDescent="0.15">
      <c r="A6" s="396"/>
      <c r="B6" s="397"/>
      <c r="C6" s="398"/>
      <c r="D6" s="175"/>
      <c r="E6" s="469"/>
      <c r="F6" s="176"/>
      <c r="G6" s="177"/>
      <c r="H6" s="469"/>
      <c r="I6" s="177"/>
      <c r="J6" s="175"/>
      <c r="K6" s="459"/>
      <c r="L6" s="176"/>
      <c r="M6" s="177"/>
      <c r="N6" s="469"/>
      <c r="O6" s="177"/>
      <c r="P6" s="175"/>
      <c r="Q6" s="459"/>
      <c r="R6" s="176"/>
      <c r="S6" s="177"/>
      <c r="T6" s="472"/>
      <c r="U6" s="176"/>
      <c r="X6" s="175"/>
      <c r="Y6" s="474"/>
      <c r="Z6" s="176"/>
      <c r="AA6" s="177"/>
      <c r="AB6" s="462"/>
      <c r="AC6" s="176"/>
      <c r="AD6" s="177"/>
      <c r="AE6" s="390" t="s">
        <v>148</v>
      </c>
      <c r="AF6" s="176"/>
      <c r="AG6" s="175"/>
      <c r="AH6" s="475"/>
      <c r="AI6" s="182"/>
      <c r="AJ6" s="183"/>
      <c r="AK6" s="391" t="s">
        <v>60</v>
      </c>
      <c r="AL6" s="184"/>
      <c r="AM6" s="391"/>
      <c r="AN6" s="391" t="s">
        <v>61</v>
      </c>
      <c r="AO6" s="182"/>
      <c r="AP6" s="391"/>
      <c r="AQ6" s="472"/>
      <c r="AR6" s="187"/>
      <c r="AS6" s="421"/>
      <c r="AT6" s="422"/>
      <c r="AU6" s="423"/>
      <c r="AV6" s="164"/>
    </row>
    <row r="7" spans="1:48" ht="17.25" customHeight="1" x14ac:dyDescent="0.15">
      <c r="A7" s="399"/>
      <c r="B7" s="400"/>
      <c r="C7" s="401"/>
      <c r="D7" s="188"/>
      <c r="E7" s="190"/>
      <c r="F7" s="189"/>
      <c r="G7" s="190"/>
      <c r="H7" s="190"/>
      <c r="I7" s="190"/>
      <c r="J7" s="188"/>
      <c r="K7" s="460"/>
      <c r="L7" s="189"/>
      <c r="M7" s="190"/>
      <c r="N7" s="471"/>
      <c r="O7" s="190"/>
      <c r="P7" s="188"/>
      <c r="Q7" s="190"/>
      <c r="R7" s="189"/>
      <c r="S7" s="190"/>
      <c r="T7" s="190"/>
      <c r="U7" s="189"/>
      <c r="X7" s="188"/>
      <c r="Y7" s="392"/>
      <c r="Z7" s="189"/>
      <c r="AA7" s="190"/>
      <c r="AB7" s="288"/>
      <c r="AC7" s="189"/>
      <c r="AD7" s="190"/>
      <c r="AE7" s="288"/>
      <c r="AF7" s="189"/>
      <c r="AG7" s="188"/>
      <c r="AH7" s="392"/>
      <c r="AI7" s="191"/>
      <c r="AJ7" s="192"/>
      <c r="AK7" s="84"/>
      <c r="AL7" s="85"/>
      <c r="AM7" s="392"/>
      <c r="AN7" s="392"/>
      <c r="AO7" s="193"/>
      <c r="AP7" s="392"/>
      <c r="AQ7" s="392"/>
      <c r="AR7" s="194"/>
      <c r="AS7" s="424"/>
      <c r="AT7" s="425"/>
      <c r="AU7" s="426"/>
      <c r="AV7" s="164"/>
    </row>
    <row r="8" spans="1:48" ht="17.25" customHeight="1" x14ac:dyDescent="0.15">
      <c r="A8" s="340"/>
      <c r="B8" s="383" t="s">
        <v>53</v>
      </c>
      <c r="C8" s="196"/>
      <c r="D8" s="197"/>
      <c r="E8" s="123">
        <v>1643409</v>
      </c>
      <c r="F8" s="199"/>
      <c r="G8" s="198"/>
      <c r="H8" s="123">
        <v>153878</v>
      </c>
      <c r="I8" s="198"/>
      <c r="J8" s="197"/>
      <c r="K8" s="123">
        <v>1887317</v>
      </c>
      <c r="L8" s="199"/>
      <c r="M8" s="198"/>
      <c r="N8" s="123">
        <v>4432023</v>
      </c>
      <c r="O8" s="198"/>
      <c r="P8" s="197"/>
      <c r="Q8" s="123">
        <v>6584</v>
      </c>
      <c r="R8" s="199"/>
      <c r="S8" s="198"/>
      <c r="T8" s="198">
        <f>SUM(E8:Q8)</f>
        <v>8123211</v>
      </c>
      <c r="U8" s="199"/>
      <c r="X8" s="197"/>
      <c r="Y8" s="123">
        <v>6011</v>
      </c>
      <c r="Z8" s="199"/>
      <c r="AA8" s="198"/>
      <c r="AB8" s="123">
        <v>118663</v>
      </c>
      <c r="AC8" s="199"/>
      <c r="AD8" s="198"/>
      <c r="AE8" s="123">
        <v>104082</v>
      </c>
      <c r="AF8" s="199"/>
      <c r="AG8" s="197"/>
      <c r="AH8" s="123">
        <v>3870</v>
      </c>
      <c r="AI8" s="200"/>
      <c r="AJ8" s="201"/>
      <c r="AK8" s="123">
        <v>127442647</v>
      </c>
      <c r="AL8" s="200"/>
      <c r="AM8" s="202"/>
      <c r="AN8" s="123">
        <v>3519605</v>
      </c>
      <c r="AO8" s="200"/>
      <c r="AP8" s="201"/>
      <c r="AQ8" s="501">
        <f>SUM(AK8:AN8)</f>
        <v>130962252</v>
      </c>
      <c r="AR8" s="203"/>
      <c r="AS8" s="170"/>
      <c r="AT8" s="382" t="s">
        <v>53</v>
      </c>
      <c r="AU8" s="341"/>
      <c r="AV8" s="205"/>
    </row>
    <row r="9" spans="1:48" ht="17.25" customHeight="1" x14ac:dyDescent="0.15">
      <c r="A9" s="342"/>
      <c r="B9" s="383" t="s">
        <v>52</v>
      </c>
      <c r="C9" s="204"/>
      <c r="D9" s="206"/>
      <c r="E9" s="207">
        <v>339820</v>
      </c>
      <c r="F9" s="208"/>
      <c r="G9" s="207"/>
      <c r="H9" s="207">
        <v>14527</v>
      </c>
      <c r="I9" s="207"/>
      <c r="J9" s="206"/>
      <c r="K9" s="207">
        <v>403769</v>
      </c>
      <c r="L9" s="208"/>
      <c r="M9" s="207"/>
      <c r="N9" s="207">
        <v>479350</v>
      </c>
      <c r="O9" s="207"/>
      <c r="P9" s="206"/>
      <c r="Q9" s="207">
        <v>256</v>
      </c>
      <c r="R9" s="208"/>
      <c r="S9" s="207"/>
      <c r="T9" s="207">
        <f t="shared" ref="T9:T47" si="0">SUM(E9:Q9)</f>
        <v>1237722</v>
      </c>
      <c r="U9" s="208"/>
      <c r="X9" s="206"/>
      <c r="Y9" s="207">
        <v>1621</v>
      </c>
      <c r="Z9" s="208"/>
      <c r="AA9" s="207"/>
      <c r="AB9" s="207">
        <v>22994</v>
      </c>
      <c r="AC9" s="208"/>
      <c r="AD9" s="207"/>
      <c r="AE9" s="207">
        <v>12735</v>
      </c>
      <c r="AF9" s="208"/>
      <c r="AG9" s="206"/>
      <c r="AH9" s="501">
        <v>1351</v>
      </c>
      <c r="AI9" s="200"/>
      <c r="AJ9" s="201"/>
      <c r="AK9" s="501">
        <v>20369025</v>
      </c>
      <c r="AL9" s="200"/>
      <c r="AM9" s="201"/>
      <c r="AN9" s="501">
        <v>766313</v>
      </c>
      <c r="AO9" s="200"/>
      <c r="AP9" s="201"/>
      <c r="AQ9" s="501">
        <f t="shared" ref="AQ9:AQ47" si="1">SUM(AK9:AN9)</f>
        <v>21135338</v>
      </c>
      <c r="AR9" s="203"/>
      <c r="AS9" s="170"/>
      <c r="AT9" s="383" t="s">
        <v>52</v>
      </c>
      <c r="AU9" s="343"/>
      <c r="AV9" s="205"/>
    </row>
    <row r="10" spans="1:48" ht="17.25" customHeight="1" x14ac:dyDescent="0.15">
      <c r="A10" s="342"/>
      <c r="B10" s="383" t="s">
        <v>51</v>
      </c>
      <c r="C10" s="204"/>
      <c r="D10" s="206"/>
      <c r="E10" s="207">
        <v>187768</v>
      </c>
      <c r="F10" s="208"/>
      <c r="G10" s="207"/>
      <c r="H10" s="207">
        <v>8098</v>
      </c>
      <c r="I10" s="207"/>
      <c r="J10" s="206"/>
      <c r="K10" s="207">
        <v>177453</v>
      </c>
      <c r="L10" s="208"/>
      <c r="M10" s="207"/>
      <c r="N10" s="207">
        <v>235672</v>
      </c>
      <c r="O10" s="207"/>
      <c r="P10" s="206"/>
      <c r="Q10" s="207">
        <v>2510</v>
      </c>
      <c r="R10" s="208"/>
      <c r="S10" s="207"/>
      <c r="T10" s="207">
        <f t="shared" si="0"/>
        <v>611501</v>
      </c>
      <c r="U10" s="208"/>
      <c r="X10" s="206"/>
      <c r="Y10" s="207">
        <v>824</v>
      </c>
      <c r="Z10" s="208"/>
      <c r="AA10" s="207"/>
      <c r="AB10" s="207">
        <v>13210</v>
      </c>
      <c r="AC10" s="208"/>
      <c r="AD10" s="207"/>
      <c r="AE10" s="207">
        <v>8011</v>
      </c>
      <c r="AF10" s="208"/>
      <c r="AG10" s="206"/>
      <c r="AH10" s="501">
        <v>64</v>
      </c>
      <c r="AI10" s="200"/>
      <c r="AJ10" s="201"/>
      <c r="AK10" s="501">
        <v>10593263</v>
      </c>
      <c r="AL10" s="200"/>
      <c r="AM10" s="201"/>
      <c r="AN10" s="501">
        <v>320387</v>
      </c>
      <c r="AO10" s="200"/>
      <c r="AP10" s="201"/>
      <c r="AQ10" s="501">
        <f t="shared" si="1"/>
        <v>10913650</v>
      </c>
      <c r="AR10" s="203"/>
      <c r="AS10" s="170"/>
      <c r="AT10" s="383" t="s">
        <v>51</v>
      </c>
      <c r="AU10" s="343"/>
      <c r="AV10" s="205"/>
    </row>
    <row r="11" spans="1:48" ht="17.25" customHeight="1" x14ac:dyDescent="0.15">
      <c r="A11" s="342"/>
      <c r="B11" s="383" t="s">
        <v>50</v>
      </c>
      <c r="C11" s="204"/>
      <c r="D11" s="206"/>
      <c r="E11" s="207">
        <v>579701</v>
      </c>
      <c r="F11" s="208"/>
      <c r="G11" s="207"/>
      <c r="H11" s="207">
        <v>26691</v>
      </c>
      <c r="I11" s="207"/>
      <c r="J11" s="206"/>
      <c r="K11" s="207">
        <v>691873</v>
      </c>
      <c r="L11" s="208"/>
      <c r="M11" s="207"/>
      <c r="N11" s="207">
        <v>1044171</v>
      </c>
      <c r="O11" s="207"/>
      <c r="P11" s="206"/>
      <c r="Q11" s="207">
        <v>1071</v>
      </c>
      <c r="R11" s="208"/>
      <c r="S11" s="207"/>
      <c r="T11" s="207">
        <f t="shared" si="0"/>
        <v>2343507</v>
      </c>
      <c r="U11" s="208"/>
      <c r="X11" s="206"/>
      <c r="Y11" s="207">
        <v>3088</v>
      </c>
      <c r="Z11" s="208"/>
      <c r="AA11" s="207"/>
      <c r="AB11" s="207">
        <v>25599</v>
      </c>
      <c r="AC11" s="208"/>
      <c r="AD11" s="207"/>
      <c r="AE11" s="207">
        <v>20983</v>
      </c>
      <c r="AF11" s="208"/>
      <c r="AG11" s="206"/>
      <c r="AH11" s="501">
        <v>8706</v>
      </c>
      <c r="AI11" s="200"/>
      <c r="AJ11" s="201"/>
      <c r="AK11" s="501">
        <v>37924133</v>
      </c>
      <c r="AL11" s="200"/>
      <c r="AM11" s="201"/>
      <c r="AN11" s="501">
        <v>1247145</v>
      </c>
      <c r="AO11" s="200"/>
      <c r="AP11" s="201"/>
      <c r="AQ11" s="501">
        <f t="shared" si="1"/>
        <v>39171278</v>
      </c>
      <c r="AR11" s="203"/>
      <c r="AS11" s="170"/>
      <c r="AT11" s="383" t="s">
        <v>50</v>
      </c>
      <c r="AU11" s="343"/>
      <c r="AV11" s="205"/>
    </row>
    <row r="12" spans="1:48" ht="17.25" customHeight="1" x14ac:dyDescent="0.15">
      <c r="A12" s="344"/>
      <c r="B12" s="383" t="s">
        <v>76</v>
      </c>
      <c r="C12" s="209"/>
      <c r="D12" s="210"/>
      <c r="E12" s="211">
        <v>77819</v>
      </c>
      <c r="F12" s="212"/>
      <c r="G12" s="211"/>
      <c r="H12" s="211">
        <v>2184</v>
      </c>
      <c r="I12" s="211"/>
      <c r="J12" s="210"/>
      <c r="K12" s="211">
        <v>74746</v>
      </c>
      <c r="L12" s="212"/>
      <c r="M12" s="211"/>
      <c r="N12" s="211">
        <v>57517</v>
      </c>
      <c r="O12" s="211"/>
      <c r="P12" s="210"/>
      <c r="Q12" s="211">
        <v>0</v>
      </c>
      <c r="R12" s="212"/>
      <c r="S12" s="211"/>
      <c r="T12" s="211">
        <f t="shared" si="0"/>
        <v>212266</v>
      </c>
      <c r="U12" s="212"/>
      <c r="X12" s="210"/>
      <c r="Y12" s="211">
        <v>363</v>
      </c>
      <c r="Z12" s="212"/>
      <c r="AA12" s="211"/>
      <c r="AB12" s="211">
        <v>5076</v>
      </c>
      <c r="AC12" s="212"/>
      <c r="AD12" s="211"/>
      <c r="AE12" s="211">
        <v>2303</v>
      </c>
      <c r="AF12" s="212"/>
      <c r="AG12" s="210"/>
      <c r="AH12" s="502">
        <v>0</v>
      </c>
      <c r="AI12" s="213"/>
      <c r="AJ12" s="214"/>
      <c r="AK12" s="502">
        <v>3850055</v>
      </c>
      <c r="AL12" s="213"/>
      <c r="AM12" s="214"/>
      <c r="AN12" s="502">
        <v>141118</v>
      </c>
      <c r="AO12" s="213"/>
      <c r="AP12" s="214"/>
      <c r="AQ12" s="502">
        <f t="shared" si="1"/>
        <v>3991173</v>
      </c>
      <c r="AR12" s="215"/>
      <c r="AS12" s="195"/>
      <c r="AT12" s="383" t="s">
        <v>76</v>
      </c>
      <c r="AU12" s="345"/>
      <c r="AV12" s="205"/>
    </row>
    <row r="13" spans="1:48" ht="17.25" customHeight="1" x14ac:dyDescent="0.15">
      <c r="A13" s="342"/>
      <c r="B13" s="382" t="s">
        <v>77</v>
      </c>
      <c r="C13" s="204"/>
      <c r="D13" s="206"/>
      <c r="E13" s="207">
        <v>59465</v>
      </c>
      <c r="F13" s="208"/>
      <c r="G13" s="207"/>
      <c r="H13" s="207">
        <v>5515</v>
      </c>
      <c r="I13" s="207"/>
      <c r="J13" s="206"/>
      <c r="K13" s="207">
        <v>50477</v>
      </c>
      <c r="L13" s="208"/>
      <c r="M13" s="207"/>
      <c r="N13" s="207">
        <v>39773</v>
      </c>
      <c r="O13" s="207"/>
      <c r="P13" s="206"/>
      <c r="Q13" s="207">
        <v>0</v>
      </c>
      <c r="R13" s="208"/>
      <c r="S13" s="207"/>
      <c r="T13" s="207">
        <f t="shared" si="0"/>
        <v>155230</v>
      </c>
      <c r="U13" s="208"/>
      <c r="X13" s="206"/>
      <c r="Y13" s="207">
        <v>347</v>
      </c>
      <c r="Z13" s="208"/>
      <c r="AA13" s="207"/>
      <c r="AB13" s="207">
        <v>2968</v>
      </c>
      <c r="AC13" s="208"/>
      <c r="AD13" s="207"/>
      <c r="AE13" s="207">
        <v>1476</v>
      </c>
      <c r="AF13" s="208"/>
      <c r="AG13" s="206"/>
      <c r="AH13" s="501">
        <v>0</v>
      </c>
      <c r="AI13" s="200"/>
      <c r="AJ13" s="201"/>
      <c r="AK13" s="501">
        <v>2665859</v>
      </c>
      <c r="AL13" s="200"/>
      <c r="AM13" s="201"/>
      <c r="AN13" s="501">
        <v>2457</v>
      </c>
      <c r="AO13" s="200"/>
      <c r="AP13" s="201"/>
      <c r="AQ13" s="501">
        <f t="shared" si="1"/>
        <v>2668316</v>
      </c>
      <c r="AR13" s="203"/>
      <c r="AS13" s="170"/>
      <c r="AT13" s="382" t="s">
        <v>77</v>
      </c>
      <c r="AU13" s="343"/>
      <c r="AV13" s="205"/>
    </row>
    <row r="14" spans="1:48" ht="17.25" customHeight="1" x14ac:dyDescent="0.15">
      <c r="A14" s="342"/>
      <c r="B14" s="383" t="s">
        <v>78</v>
      </c>
      <c r="C14" s="204"/>
      <c r="D14" s="206"/>
      <c r="E14" s="207">
        <v>341695</v>
      </c>
      <c r="F14" s="208"/>
      <c r="G14" s="207"/>
      <c r="H14" s="207">
        <v>17481</v>
      </c>
      <c r="I14" s="207"/>
      <c r="J14" s="206"/>
      <c r="K14" s="207">
        <v>352292</v>
      </c>
      <c r="L14" s="208"/>
      <c r="M14" s="207"/>
      <c r="N14" s="207">
        <v>586149</v>
      </c>
      <c r="O14" s="207"/>
      <c r="P14" s="206"/>
      <c r="Q14" s="207">
        <v>1691</v>
      </c>
      <c r="R14" s="208"/>
      <c r="S14" s="207"/>
      <c r="T14" s="207">
        <f t="shared" si="0"/>
        <v>1299308</v>
      </c>
      <c r="U14" s="208"/>
      <c r="X14" s="206"/>
      <c r="Y14" s="207">
        <v>1068</v>
      </c>
      <c r="Z14" s="208"/>
      <c r="AA14" s="207"/>
      <c r="AB14" s="207">
        <v>23847</v>
      </c>
      <c r="AC14" s="208"/>
      <c r="AD14" s="207"/>
      <c r="AE14" s="207">
        <v>11616</v>
      </c>
      <c r="AF14" s="208"/>
      <c r="AG14" s="206"/>
      <c r="AH14" s="501">
        <v>0</v>
      </c>
      <c r="AI14" s="200"/>
      <c r="AJ14" s="201"/>
      <c r="AK14" s="501">
        <v>21610231</v>
      </c>
      <c r="AL14" s="200"/>
      <c r="AM14" s="201"/>
      <c r="AN14" s="501">
        <v>670248</v>
      </c>
      <c r="AO14" s="200"/>
      <c r="AP14" s="201"/>
      <c r="AQ14" s="501">
        <f t="shared" si="1"/>
        <v>22280479</v>
      </c>
      <c r="AR14" s="203"/>
      <c r="AS14" s="170"/>
      <c r="AT14" s="383" t="s">
        <v>78</v>
      </c>
      <c r="AU14" s="343"/>
      <c r="AV14" s="205"/>
    </row>
    <row r="15" spans="1:48" ht="17.25" customHeight="1" x14ac:dyDescent="0.15">
      <c r="A15" s="342"/>
      <c r="B15" s="383" t="s">
        <v>79</v>
      </c>
      <c r="C15" s="204"/>
      <c r="D15" s="206"/>
      <c r="E15" s="207">
        <v>76350</v>
      </c>
      <c r="F15" s="208"/>
      <c r="G15" s="207"/>
      <c r="H15" s="207">
        <v>3907</v>
      </c>
      <c r="I15" s="207"/>
      <c r="J15" s="206"/>
      <c r="K15" s="207">
        <v>79739</v>
      </c>
      <c r="L15" s="208"/>
      <c r="M15" s="207"/>
      <c r="N15" s="207">
        <v>82146</v>
      </c>
      <c r="O15" s="207"/>
      <c r="P15" s="206"/>
      <c r="Q15" s="207">
        <v>149</v>
      </c>
      <c r="R15" s="208"/>
      <c r="S15" s="207"/>
      <c r="T15" s="207">
        <f t="shared" si="0"/>
        <v>242291</v>
      </c>
      <c r="U15" s="208"/>
      <c r="X15" s="206"/>
      <c r="Y15" s="207">
        <v>382</v>
      </c>
      <c r="Z15" s="208"/>
      <c r="AA15" s="207"/>
      <c r="AB15" s="207">
        <v>3623</v>
      </c>
      <c r="AC15" s="208"/>
      <c r="AD15" s="207"/>
      <c r="AE15" s="207">
        <v>3324</v>
      </c>
      <c r="AF15" s="208"/>
      <c r="AG15" s="206"/>
      <c r="AH15" s="501">
        <v>78</v>
      </c>
      <c r="AI15" s="200"/>
      <c r="AJ15" s="201"/>
      <c r="AK15" s="501">
        <v>4177405</v>
      </c>
      <c r="AL15" s="200"/>
      <c r="AM15" s="201"/>
      <c r="AN15" s="501">
        <v>138687</v>
      </c>
      <c r="AO15" s="200"/>
      <c r="AP15" s="201"/>
      <c r="AQ15" s="501">
        <f t="shared" si="1"/>
        <v>4316092</v>
      </c>
      <c r="AR15" s="203"/>
      <c r="AS15" s="170"/>
      <c r="AT15" s="383" t="s">
        <v>79</v>
      </c>
      <c r="AU15" s="343"/>
      <c r="AV15" s="205"/>
    </row>
    <row r="16" spans="1:48" ht="17.25" customHeight="1" x14ac:dyDescent="0.15">
      <c r="A16" s="342"/>
      <c r="B16" s="383" t="s">
        <v>80</v>
      </c>
      <c r="C16" s="204"/>
      <c r="D16" s="206"/>
      <c r="E16" s="207">
        <v>108771</v>
      </c>
      <c r="F16" s="208"/>
      <c r="G16" s="207"/>
      <c r="H16" s="207">
        <v>3293</v>
      </c>
      <c r="I16" s="207"/>
      <c r="J16" s="206"/>
      <c r="K16" s="207">
        <v>123102</v>
      </c>
      <c r="L16" s="208"/>
      <c r="M16" s="207"/>
      <c r="N16" s="207">
        <v>76380</v>
      </c>
      <c r="O16" s="207"/>
      <c r="P16" s="206"/>
      <c r="Q16" s="207">
        <v>150</v>
      </c>
      <c r="R16" s="208"/>
      <c r="S16" s="207"/>
      <c r="T16" s="207">
        <f t="shared" si="0"/>
        <v>311696</v>
      </c>
      <c r="U16" s="208"/>
      <c r="X16" s="206"/>
      <c r="Y16" s="207">
        <v>506</v>
      </c>
      <c r="Z16" s="208"/>
      <c r="AA16" s="207"/>
      <c r="AB16" s="207">
        <v>4992</v>
      </c>
      <c r="AC16" s="208"/>
      <c r="AD16" s="207"/>
      <c r="AE16" s="207">
        <v>3286</v>
      </c>
      <c r="AF16" s="208"/>
      <c r="AG16" s="206"/>
      <c r="AH16" s="501">
        <v>17</v>
      </c>
      <c r="AI16" s="200"/>
      <c r="AJ16" s="201"/>
      <c r="AK16" s="501">
        <v>5222749</v>
      </c>
      <c r="AL16" s="200"/>
      <c r="AM16" s="201"/>
      <c r="AN16" s="501">
        <v>225184</v>
      </c>
      <c r="AO16" s="200"/>
      <c r="AP16" s="201"/>
      <c r="AQ16" s="501">
        <f t="shared" si="1"/>
        <v>5447933</v>
      </c>
      <c r="AR16" s="203"/>
      <c r="AS16" s="170"/>
      <c r="AT16" s="383" t="s">
        <v>80</v>
      </c>
      <c r="AU16" s="343"/>
      <c r="AV16" s="205"/>
    </row>
    <row r="17" spans="1:48" ht="17.25" customHeight="1" x14ac:dyDescent="0.15">
      <c r="A17" s="342"/>
      <c r="B17" s="45" t="s">
        <v>81</v>
      </c>
      <c r="C17" s="204"/>
      <c r="D17" s="206"/>
      <c r="E17" s="207">
        <v>74406</v>
      </c>
      <c r="F17" s="208"/>
      <c r="G17" s="207"/>
      <c r="H17" s="207">
        <v>5490</v>
      </c>
      <c r="I17" s="207"/>
      <c r="J17" s="206"/>
      <c r="K17" s="207">
        <v>70693</v>
      </c>
      <c r="L17" s="208"/>
      <c r="M17" s="207"/>
      <c r="N17" s="207">
        <v>63759</v>
      </c>
      <c r="O17" s="207"/>
      <c r="P17" s="206"/>
      <c r="Q17" s="207">
        <v>8</v>
      </c>
      <c r="R17" s="208"/>
      <c r="S17" s="207"/>
      <c r="T17" s="207">
        <f t="shared" si="0"/>
        <v>214356</v>
      </c>
      <c r="U17" s="208"/>
      <c r="X17" s="206"/>
      <c r="Y17" s="207">
        <v>409</v>
      </c>
      <c r="Z17" s="208"/>
      <c r="AA17" s="207"/>
      <c r="AB17" s="207">
        <v>3598</v>
      </c>
      <c r="AC17" s="208"/>
      <c r="AD17" s="207"/>
      <c r="AE17" s="207">
        <v>2777</v>
      </c>
      <c r="AF17" s="208"/>
      <c r="AG17" s="206"/>
      <c r="AH17" s="501">
        <v>0</v>
      </c>
      <c r="AI17" s="200"/>
      <c r="AJ17" s="201"/>
      <c r="AK17" s="501">
        <v>3755712</v>
      </c>
      <c r="AL17" s="200"/>
      <c r="AM17" s="201"/>
      <c r="AN17" s="501">
        <v>131253</v>
      </c>
      <c r="AO17" s="200"/>
      <c r="AP17" s="201"/>
      <c r="AQ17" s="501">
        <f t="shared" si="1"/>
        <v>3886965</v>
      </c>
      <c r="AR17" s="203"/>
      <c r="AS17" s="170"/>
      <c r="AT17" s="45" t="s">
        <v>81</v>
      </c>
      <c r="AU17" s="343"/>
      <c r="AV17" s="205"/>
    </row>
    <row r="18" spans="1:48" ht="17.25" customHeight="1" x14ac:dyDescent="0.15">
      <c r="A18" s="340"/>
      <c r="B18" s="383" t="s">
        <v>82</v>
      </c>
      <c r="C18" s="216"/>
      <c r="D18" s="217"/>
      <c r="E18" s="218">
        <v>86336</v>
      </c>
      <c r="F18" s="219"/>
      <c r="G18" s="218"/>
      <c r="H18" s="218">
        <v>3763</v>
      </c>
      <c r="I18" s="218"/>
      <c r="J18" s="217"/>
      <c r="K18" s="218">
        <v>95961</v>
      </c>
      <c r="L18" s="219"/>
      <c r="M18" s="218"/>
      <c r="N18" s="218">
        <v>94094</v>
      </c>
      <c r="O18" s="218"/>
      <c r="P18" s="217"/>
      <c r="Q18" s="218">
        <v>133</v>
      </c>
      <c r="R18" s="219"/>
      <c r="S18" s="218"/>
      <c r="T18" s="218">
        <f t="shared" si="0"/>
        <v>280287</v>
      </c>
      <c r="U18" s="219"/>
      <c r="X18" s="217"/>
      <c r="Y18" s="218">
        <v>512</v>
      </c>
      <c r="Z18" s="219"/>
      <c r="AA18" s="218"/>
      <c r="AB18" s="218">
        <v>5130</v>
      </c>
      <c r="AC18" s="219"/>
      <c r="AD18" s="218"/>
      <c r="AE18" s="218">
        <v>2979</v>
      </c>
      <c r="AF18" s="219"/>
      <c r="AG18" s="217"/>
      <c r="AH18" s="503">
        <v>6</v>
      </c>
      <c r="AI18" s="220"/>
      <c r="AJ18" s="221"/>
      <c r="AK18" s="503">
        <v>4582779</v>
      </c>
      <c r="AL18" s="220"/>
      <c r="AM18" s="221"/>
      <c r="AN18" s="503">
        <v>179760</v>
      </c>
      <c r="AO18" s="220"/>
      <c r="AP18" s="221"/>
      <c r="AQ18" s="503">
        <f t="shared" si="1"/>
        <v>4762539</v>
      </c>
      <c r="AR18" s="222"/>
      <c r="AS18" s="167"/>
      <c r="AT18" s="383" t="s">
        <v>82</v>
      </c>
      <c r="AU18" s="341"/>
      <c r="AV18" s="205"/>
    </row>
    <row r="19" spans="1:48" ht="17.25" customHeight="1" x14ac:dyDescent="0.15">
      <c r="A19" s="342"/>
      <c r="B19" s="383" t="s">
        <v>0</v>
      </c>
      <c r="C19" s="204"/>
      <c r="D19" s="206"/>
      <c r="E19" s="207">
        <v>227490</v>
      </c>
      <c r="F19" s="208"/>
      <c r="G19" s="207"/>
      <c r="H19" s="207">
        <v>17890</v>
      </c>
      <c r="I19" s="207"/>
      <c r="J19" s="206"/>
      <c r="K19" s="207">
        <v>232805</v>
      </c>
      <c r="L19" s="208"/>
      <c r="M19" s="207"/>
      <c r="N19" s="207">
        <v>243186</v>
      </c>
      <c r="O19" s="207"/>
      <c r="P19" s="206"/>
      <c r="Q19" s="207">
        <v>243</v>
      </c>
      <c r="R19" s="208"/>
      <c r="S19" s="207"/>
      <c r="T19" s="207">
        <f t="shared" si="0"/>
        <v>721614</v>
      </c>
      <c r="U19" s="208"/>
      <c r="X19" s="206"/>
      <c r="Y19" s="207">
        <v>1041</v>
      </c>
      <c r="Z19" s="208"/>
      <c r="AA19" s="207"/>
      <c r="AB19" s="207">
        <v>12555</v>
      </c>
      <c r="AC19" s="208"/>
      <c r="AD19" s="207"/>
      <c r="AE19" s="207">
        <v>10834</v>
      </c>
      <c r="AF19" s="208"/>
      <c r="AG19" s="206"/>
      <c r="AH19" s="501">
        <v>183</v>
      </c>
      <c r="AI19" s="200"/>
      <c r="AJ19" s="201"/>
      <c r="AK19" s="501">
        <v>11817512</v>
      </c>
      <c r="AL19" s="200"/>
      <c r="AM19" s="201"/>
      <c r="AN19" s="501">
        <v>410525</v>
      </c>
      <c r="AO19" s="200"/>
      <c r="AP19" s="201"/>
      <c r="AQ19" s="501">
        <f t="shared" si="1"/>
        <v>12228037</v>
      </c>
      <c r="AR19" s="203"/>
      <c r="AS19" s="170"/>
      <c r="AT19" s="383" t="s">
        <v>0</v>
      </c>
      <c r="AU19" s="343"/>
      <c r="AV19" s="205"/>
    </row>
    <row r="20" spans="1:48" ht="17.25" customHeight="1" x14ac:dyDescent="0.15">
      <c r="A20" s="342"/>
      <c r="B20" s="383" t="s">
        <v>2</v>
      </c>
      <c r="C20" s="204"/>
      <c r="D20" s="206"/>
      <c r="E20" s="207">
        <v>149926</v>
      </c>
      <c r="F20" s="208"/>
      <c r="G20" s="207"/>
      <c r="H20" s="207">
        <v>5837</v>
      </c>
      <c r="I20" s="207"/>
      <c r="J20" s="206"/>
      <c r="K20" s="207">
        <v>134896</v>
      </c>
      <c r="L20" s="208"/>
      <c r="M20" s="207"/>
      <c r="N20" s="207">
        <v>145642</v>
      </c>
      <c r="O20" s="207"/>
      <c r="P20" s="206"/>
      <c r="Q20" s="207">
        <v>74</v>
      </c>
      <c r="R20" s="208"/>
      <c r="S20" s="207"/>
      <c r="T20" s="207">
        <f t="shared" si="0"/>
        <v>436375</v>
      </c>
      <c r="U20" s="208"/>
      <c r="X20" s="206"/>
      <c r="Y20" s="207">
        <v>833</v>
      </c>
      <c r="Z20" s="208"/>
      <c r="AA20" s="207"/>
      <c r="AB20" s="207">
        <v>9047</v>
      </c>
      <c r="AC20" s="208"/>
      <c r="AD20" s="207"/>
      <c r="AE20" s="207">
        <v>5032</v>
      </c>
      <c r="AF20" s="208"/>
      <c r="AG20" s="206"/>
      <c r="AH20" s="501">
        <v>3032</v>
      </c>
      <c r="AI20" s="200"/>
      <c r="AJ20" s="201"/>
      <c r="AK20" s="501">
        <v>8154371</v>
      </c>
      <c r="AL20" s="200"/>
      <c r="AM20" s="201"/>
      <c r="AN20" s="501">
        <v>261911</v>
      </c>
      <c r="AO20" s="200"/>
      <c r="AP20" s="201"/>
      <c r="AQ20" s="501">
        <f t="shared" si="1"/>
        <v>8416282</v>
      </c>
      <c r="AR20" s="203"/>
      <c r="AS20" s="170"/>
      <c r="AT20" s="383" t="s">
        <v>2</v>
      </c>
      <c r="AU20" s="343"/>
      <c r="AV20" s="205"/>
    </row>
    <row r="21" spans="1:48" ht="17.25" customHeight="1" x14ac:dyDescent="0.15">
      <c r="A21" s="342"/>
      <c r="B21" s="383" t="s">
        <v>3</v>
      </c>
      <c r="C21" s="204"/>
      <c r="D21" s="206"/>
      <c r="E21" s="207">
        <v>52174</v>
      </c>
      <c r="F21" s="208"/>
      <c r="G21" s="207"/>
      <c r="H21" s="207">
        <v>2569</v>
      </c>
      <c r="I21" s="207"/>
      <c r="J21" s="206"/>
      <c r="K21" s="207">
        <v>54238</v>
      </c>
      <c r="L21" s="208"/>
      <c r="M21" s="207"/>
      <c r="N21" s="207">
        <v>40899</v>
      </c>
      <c r="O21" s="207"/>
      <c r="P21" s="206"/>
      <c r="Q21" s="207">
        <v>0</v>
      </c>
      <c r="R21" s="208"/>
      <c r="S21" s="207"/>
      <c r="T21" s="207">
        <f t="shared" si="0"/>
        <v>149880</v>
      </c>
      <c r="U21" s="208"/>
      <c r="X21" s="206"/>
      <c r="Y21" s="207">
        <v>228</v>
      </c>
      <c r="Z21" s="208"/>
      <c r="AA21" s="207"/>
      <c r="AB21" s="207">
        <v>2868</v>
      </c>
      <c r="AC21" s="208"/>
      <c r="AD21" s="207"/>
      <c r="AE21" s="207">
        <v>1108</v>
      </c>
      <c r="AF21" s="208"/>
      <c r="AG21" s="206"/>
      <c r="AH21" s="501">
        <v>0</v>
      </c>
      <c r="AI21" s="200"/>
      <c r="AJ21" s="201"/>
      <c r="AK21" s="501">
        <v>2524325</v>
      </c>
      <c r="AL21" s="200"/>
      <c r="AM21" s="201"/>
      <c r="AN21" s="501">
        <v>99157</v>
      </c>
      <c r="AO21" s="200"/>
      <c r="AP21" s="201"/>
      <c r="AQ21" s="501">
        <f t="shared" si="1"/>
        <v>2623482</v>
      </c>
      <c r="AR21" s="203"/>
      <c r="AS21" s="170"/>
      <c r="AT21" s="383" t="s">
        <v>3</v>
      </c>
      <c r="AU21" s="343"/>
      <c r="AV21" s="205"/>
    </row>
    <row r="22" spans="1:48" ht="17.25" customHeight="1" x14ac:dyDescent="0.15">
      <c r="A22" s="344"/>
      <c r="B22" s="45" t="s">
        <v>4</v>
      </c>
      <c r="C22" s="209"/>
      <c r="D22" s="210"/>
      <c r="E22" s="211">
        <v>116979</v>
      </c>
      <c r="F22" s="212"/>
      <c r="G22" s="211"/>
      <c r="H22" s="211">
        <v>4507</v>
      </c>
      <c r="I22" s="211"/>
      <c r="J22" s="210"/>
      <c r="K22" s="211">
        <v>126973</v>
      </c>
      <c r="L22" s="212"/>
      <c r="M22" s="211"/>
      <c r="N22" s="211">
        <v>135999</v>
      </c>
      <c r="O22" s="211"/>
      <c r="P22" s="210"/>
      <c r="Q22" s="211">
        <v>61</v>
      </c>
      <c r="R22" s="212"/>
      <c r="S22" s="211"/>
      <c r="T22" s="211">
        <f t="shared" si="0"/>
        <v>384519</v>
      </c>
      <c r="U22" s="212"/>
      <c r="X22" s="210"/>
      <c r="Y22" s="211">
        <v>234</v>
      </c>
      <c r="Z22" s="212"/>
      <c r="AA22" s="211"/>
      <c r="AB22" s="211">
        <v>7055</v>
      </c>
      <c r="AC22" s="212"/>
      <c r="AD22" s="211"/>
      <c r="AE22" s="211">
        <v>6308</v>
      </c>
      <c r="AF22" s="212"/>
      <c r="AG22" s="210"/>
      <c r="AH22" s="502">
        <v>0</v>
      </c>
      <c r="AI22" s="213"/>
      <c r="AJ22" s="214"/>
      <c r="AK22" s="502">
        <v>6472998</v>
      </c>
      <c r="AL22" s="213"/>
      <c r="AM22" s="214"/>
      <c r="AN22" s="502">
        <v>4255</v>
      </c>
      <c r="AO22" s="213"/>
      <c r="AP22" s="214"/>
      <c r="AQ22" s="502">
        <f t="shared" si="1"/>
        <v>6477253</v>
      </c>
      <c r="AR22" s="215"/>
      <c r="AS22" s="195"/>
      <c r="AT22" s="45" t="s">
        <v>4</v>
      </c>
      <c r="AU22" s="345"/>
      <c r="AV22" s="205"/>
    </row>
    <row r="23" spans="1:48" s="223" customFormat="1" ht="17.25" customHeight="1" x14ac:dyDescent="0.15">
      <c r="A23" s="342"/>
      <c r="B23" s="383" t="s">
        <v>5</v>
      </c>
      <c r="C23" s="204"/>
      <c r="D23" s="206"/>
      <c r="E23" s="207">
        <v>135082</v>
      </c>
      <c r="F23" s="208"/>
      <c r="G23" s="207"/>
      <c r="H23" s="207">
        <v>5354</v>
      </c>
      <c r="I23" s="207"/>
      <c r="J23" s="206"/>
      <c r="K23" s="207">
        <v>143125</v>
      </c>
      <c r="L23" s="208"/>
      <c r="M23" s="207"/>
      <c r="N23" s="207">
        <v>119433</v>
      </c>
      <c r="O23" s="207"/>
      <c r="P23" s="206"/>
      <c r="Q23" s="207">
        <v>107</v>
      </c>
      <c r="R23" s="208"/>
      <c r="S23" s="207"/>
      <c r="T23" s="207">
        <f t="shared" si="0"/>
        <v>403101</v>
      </c>
      <c r="U23" s="208"/>
      <c r="V23" s="225"/>
      <c r="W23" s="225"/>
      <c r="X23" s="206"/>
      <c r="Y23" s="207">
        <v>765</v>
      </c>
      <c r="Z23" s="208"/>
      <c r="AA23" s="207"/>
      <c r="AB23" s="207">
        <v>7314</v>
      </c>
      <c r="AC23" s="208"/>
      <c r="AD23" s="207"/>
      <c r="AE23" s="207">
        <v>6189</v>
      </c>
      <c r="AF23" s="208"/>
      <c r="AG23" s="206"/>
      <c r="AH23" s="501">
        <v>349</v>
      </c>
      <c r="AI23" s="200"/>
      <c r="AJ23" s="201"/>
      <c r="AK23" s="501">
        <v>6885889</v>
      </c>
      <c r="AL23" s="200"/>
      <c r="AM23" s="201"/>
      <c r="AN23" s="501">
        <v>266657</v>
      </c>
      <c r="AO23" s="200"/>
      <c r="AP23" s="201"/>
      <c r="AQ23" s="501">
        <f t="shared" si="1"/>
        <v>7152546</v>
      </c>
      <c r="AR23" s="203"/>
      <c r="AS23" s="170"/>
      <c r="AT23" s="383" t="s">
        <v>5</v>
      </c>
      <c r="AU23" s="343"/>
      <c r="AV23" s="171"/>
    </row>
    <row r="24" spans="1:48" ht="17.25" customHeight="1" x14ac:dyDescent="0.15">
      <c r="A24" s="342"/>
      <c r="B24" s="383" t="s">
        <v>6</v>
      </c>
      <c r="C24" s="204"/>
      <c r="D24" s="206"/>
      <c r="E24" s="207">
        <v>222064</v>
      </c>
      <c r="F24" s="208"/>
      <c r="G24" s="207"/>
      <c r="H24" s="207">
        <v>10084</v>
      </c>
      <c r="I24" s="207"/>
      <c r="J24" s="206"/>
      <c r="K24" s="207">
        <v>255516</v>
      </c>
      <c r="L24" s="208"/>
      <c r="M24" s="207"/>
      <c r="N24" s="207">
        <v>339696</v>
      </c>
      <c r="O24" s="207"/>
      <c r="P24" s="206"/>
      <c r="Q24" s="207">
        <v>59</v>
      </c>
      <c r="R24" s="208"/>
      <c r="S24" s="207"/>
      <c r="T24" s="207">
        <f t="shared" si="0"/>
        <v>827419</v>
      </c>
      <c r="U24" s="208"/>
      <c r="X24" s="206"/>
      <c r="Y24" s="207">
        <v>827</v>
      </c>
      <c r="Z24" s="208"/>
      <c r="AA24" s="207"/>
      <c r="AB24" s="207">
        <v>14212</v>
      </c>
      <c r="AC24" s="208"/>
      <c r="AD24" s="207"/>
      <c r="AE24" s="207">
        <v>7715</v>
      </c>
      <c r="AF24" s="208"/>
      <c r="AG24" s="206"/>
      <c r="AH24" s="501">
        <v>0</v>
      </c>
      <c r="AI24" s="200"/>
      <c r="AJ24" s="201"/>
      <c r="AK24" s="501">
        <v>12943392</v>
      </c>
      <c r="AL24" s="200"/>
      <c r="AM24" s="201"/>
      <c r="AN24" s="501">
        <v>464473</v>
      </c>
      <c r="AO24" s="200"/>
      <c r="AP24" s="201"/>
      <c r="AQ24" s="501">
        <f t="shared" si="1"/>
        <v>13407865</v>
      </c>
      <c r="AR24" s="203"/>
      <c r="AS24" s="170"/>
      <c r="AT24" s="383" t="s">
        <v>6</v>
      </c>
      <c r="AU24" s="343"/>
    </row>
    <row r="25" spans="1:48" ht="17.25" customHeight="1" x14ac:dyDescent="0.15">
      <c r="A25" s="342"/>
      <c r="B25" s="383" t="s">
        <v>7</v>
      </c>
      <c r="C25" s="204"/>
      <c r="D25" s="206"/>
      <c r="E25" s="207">
        <v>240489</v>
      </c>
      <c r="F25" s="208"/>
      <c r="G25" s="207"/>
      <c r="H25" s="207">
        <v>12103</v>
      </c>
      <c r="I25" s="207"/>
      <c r="J25" s="206"/>
      <c r="K25" s="207">
        <v>273996</v>
      </c>
      <c r="L25" s="208"/>
      <c r="M25" s="207"/>
      <c r="N25" s="207">
        <v>368288</v>
      </c>
      <c r="O25" s="207"/>
      <c r="P25" s="206"/>
      <c r="Q25" s="207">
        <v>75</v>
      </c>
      <c r="R25" s="208"/>
      <c r="S25" s="207"/>
      <c r="T25" s="207">
        <f t="shared" si="0"/>
        <v>894951</v>
      </c>
      <c r="U25" s="208"/>
      <c r="X25" s="206"/>
      <c r="Y25" s="207">
        <v>995</v>
      </c>
      <c r="Z25" s="208"/>
      <c r="AA25" s="207"/>
      <c r="AB25" s="207">
        <v>11373</v>
      </c>
      <c r="AC25" s="208"/>
      <c r="AD25" s="207"/>
      <c r="AE25" s="207">
        <v>8685</v>
      </c>
      <c r="AF25" s="208"/>
      <c r="AG25" s="206"/>
      <c r="AH25" s="501">
        <v>0</v>
      </c>
      <c r="AI25" s="200"/>
      <c r="AJ25" s="201"/>
      <c r="AK25" s="501">
        <v>15063595</v>
      </c>
      <c r="AL25" s="200"/>
      <c r="AM25" s="201"/>
      <c r="AN25" s="501">
        <v>498773</v>
      </c>
      <c r="AO25" s="200"/>
      <c r="AP25" s="201"/>
      <c r="AQ25" s="501">
        <f t="shared" si="1"/>
        <v>15562368</v>
      </c>
      <c r="AR25" s="203"/>
      <c r="AS25" s="170"/>
      <c r="AT25" s="383" t="s">
        <v>7</v>
      </c>
      <c r="AU25" s="343"/>
    </row>
    <row r="26" spans="1:48" ht="17.25" customHeight="1" x14ac:dyDescent="0.15">
      <c r="A26" s="342"/>
      <c r="B26" s="383" t="s">
        <v>8</v>
      </c>
      <c r="C26" s="204"/>
      <c r="D26" s="206"/>
      <c r="E26" s="207">
        <v>328407</v>
      </c>
      <c r="F26" s="208"/>
      <c r="G26" s="207"/>
      <c r="H26" s="207">
        <v>17831</v>
      </c>
      <c r="I26" s="207"/>
      <c r="J26" s="206"/>
      <c r="K26" s="207">
        <v>444572</v>
      </c>
      <c r="L26" s="208"/>
      <c r="M26" s="207"/>
      <c r="N26" s="207">
        <v>555312</v>
      </c>
      <c r="O26" s="207"/>
      <c r="P26" s="206"/>
      <c r="Q26" s="207">
        <v>6358</v>
      </c>
      <c r="R26" s="208"/>
      <c r="S26" s="207"/>
      <c r="T26" s="207">
        <f t="shared" si="0"/>
        <v>1352480</v>
      </c>
      <c r="U26" s="208"/>
      <c r="X26" s="206"/>
      <c r="Y26" s="207">
        <v>1230</v>
      </c>
      <c r="Z26" s="208"/>
      <c r="AA26" s="207"/>
      <c r="AB26" s="207">
        <v>21959</v>
      </c>
      <c r="AC26" s="208"/>
      <c r="AD26" s="207"/>
      <c r="AE26" s="207">
        <v>13509</v>
      </c>
      <c r="AF26" s="208"/>
      <c r="AG26" s="206"/>
      <c r="AH26" s="501">
        <v>188</v>
      </c>
      <c r="AI26" s="200"/>
      <c r="AJ26" s="201"/>
      <c r="AK26" s="501">
        <v>20392620</v>
      </c>
      <c r="AL26" s="200"/>
      <c r="AM26" s="201"/>
      <c r="AN26" s="501">
        <v>820409</v>
      </c>
      <c r="AO26" s="200"/>
      <c r="AP26" s="201"/>
      <c r="AQ26" s="501">
        <f t="shared" si="1"/>
        <v>21213029</v>
      </c>
      <c r="AR26" s="203"/>
      <c r="AS26" s="170"/>
      <c r="AT26" s="383" t="s">
        <v>8</v>
      </c>
      <c r="AU26" s="343"/>
    </row>
    <row r="27" spans="1:48" ht="17.25" customHeight="1" x14ac:dyDescent="0.15">
      <c r="A27" s="344"/>
      <c r="B27" s="45" t="s">
        <v>9</v>
      </c>
      <c r="C27" s="209"/>
      <c r="D27" s="210"/>
      <c r="E27" s="211">
        <v>73879</v>
      </c>
      <c r="F27" s="212"/>
      <c r="G27" s="211"/>
      <c r="H27" s="211">
        <v>8772</v>
      </c>
      <c r="I27" s="211"/>
      <c r="J27" s="210"/>
      <c r="K27" s="211">
        <v>71835</v>
      </c>
      <c r="L27" s="212"/>
      <c r="M27" s="211"/>
      <c r="N27" s="211">
        <v>128859</v>
      </c>
      <c r="O27" s="211"/>
      <c r="P27" s="210"/>
      <c r="Q27" s="211">
        <v>40</v>
      </c>
      <c r="R27" s="212"/>
      <c r="S27" s="211"/>
      <c r="T27" s="211">
        <f t="shared" si="0"/>
        <v>283385</v>
      </c>
      <c r="U27" s="212"/>
      <c r="X27" s="210"/>
      <c r="Y27" s="211">
        <v>477</v>
      </c>
      <c r="Z27" s="212"/>
      <c r="AA27" s="211"/>
      <c r="AB27" s="211">
        <v>5269</v>
      </c>
      <c r="AC27" s="212"/>
      <c r="AD27" s="211"/>
      <c r="AE27" s="211">
        <v>3011</v>
      </c>
      <c r="AF27" s="212"/>
      <c r="AG27" s="210"/>
      <c r="AH27" s="502">
        <v>249</v>
      </c>
      <c r="AI27" s="213"/>
      <c r="AJ27" s="214"/>
      <c r="AK27" s="502">
        <v>4893664</v>
      </c>
      <c r="AL27" s="213"/>
      <c r="AM27" s="214"/>
      <c r="AN27" s="502">
        <v>127143</v>
      </c>
      <c r="AO27" s="213"/>
      <c r="AP27" s="214"/>
      <c r="AQ27" s="502">
        <f t="shared" si="1"/>
        <v>5020807</v>
      </c>
      <c r="AR27" s="215"/>
      <c r="AS27" s="195"/>
      <c r="AT27" s="45" t="s">
        <v>9</v>
      </c>
      <c r="AU27" s="345"/>
    </row>
    <row r="28" spans="1:48" s="223" customFormat="1" ht="17.25" customHeight="1" x14ac:dyDescent="0.15">
      <c r="A28" s="342"/>
      <c r="B28" s="383" t="s">
        <v>10</v>
      </c>
      <c r="C28" s="204"/>
      <c r="D28" s="206"/>
      <c r="E28" s="207">
        <v>133953</v>
      </c>
      <c r="F28" s="208"/>
      <c r="G28" s="207"/>
      <c r="H28" s="207">
        <v>7010</v>
      </c>
      <c r="I28" s="207"/>
      <c r="J28" s="206"/>
      <c r="K28" s="207">
        <v>162489</v>
      </c>
      <c r="L28" s="208"/>
      <c r="M28" s="207"/>
      <c r="N28" s="207">
        <v>301323</v>
      </c>
      <c r="O28" s="207"/>
      <c r="P28" s="206"/>
      <c r="Q28" s="207">
        <v>233</v>
      </c>
      <c r="R28" s="208"/>
      <c r="S28" s="207"/>
      <c r="T28" s="207">
        <f t="shared" si="0"/>
        <v>605008</v>
      </c>
      <c r="U28" s="208"/>
      <c r="V28" s="225"/>
      <c r="W28" s="225"/>
      <c r="X28" s="206"/>
      <c r="Y28" s="207">
        <v>715</v>
      </c>
      <c r="Z28" s="208"/>
      <c r="AA28" s="207"/>
      <c r="AB28" s="207">
        <v>6725</v>
      </c>
      <c r="AC28" s="208"/>
      <c r="AD28" s="207"/>
      <c r="AE28" s="207">
        <v>6227</v>
      </c>
      <c r="AF28" s="208"/>
      <c r="AG28" s="206"/>
      <c r="AH28" s="501">
        <v>3860</v>
      </c>
      <c r="AI28" s="200"/>
      <c r="AJ28" s="201"/>
      <c r="AK28" s="501">
        <v>9987023</v>
      </c>
      <c r="AL28" s="200"/>
      <c r="AM28" s="201"/>
      <c r="AN28" s="501">
        <v>326839</v>
      </c>
      <c r="AO28" s="200"/>
      <c r="AP28" s="201"/>
      <c r="AQ28" s="501">
        <f t="shared" si="1"/>
        <v>10313862</v>
      </c>
      <c r="AR28" s="203"/>
      <c r="AS28" s="170"/>
      <c r="AT28" s="383" t="s">
        <v>10</v>
      </c>
      <c r="AU28" s="343"/>
    </row>
    <row r="29" spans="1:48" ht="17.25" customHeight="1" x14ac:dyDescent="0.15">
      <c r="A29" s="342"/>
      <c r="B29" s="383" t="s">
        <v>11</v>
      </c>
      <c r="C29" s="204"/>
      <c r="D29" s="206"/>
      <c r="E29" s="207">
        <v>145505</v>
      </c>
      <c r="F29" s="208"/>
      <c r="G29" s="207"/>
      <c r="H29" s="207">
        <v>4529</v>
      </c>
      <c r="I29" s="207"/>
      <c r="J29" s="206"/>
      <c r="K29" s="207">
        <v>144824</v>
      </c>
      <c r="L29" s="208"/>
      <c r="M29" s="207"/>
      <c r="N29" s="207">
        <v>158530</v>
      </c>
      <c r="O29" s="207"/>
      <c r="P29" s="206"/>
      <c r="Q29" s="207">
        <v>85</v>
      </c>
      <c r="R29" s="208"/>
      <c r="S29" s="207"/>
      <c r="T29" s="207">
        <f t="shared" si="0"/>
        <v>453473</v>
      </c>
      <c r="U29" s="208"/>
      <c r="X29" s="206"/>
      <c r="Y29" s="207">
        <v>464</v>
      </c>
      <c r="Z29" s="208"/>
      <c r="AA29" s="207"/>
      <c r="AB29" s="207">
        <v>6147</v>
      </c>
      <c r="AC29" s="208"/>
      <c r="AD29" s="207"/>
      <c r="AE29" s="207">
        <v>15519</v>
      </c>
      <c r="AF29" s="208"/>
      <c r="AG29" s="206"/>
      <c r="AH29" s="501">
        <v>113</v>
      </c>
      <c r="AI29" s="200"/>
      <c r="AJ29" s="201"/>
      <c r="AK29" s="501">
        <v>7814378</v>
      </c>
      <c r="AL29" s="200"/>
      <c r="AM29" s="201"/>
      <c r="AN29" s="501">
        <v>289852</v>
      </c>
      <c r="AO29" s="200"/>
      <c r="AP29" s="201"/>
      <c r="AQ29" s="501">
        <f t="shared" si="1"/>
        <v>8104230</v>
      </c>
      <c r="AR29" s="203"/>
      <c r="AS29" s="170"/>
      <c r="AT29" s="383" t="s">
        <v>11</v>
      </c>
      <c r="AU29" s="343"/>
    </row>
    <row r="30" spans="1:48" ht="17.25" customHeight="1" x14ac:dyDescent="0.15">
      <c r="A30" s="342"/>
      <c r="B30" s="383" t="s">
        <v>12</v>
      </c>
      <c r="C30" s="204"/>
      <c r="D30" s="206"/>
      <c r="E30" s="207">
        <v>137177</v>
      </c>
      <c r="F30" s="208"/>
      <c r="G30" s="207"/>
      <c r="H30" s="207">
        <v>9830</v>
      </c>
      <c r="I30" s="207"/>
      <c r="J30" s="206"/>
      <c r="K30" s="207">
        <v>186104</v>
      </c>
      <c r="L30" s="208"/>
      <c r="M30" s="207"/>
      <c r="N30" s="207">
        <v>295520</v>
      </c>
      <c r="O30" s="207"/>
      <c r="P30" s="206"/>
      <c r="Q30" s="207">
        <v>576</v>
      </c>
      <c r="R30" s="208"/>
      <c r="S30" s="207"/>
      <c r="T30" s="207">
        <f t="shared" si="0"/>
        <v>629207</v>
      </c>
      <c r="U30" s="208"/>
      <c r="X30" s="206"/>
      <c r="Y30" s="207">
        <v>479</v>
      </c>
      <c r="Z30" s="208"/>
      <c r="AA30" s="207"/>
      <c r="AB30" s="207">
        <v>7074</v>
      </c>
      <c r="AC30" s="208"/>
      <c r="AD30" s="207"/>
      <c r="AE30" s="207">
        <v>7031</v>
      </c>
      <c r="AF30" s="208"/>
      <c r="AG30" s="206"/>
      <c r="AH30" s="501">
        <v>274</v>
      </c>
      <c r="AI30" s="200"/>
      <c r="AJ30" s="201"/>
      <c r="AK30" s="501">
        <v>10170835</v>
      </c>
      <c r="AL30" s="200"/>
      <c r="AM30" s="201"/>
      <c r="AN30" s="501">
        <v>332236</v>
      </c>
      <c r="AO30" s="200"/>
      <c r="AP30" s="201"/>
      <c r="AQ30" s="501">
        <f t="shared" si="1"/>
        <v>10503071</v>
      </c>
      <c r="AR30" s="203"/>
      <c r="AS30" s="170"/>
      <c r="AT30" s="383" t="s">
        <v>12</v>
      </c>
      <c r="AU30" s="343"/>
    </row>
    <row r="31" spans="1:48" ht="17.25" customHeight="1" x14ac:dyDescent="0.15">
      <c r="A31" s="342"/>
      <c r="B31" s="383" t="s">
        <v>13</v>
      </c>
      <c r="C31" s="204"/>
      <c r="D31" s="206"/>
      <c r="E31" s="207">
        <v>73386</v>
      </c>
      <c r="F31" s="208"/>
      <c r="G31" s="207"/>
      <c r="H31" s="207">
        <v>3935</v>
      </c>
      <c r="I31" s="207"/>
      <c r="J31" s="206"/>
      <c r="K31" s="207">
        <v>92070</v>
      </c>
      <c r="L31" s="208"/>
      <c r="M31" s="207"/>
      <c r="N31" s="207">
        <v>161576</v>
      </c>
      <c r="O31" s="207"/>
      <c r="P31" s="206"/>
      <c r="Q31" s="207">
        <v>8</v>
      </c>
      <c r="R31" s="208"/>
      <c r="S31" s="207"/>
      <c r="T31" s="207">
        <f t="shared" si="0"/>
        <v>330975</v>
      </c>
      <c r="U31" s="208"/>
      <c r="X31" s="206"/>
      <c r="Y31" s="207">
        <v>252</v>
      </c>
      <c r="Z31" s="208"/>
      <c r="AA31" s="207"/>
      <c r="AB31" s="207">
        <v>5662</v>
      </c>
      <c r="AC31" s="208"/>
      <c r="AD31" s="207"/>
      <c r="AE31" s="207">
        <v>3182</v>
      </c>
      <c r="AF31" s="208"/>
      <c r="AG31" s="206"/>
      <c r="AH31" s="501">
        <v>284</v>
      </c>
      <c r="AI31" s="200"/>
      <c r="AJ31" s="201"/>
      <c r="AK31" s="501">
        <v>5100633</v>
      </c>
      <c r="AL31" s="200"/>
      <c r="AM31" s="201"/>
      <c r="AN31" s="501">
        <v>176684</v>
      </c>
      <c r="AO31" s="200"/>
      <c r="AP31" s="201"/>
      <c r="AQ31" s="501">
        <f t="shared" si="1"/>
        <v>5277317</v>
      </c>
      <c r="AR31" s="203"/>
      <c r="AS31" s="170"/>
      <c r="AT31" s="383" t="s">
        <v>13</v>
      </c>
      <c r="AU31" s="343"/>
    </row>
    <row r="32" spans="1:48" ht="17.25" customHeight="1" x14ac:dyDescent="0.15">
      <c r="A32" s="344"/>
      <c r="B32" s="45" t="s">
        <v>14</v>
      </c>
      <c r="C32" s="209"/>
      <c r="D32" s="210"/>
      <c r="E32" s="211">
        <v>82648</v>
      </c>
      <c r="F32" s="212"/>
      <c r="G32" s="211"/>
      <c r="H32" s="211">
        <v>6035</v>
      </c>
      <c r="I32" s="211"/>
      <c r="J32" s="210"/>
      <c r="K32" s="211">
        <v>74288</v>
      </c>
      <c r="L32" s="212"/>
      <c r="M32" s="211"/>
      <c r="N32" s="211">
        <v>224019</v>
      </c>
      <c r="O32" s="211"/>
      <c r="P32" s="210"/>
      <c r="Q32" s="211">
        <v>55</v>
      </c>
      <c r="R32" s="212"/>
      <c r="S32" s="211"/>
      <c r="T32" s="211">
        <f t="shared" si="0"/>
        <v>387045</v>
      </c>
      <c r="U32" s="212"/>
      <c r="X32" s="210"/>
      <c r="Y32" s="211">
        <v>176</v>
      </c>
      <c r="Z32" s="212"/>
      <c r="AA32" s="211"/>
      <c r="AB32" s="211">
        <v>4879</v>
      </c>
      <c r="AC32" s="212"/>
      <c r="AD32" s="211"/>
      <c r="AE32" s="211">
        <v>4936</v>
      </c>
      <c r="AF32" s="212"/>
      <c r="AG32" s="210"/>
      <c r="AH32" s="502">
        <v>684</v>
      </c>
      <c r="AI32" s="213"/>
      <c r="AJ32" s="214"/>
      <c r="AK32" s="502">
        <v>6676906</v>
      </c>
      <c r="AL32" s="213"/>
      <c r="AM32" s="214"/>
      <c r="AN32" s="502">
        <v>154884</v>
      </c>
      <c r="AO32" s="213"/>
      <c r="AP32" s="214"/>
      <c r="AQ32" s="502">
        <f t="shared" si="1"/>
        <v>6831790</v>
      </c>
      <c r="AR32" s="215"/>
      <c r="AS32" s="195"/>
      <c r="AT32" s="45" t="s">
        <v>14</v>
      </c>
      <c r="AU32" s="345"/>
    </row>
    <row r="33" spans="1:47" s="223" customFormat="1" ht="17.25" customHeight="1" x14ac:dyDescent="0.15">
      <c r="A33" s="342"/>
      <c r="B33" s="383" t="s">
        <v>15</v>
      </c>
      <c r="C33" s="204"/>
      <c r="D33" s="206"/>
      <c r="E33" s="207">
        <v>155819</v>
      </c>
      <c r="F33" s="208"/>
      <c r="G33" s="207"/>
      <c r="H33" s="207">
        <v>6124</v>
      </c>
      <c r="I33" s="207"/>
      <c r="J33" s="206"/>
      <c r="K33" s="207">
        <v>201728</v>
      </c>
      <c r="L33" s="208"/>
      <c r="M33" s="207"/>
      <c r="N33" s="207">
        <v>234194</v>
      </c>
      <c r="O33" s="207"/>
      <c r="P33" s="206"/>
      <c r="Q33" s="207">
        <v>62</v>
      </c>
      <c r="R33" s="208"/>
      <c r="S33" s="207"/>
      <c r="T33" s="207">
        <f t="shared" si="0"/>
        <v>597927</v>
      </c>
      <c r="U33" s="208"/>
      <c r="V33" s="225"/>
      <c r="W33" s="225"/>
      <c r="X33" s="206"/>
      <c r="Y33" s="207">
        <v>826</v>
      </c>
      <c r="Z33" s="208"/>
      <c r="AA33" s="207"/>
      <c r="AB33" s="207">
        <v>7809</v>
      </c>
      <c r="AC33" s="208"/>
      <c r="AD33" s="207"/>
      <c r="AE33" s="207">
        <v>4365</v>
      </c>
      <c r="AF33" s="208"/>
      <c r="AG33" s="206"/>
      <c r="AH33" s="501">
        <v>2347</v>
      </c>
      <c r="AI33" s="200"/>
      <c r="AJ33" s="201"/>
      <c r="AK33" s="501">
        <v>9697387</v>
      </c>
      <c r="AL33" s="200"/>
      <c r="AM33" s="201"/>
      <c r="AN33" s="501">
        <v>377193</v>
      </c>
      <c r="AO33" s="200"/>
      <c r="AP33" s="201"/>
      <c r="AQ33" s="501">
        <f t="shared" si="1"/>
        <v>10074580</v>
      </c>
      <c r="AR33" s="203"/>
      <c r="AS33" s="170"/>
      <c r="AT33" s="383" t="s">
        <v>15</v>
      </c>
      <c r="AU33" s="343"/>
    </row>
    <row r="34" spans="1:47" ht="17.25" customHeight="1" x14ac:dyDescent="0.15">
      <c r="A34" s="342"/>
      <c r="B34" s="383" t="s">
        <v>16</v>
      </c>
      <c r="C34" s="204"/>
      <c r="D34" s="206"/>
      <c r="E34" s="207">
        <v>72985</v>
      </c>
      <c r="F34" s="208"/>
      <c r="G34" s="207"/>
      <c r="H34" s="207">
        <v>2623</v>
      </c>
      <c r="I34" s="207"/>
      <c r="J34" s="206"/>
      <c r="K34" s="207">
        <v>81377</v>
      </c>
      <c r="L34" s="208"/>
      <c r="M34" s="207"/>
      <c r="N34" s="207">
        <v>98508</v>
      </c>
      <c r="O34" s="207"/>
      <c r="P34" s="206"/>
      <c r="Q34" s="207">
        <v>9</v>
      </c>
      <c r="R34" s="208"/>
      <c r="S34" s="207"/>
      <c r="T34" s="207">
        <f t="shared" si="0"/>
        <v>255502</v>
      </c>
      <c r="U34" s="208"/>
      <c r="X34" s="206"/>
      <c r="Y34" s="207">
        <v>274</v>
      </c>
      <c r="Z34" s="208"/>
      <c r="AA34" s="207"/>
      <c r="AB34" s="207">
        <v>4973</v>
      </c>
      <c r="AC34" s="208"/>
      <c r="AD34" s="207"/>
      <c r="AE34" s="207">
        <v>1990</v>
      </c>
      <c r="AF34" s="208"/>
      <c r="AG34" s="206"/>
      <c r="AH34" s="501">
        <v>117</v>
      </c>
      <c r="AI34" s="200"/>
      <c r="AJ34" s="201"/>
      <c r="AK34" s="501">
        <v>4044887</v>
      </c>
      <c r="AL34" s="200"/>
      <c r="AM34" s="201"/>
      <c r="AN34" s="501">
        <v>155654</v>
      </c>
      <c r="AO34" s="200"/>
      <c r="AP34" s="201"/>
      <c r="AQ34" s="501">
        <f t="shared" si="1"/>
        <v>4200541</v>
      </c>
      <c r="AR34" s="203"/>
      <c r="AS34" s="170"/>
      <c r="AT34" s="383" t="s">
        <v>16</v>
      </c>
      <c r="AU34" s="343"/>
    </row>
    <row r="35" spans="1:47" ht="17.25" customHeight="1" x14ac:dyDescent="0.15">
      <c r="A35" s="342"/>
      <c r="B35" s="383" t="s">
        <v>17</v>
      </c>
      <c r="C35" s="204"/>
      <c r="D35" s="206"/>
      <c r="E35" s="207">
        <v>149071</v>
      </c>
      <c r="F35" s="208"/>
      <c r="G35" s="207"/>
      <c r="H35" s="207">
        <v>6130</v>
      </c>
      <c r="I35" s="207"/>
      <c r="J35" s="206"/>
      <c r="K35" s="207">
        <v>150386</v>
      </c>
      <c r="L35" s="208"/>
      <c r="M35" s="207"/>
      <c r="N35" s="207">
        <v>179849</v>
      </c>
      <c r="O35" s="207"/>
      <c r="P35" s="206"/>
      <c r="Q35" s="207">
        <v>90</v>
      </c>
      <c r="R35" s="208"/>
      <c r="S35" s="207"/>
      <c r="T35" s="207">
        <f t="shared" si="0"/>
        <v>485526</v>
      </c>
      <c r="U35" s="208"/>
      <c r="X35" s="206"/>
      <c r="Y35" s="207">
        <v>548</v>
      </c>
      <c r="Z35" s="208"/>
      <c r="AA35" s="207"/>
      <c r="AB35" s="207">
        <v>8098</v>
      </c>
      <c r="AC35" s="208"/>
      <c r="AD35" s="207"/>
      <c r="AE35" s="207">
        <v>6273</v>
      </c>
      <c r="AF35" s="208"/>
      <c r="AG35" s="206"/>
      <c r="AH35" s="501">
        <v>17</v>
      </c>
      <c r="AI35" s="200"/>
      <c r="AJ35" s="201"/>
      <c r="AK35" s="501">
        <v>8062720</v>
      </c>
      <c r="AL35" s="200"/>
      <c r="AM35" s="201"/>
      <c r="AN35" s="501">
        <v>287857</v>
      </c>
      <c r="AO35" s="200"/>
      <c r="AP35" s="201"/>
      <c r="AQ35" s="501">
        <f t="shared" si="1"/>
        <v>8350577</v>
      </c>
      <c r="AR35" s="203"/>
      <c r="AS35" s="170"/>
      <c r="AT35" s="383" t="s">
        <v>17</v>
      </c>
      <c r="AU35" s="343"/>
    </row>
    <row r="36" spans="1:47" ht="17.25" customHeight="1" x14ac:dyDescent="0.15">
      <c r="A36" s="342"/>
      <c r="B36" s="383" t="s">
        <v>18</v>
      </c>
      <c r="C36" s="204"/>
      <c r="D36" s="206"/>
      <c r="E36" s="207">
        <v>66706</v>
      </c>
      <c r="F36" s="208"/>
      <c r="G36" s="207"/>
      <c r="H36" s="207">
        <v>2807</v>
      </c>
      <c r="I36" s="207"/>
      <c r="J36" s="206"/>
      <c r="K36" s="207">
        <v>54616</v>
      </c>
      <c r="L36" s="208"/>
      <c r="M36" s="207"/>
      <c r="N36" s="207">
        <v>73018</v>
      </c>
      <c r="O36" s="207"/>
      <c r="P36" s="206"/>
      <c r="Q36" s="207">
        <v>94</v>
      </c>
      <c r="R36" s="208"/>
      <c r="S36" s="207"/>
      <c r="T36" s="207">
        <f t="shared" si="0"/>
        <v>197241</v>
      </c>
      <c r="U36" s="208"/>
      <c r="X36" s="206"/>
      <c r="Y36" s="207">
        <v>263</v>
      </c>
      <c r="Z36" s="208"/>
      <c r="AA36" s="207"/>
      <c r="AB36" s="207">
        <v>3237</v>
      </c>
      <c r="AC36" s="208"/>
      <c r="AD36" s="207"/>
      <c r="AE36" s="207">
        <v>3806</v>
      </c>
      <c r="AF36" s="208"/>
      <c r="AG36" s="206"/>
      <c r="AH36" s="501">
        <v>199</v>
      </c>
      <c r="AI36" s="200"/>
      <c r="AJ36" s="201"/>
      <c r="AK36" s="501">
        <v>3639974</v>
      </c>
      <c r="AL36" s="200"/>
      <c r="AM36" s="201"/>
      <c r="AN36" s="501">
        <v>2387</v>
      </c>
      <c r="AO36" s="200"/>
      <c r="AP36" s="201"/>
      <c r="AQ36" s="501">
        <f t="shared" si="1"/>
        <v>3642361</v>
      </c>
      <c r="AR36" s="203"/>
      <c r="AS36" s="170"/>
      <c r="AT36" s="383" t="s">
        <v>18</v>
      </c>
      <c r="AU36" s="343"/>
    </row>
    <row r="37" spans="1:47" ht="17.25" customHeight="1" x14ac:dyDescent="0.15">
      <c r="A37" s="344"/>
      <c r="B37" s="45" t="s">
        <v>19</v>
      </c>
      <c r="C37" s="209"/>
      <c r="D37" s="210"/>
      <c r="E37" s="211">
        <v>91160</v>
      </c>
      <c r="F37" s="212"/>
      <c r="G37" s="211"/>
      <c r="H37" s="211">
        <v>3409</v>
      </c>
      <c r="I37" s="211"/>
      <c r="J37" s="210"/>
      <c r="K37" s="211">
        <v>128832</v>
      </c>
      <c r="L37" s="212"/>
      <c r="M37" s="211"/>
      <c r="N37" s="211">
        <v>143089</v>
      </c>
      <c r="O37" s="211"/>
      <c r="P37" s="210"/>
      <c r="Q37" s="211">
        <v>13</v>
      </c>
      <c r="R37" s="212"/>
      <c r="S37" s="211"/>
      <c r="T37" s="211">
        <f t="shared" si="0"/>
        <v>366503</v>
      </c>
      <c r="U37" s="212"/>
      <c r="X37" s="210"/>
      <c r="Y37" s="211">
        <v>471</v>
      </c>
      <c r="Z37" s="212"/>
      <c r="AA37" s="211"/>
      <c r="AB37" s="211">
        <v>1895</v>
      </c>
      <c r="AC37" s="212"/>
      <c r="AD37" s="211"/>
      <c r="AE37" s="211">
        <v>1274</v>
      </c>
      <c r="AF37" s="212"/>
      <c r="AG37" s="210"/>
      <c r="AH37" s="502">
        <v>0</v>
      </c>
      <c r="AI37" s="213"/>
      <c r="AJ37" s="214"/>
      <c r="AK37" s="502">
        <v>5617217</v>
      </c>
      <c r="AL37" s="213"/>
      <c r="AM37" s="214"/>
      <c r="AN37" s="502">
        <v>200420</v>
      </c>
      <c r="AO37" s="213"/>
      <c r="AP37" s="214"/>
      <c r="AQ37" s="502">
        <f t="shared" si="1"/>
        <v>5817637</v>
      </c>
      <c r="AR37" s="215"/>
      <c r="AS37" s="195"/>
      <c r="AT37" s="45" t="s">
        <v>19</v>
      </c>
      <c r="AU37" s="345"/>
    </row>
    <row r="38" spans="1:47" ht="17.25" customHeight="1" x14ac:dyDescent="0.15">
      <c r="A38" s="342"/>
      <c r="B38" s="383" t="s">
        <v>1</v>
      </c>
      <c r="C38" s="204"/>
      <c r="D38" s="206"/>
      <c r="E38" s="207">
        <v>107002</v>
      </c>
      <c r="F38" s="208"/>
      <c r="G38" s="207"/>
      <c r="H38" s="207">
        <v>5080</v>
      </c>
      <c r="I38" s="207"/>
      <c r="J38" s="206"/>
      <c r="K38" s="207">
        <v>125780</v>
      </c>
      <c r="L38" s="208"/>
      <c r="M38" s="207"/>
      <c r="N38" s="207">
        <v>185614</v>
      </c>
      <c r="O38" s="207"/>
      <c r="P38" s="206"/>
      <c r="Q38" s="207">
        <v>183</v>
      </c>
      <c r="R38" s="208"/>
      <c r="S38" s="207"/>
      <c r="T38" s="207">
        <f t="shared" si="0"/>
        <v>423659</v>
      </c>
      <c r="U38" s="208"/>
      <c r="X38" s="206"/>
      <c r="Y38" s="207">
        <v>559</v>
      </c>
      <c r="Z38" s="208"/>
      <c r="AA38" s="207"/>
      <c r="AB38" s="207">
        <v>6754</v>
      </c>
      <c r="AC38" s="208"/>
      <c r="AD38" s="207"/>
      <c r="AE38" s="207">
        <v>3481</v>
      </c>
      <c r="AF38" s="208"/>
      <c r="AG38" s="206"/>
      <c r="AH38" s="501">
        <v>267</v>
      </c>
      <c r="AI38" s="200"/>
      <c r="AJ38" s="201"/>
      <c r="AK38" s="501">
        <v>6694679</v>
      </c>
      <c r="AL38" s="200"/>
      <c r="AM38" s="201"/>
      <c r="AN38" s="501">
        <v>225624</v>
      </c>
      <c r="AO38" s="200"/>
      <c r="AP38" s="201"/>
      <c r="AQ38" s="501">
        <f t="shared" si="1"/>
        <v>6920303</v>
      </c>
      <c r="AR38" s="203"/>
      <c r="AS38" s="170"/>
      <c r="AT38" s="383" t="s">
        <v>1</v>
      </c>
      <c r="AU38" s="343"/>
    </row>
    <row r="39" spans="1:47" ht="17.25" customHeight="1" x14ac:dyDescent="0.15">
      <c r="A39" s="342"/>
      <c r="B39" s="383" t="s">
        <v>20</v>
      </c>
      <c r="C39" s="204"/>
      <c r="D39" s="206"/>
      <c r="E39" s="207">
        <v>136251</v>
      </c>
      <c r="F39" s="208"/>
      <c r="G39" s="207"/>
      <c r="H39" s="207">
        <v>5633</v>
      </c>
      <c r="I39" s="207"/>
      <c r="J39" s="206"/>
      <c r="K39" s="207">
        <v>207892</v>
      </c>
      <c r="L39" s="208"/>
      <c r="M39" s="207"/>
      <c r="N39" s="207">
        <v>182414</v>
      </c>
      <c r="O39" s="207"/>
      <c r="P39" s="206"/>
      <c r="Q39" s="207">
        <v>34</v>
      </c>
      <c r="R39" s="208"/>
      <c r="S39" s="207"/>
      <c r="T39" s="207">
        <f t="shared" si="0"/>
        <v>532224</v>
      </c>
      <c r="U39" s="208"/>
      <c r="X39" s="206"/>
      <c r="Y39" s="207">
        <v>588</v>
      </c>
      <c r="Z39" s="208"/>
      <c r="AA39" s="207"/>
      <c r="AB39" s="207">
        <v>5737</v>
      </c>
      <c r="AC39" s="208"/>
      <c r="AD39" s="207"/>
      <c r="AE39" s="207">
        <v>2224</v>
      </c>
      <c r="AF39" s="208"/>
      <c r="AG39" s="206"/>
      <c r="AH39" s="501">
        <v>162</v>
      </c>
      <c r="AI39" s="200"/>
      <c r="AJ39" s="201"/>
      <c r="AK39" s="501">
        <v>8264000</v>
      </c>
      <c r="AL39" s="200"/>
      <c r="AM39" s="201"/>
      <c r="AN39" s="501">
        <v>359576</v>
      </c>
      <c r="AO39" s="200"/>
      <c r="AP39" s="201"/>
      <c r="AQ39" s="501">
        <f t="shared" si="1"/>
        <v>8623576</v>
      </c>
      <c r="AR39" s="203"/>
      <c r="AS39" s="170"/>
      <c r="AT39" s="383" t="s">
        <v>20</v>
      </c>
      <c r="AU39" s="343"/>
    </row>
    <row r="40" spans="1:47" ht="17.25" customHeight="1" x14ac:dyDescent="0.15">
      <c r="A40" s="342"/>
      <c r="B40" s="383" t="s">
        <v>21</v>
      </c>
      <c r="C40" s="204"/>
      <c r="D40" s="206"/>
      <c r="E40" s="207">
        <v>60797</v>
      </c>
      <c r="F40" s="208"/>
      <c r="G40" s="207"/>
      <c r="H40" s="207">
        <v>2410</v>
      </c>
      <c r="I40" s="207"/>
      <c r="J40" s="206"/>
      <c r="K40" s="207">
        <v>56998</v>
      </c>
      <c r="L40" s="208"/>
      <c r="M40" s="207"/>
      <c r="N40" s="207">
        <v>79067</v>
      </c>
      <c r="O40" s="207"/>
      <c r="P40" s="206"/>
      <c r="Q40" s="207">
        <v>179</v>
      </c>
      <c r="R40" s="208"/>
      <c r="S40" s="207"/>
      <c r="T40" s="207">
        <f t="shared" si="0"/>
        <v>199451</v>
      </c>
      <c r="U40" s="208"/>
      <c r="X40" s="206"/>
      <c r="Y40" s="207">
        <v>163</v>
      </c>
      <c r="Z40" s="208"/>
      <c r="AA40" s="207"/>
      <c r="AB40" s="207">
        <v>5596</v>
      </c>
      <c r="AC40" s="208"/>
      <c r="AD40" s="207"/>
      <c r="AE40" s="207">
        <v>2763</v>
      </c>
      <c r="AF40" s="208"/>
      <c r="AG40" s="206"/>
      <c r="AH40" s="501">
        <v>0</v>
      </c>
      <c r="AI40" s="200"/>
      <c r="AJ40" s="201"/>
      <c r="AK40" s="501">
        <v>3409164</v>
      </c>
      <c r="AL40" s="200"/>
      <c r="AM40" s="201"/>
      <c r="AN40" s="501">
        <v>106103</v>
      </c>
      <c r="AO40" s="200"/>
      <c r="AP40" s="201"/>
      <c r="AQ40" s="501">
        <f t="shared" si="1"/>
        <v>3515267</v>
      </c>
      <c r="AR40" s="203"/>
      <c r="AS40" s="170"/>
      <c r="AT40" s="383" t="s">
        <v>21</v>
      </c>
      <c r="AU40" s="343"/>
    </row>
    <row r="41" spans="1:47" ht="17.25" customHeight="1" x14ac:dyDescent="0.15">
      <c r="A41" s="342"/>
      <c r="B41" s="383" t="s">
        <v>22</v>
      </c>
      <c r="C41" s="204"/>
      <c r="D41" s="206"/>
      <c r="E41" s="207">
        <v>96474</v>
      </c>
      <c r="F41" s="208"/>
      <c r="G41" s="207"/>
      <c r="H41" s="207">
        <v>3294</v>
      </c>
      <c r="I41" s="207"/>
      <c r="J41" s="206"/>
      <c r="K41" s="207">
        <v>101312</v>
      </c>
      <c r="L41" s="208"/>
      <c r="M41" s="207"/>
      <c r="N41" s="207">
        <v>111385</v>
      </c>
      <c r="O41" s="207"/>
      <c r="P41" s="206"/>
      <c r="Q41" s="207">
        <v>32</v>
      </c>
      <c r="R41" s="208"/>
      <c r="S41" s="207"/>
      <c r="T41" s="207">
        <f t="shared" si="0"/>
        <v>312497</v>
      </c>
      <c r="U41" s="208"/>
      <c r="X41" s="206"/>
      <c r="Y41" s="207">
        <v>360</v>
      </c>
      <c r="Z41" s="208"/>
      <c r="AA41" s="207"/>
      <c r="AB41" s="207">
        <v>5176</v>
      </c>
      <c r="AC41" s="208"/>
      <c r="AD41" s="207"/>
      <c r="AE41" s="207">
        <v>2392</v>
      </c>
      <c r="AF41" s="208"/>
      <c r="AG41" s="206"/>
      <c r="AH41" s="501">
        <v>0</v>
      </c>
      <c r="AI41" s="200"/>
      <c r="AJ41" s="201"/>
      <c r="AK41" s="501">
        <v>5212397</v>
      </c>
      <c r="AL41" s="200"/>
      <c r="AM41" s="201"/>
      <c r="AN41" s="501">
        <v>188002</v>
      </c>
      <c r="AO41" s="200"/>
      <c r="AP41" s="201"/>
      <c r="AQ41" s="501">
        <f t="shared" si="1"/>
        <v>5400399</v>
      </c>
      <c r="AR41" s="203"/>
      <c r="AS41" s="170"/>
      <c r="AT41" s="383" t="s">
        <v>22</v>
      </c>
      <c r="AU41" s="343"/>
    </row>
    <row r="42" spans="1:47" ht="17.25" customHeight="1" x14ac:dyDescent="0.15">
      <c r="A42" s="344"/>
      <c r="B42" s="45" t="s">
        <v>23</v>
      </c>
      <c r="C42" s="209"/>
      <c r="D42" s="210"/>
      <c r="E42" s="211">
        <v>48683</v>
      </c>
      <c r="F42" s="212"/>
      <c r="G42" s="211"/>
      <c r="H42" s="211">
        <v>2721</v>
      </c>
      <c r="I42" s="211"/>
      <c r="J42" s="210"/>
      <c r="K42" s="211">
        <v>42397</v>
      </c>
      <c r="L42" s="212"/>
      <c r="M42" s="211"/>
      <c r="N42" s="211">
        <v>40503</v>
      </c>
      <c r="O42" s="211"/>
      <c r="P42" s="210"/>
      <c r="Q42" s="211">
        <v>7</v>
      </c>
      <c r="R42" s="212"/>
      <c r="S42" s="211"/>
      <c r="T42" s="211">
        <f t="shared" si="0"/>
        <v>134311</v>
      </c>
      <c r="U42" s="212"/>
      <c r="X42" s="210"/>
      <c r="Y42" s="211">
        <v>362</v>
      </c>
      <c r="Z42" s="212"/>
      <c r="AA42" s="211"/>
      <c r="AB42" s="211">
        <v>3619</v>
      </c>
      <c r="AC42" s="212"/>
      <c r="AD42" s="211"/>
      <c r="AE42" s="211">
        <v>939</v>
      </c>
      <c r="AF42" s="212"/>
      <c r="AG42" s="210"/>
      <c r="AH42" s="502">
        <v>500</v>
      </c>
      <c r="AI42" s="213"/>
      <c r="AJ42" s="214"/>
      <c r="AK42" s="502">
        <v>2307384</v>
      </c>
      <c r="AL42" s="213"/>
      <c r="AM42" s="214"/>
      <c r="AN42" s="502">
        <v>78412</v>
      </c>
      <c r="AO42" s="213"/>
      <c r="AP42" s="214"/>
      <c r="AQ42" s="502">
        <f t="shared" si="1"/>
        <v>2385796</v>
      </c>
      <c r="AR42" s="215"/>
      <c r="AS42" s="195"/>
      <c r="AT42" s="45" t="s">
        <v>23</v>
      </c>
      <c r="AU42" s="345"/>
    </row>
    <row r="43" spans="1:47" ht="17.25" customHeight="1" x14ac:dyDescent="0.15">
      <c r="A43" s="342"/>
      <c r="B43" s="383" t="s">
        <v>122</v>
      </c>
      <c r="C43" s="204"/>
      <c r="D43" s="206"/>
      <c r="E43" s="207">
        <v>68082</v>
      </c>
      <c r="F43" s="208"/>
      <c r="G43" s="207"/>
      <c r="H43" s="207">
        <v>2189</v>
      </c>
      <c r="I43" s="207"/>
      <c r="J43" s="206"/>
      <c r="K43" s="207">
        <v>57741</v>
      </c>
      <c r="L43" s="208"/>
      <c r="M43" s="207"/>
      <c r="N43" s="207">
        <v>89442</v>
      </c>
      <c r="O43" s="207"/>
      <c r="P43" s="206"/>
      <c r="Q43" s="207">
        <v>440</v>
      </c>
      <c r="R43" s="208"/>
      <c r="S43" s="207"/>
      <c r="T43" s="207">
        <f t="shared" si="0"/>
        <v>217894</v>
      </c>
      <c r="U43" s="208"/>
      <c r="X43" s="206"/>
      <c r="Y43" s="207">
        <v>303</v>
      </c>
      <c r="Z43" s="208"/>
      <c r="AA43" s="207"/>
      <c r="AB43" s="207">
        <v>5371</v>
      </c>
      <c r="AC43" s="208"/>
      <c r="AD43" s="207"/>
      <c r="AE43" s="207">
        <v>1681</v>
      </c>
      <c r="AF43" s="208"/>
      <c r="AG43" s="206"/>
      <c r="AH43" s="501">
        <v>162</v>
      </c>
      <c r="AI43" s="200"/>
      <c r="AJ43" s="201"/>
      <c r="AK43" s="501">
        <v>3890166</v>
      </c>
      <c r="AL43" s="200"/>
      <c r="AM43" s="201"/>
      <c r="AN43" s="501">
        <v>108520</v>
      </c>
      <c r="AO43" s="200"/>
      <c r="AP43" s="201"/>
      <c r="AQ43" s="501">
        <f t="shared" si="1"/>
        <v>3998686</v>
      </c>
      <c r="AR43" s="203"/>
      <c r="AS43" s="170"/>
      <c r="AT43" s="383" t="s">
        <v>122</v>
      </c>
      <c r="AU43" s="343"/>
    </row>
    <row r="44" spans="1:47" ht="17.25" customHeight="1" x14ac:dyDescent="0.15">
      <c r="A44" s="342"/>
      <c r="B44" s="383" t="s">
        <v>24</v>
      </c>
      <c r="C44" s="204"/>
      <c r="D44" s="206"/>
      <c r="E44" s="207">
        <v>54163</v>
      </c>
      <c r="F44" s="208"/>
      <c r="G44" s="207"/>
      <c r="H44" s="207">
        <v>1794</v>
      </c>
      <c r="I44" s="207"/>
      <c r="J44" s="206"/>
      <c r="K44" s="207">
        <v>45777</v>
      </c>
      <c r="L44" s="208"/>
      <c r="M44" s="207"/>
      <c r="N44" s="207">
        <v>50801</v>
      </c>
      <c r="O44" s="207"/>
      <c r="P44" s="206"/>
      <c r="Q44" s="207">
        <v>36</v>
      </c>
      <c r="R44" s="208"/>
      <c r="S44" s="207"/>
      <c r="T44" s="207">
        <f t="shared" si="0"/>
        <v>152571</v>
      </c>
      <c r="U44" s="208"/>
      <c r="X44" s="206"/>
      <c r="Y44" s="207">
        <v>256</v>
      </c>
      <c r="Z44" s="208"/>
      <c r="AA44" s="207"/>
      <c r="AB44" s="207">
        <v>2247</v>
      </c>
      <c r="AC44" s="208"/>
      <c r="AD44" s="207"/>
      <c r="AE44" s="207">
        <v>1284</v>
      </c>
      <c r="AF44" s="208"/>
      <c r="AG44" s="206"/>
      <c r="AH44" s="501">
        <v>8</v>
      </c>
      <c r="AI44" s="200"/>
      <c r="AJ44" s="201"/>
      <c r="AK44" s="501">
        <v>2735337</v>
      </c>
      <c r="AL44" s="200"/>
      <c r="AM44" s="201"/>
      <c r="AN44" s="501">
        <v>82868</v>
      </c>
      <c r="AO44" s="200"/>
      <c r="AP44" s="201"/>
      <c r="AQ44" s="501">
        <f t="shared" si="1"/>
        <v>2818205</v>
      </c>
      <c r="AR44" s="203"/>
      <c r="AS44" s="170"/>
      <c r="AT44" s="383" t="s">
        <v>24</v>
      </c>
      <c r="AU44" s="343"/>
    </row>
    <row r="45" spans="1:47" ht="17.25" customHeight="1" x14ac:dyDescent="0.15">
      <c r="A45" s="342"/>
      <c r="B45" s="383" t="s">
        <v>25</v>
      </c>
      <c r="C45" s="204"/>
      <c r="D45" s="206"/>
      <c r="E45" s="207">
        <v>69433</v>
      </c>
      <c r="F45" s="208"/>
      <c r="G45" s="207"/>
      <c r="H45" s="207">
        <v>2601</v>
      </c>
      <c r="I45" s="207"/>
      <c r="J45" s="206"/>
      <c r="K45" s="207">
        <v>117605</v>
      </c>
      <c r="L45" s="208"/>
      <c r="M45" s="207"/>
      <c r="N45" s="207">
        <v>94304</v>
      </c>
      <c r="O45" s="207"/>
      <c r="P45" s="206"/>
      <c r="Q45" s="207">
        <v>25</v>
      </c>
      <c r="R45" s="208"/>
      <c r="S45" s="207"/>
      <c r="T45" s="207">
        <f t="shared" si="0"/>
        <v>283968</v>
      </c>
      <c r="U45" s="208"/>
      <c r="X45" s="206"/>
      <c r="Y45" s="207">
        <v>402</v>
      </c>
      <c r="Z45" s="208"/>
      <c r="AA45" s="207"/>
      <c r="AB45" s="207">
        <v>2919</v>
      </c>
      <c r="AC45" s="208"/>
      <c r="AD45" s="207"/>
      <c r="AE45" s="207">
        <v>1605</v>
      </c>
      <c r="AF45" s="208"/>
      <c r="AG45" s="206"/>
      <c r="AH45" s="501">
        <v>214</v>
      </c>
      <c r="AI45" s="200"/>
      <c r="AJ45" s="201"/>
      <c r="AK45" s="501">
        <v>4040464</v>
      </c>
      <c r="AL45" s="200"/>
      <c r="AM45" s="201"/>
      <c r="AN45" s="501">
        <v>194717</v>
      </c>
      <c r="AO45" s="200"/>
      <c r="AP45" s="201"/>
      <c r="AQ45" s="501">
        <f t="shared" si="1"/>
        <v>4235181</v>
      </c>
      <c r="AR45" s="203"/>
      <c r="AS45" s="170"/>
      <c r="AT45" s="383" t="s">
        <v>25</v>
      </c>
      <c r="AU45" s="343"/>
    </row>
    <row r="46" spans="1:47" ht="17.25" customHeight="1" x14ac:dyDescent="0.15">
      <c r="A46" s="342"/>
      <c r="B46" s="383" t="s">
        <v>55</v>
      </c>
      <c r="C46" s="204"/>
      <c r="D46" s="206"/>
      <c r="E46" s="207">
        <v>107071</v>
      </c>
      <c r="F46" s="208"/>
      <c r="G46" s="207"/>
      <c r="H46" s="207">
        <v>6644</v>
      </c>
      <c r="I46" s="207"/>
      <c r="J46" s="206"/>
      <c r="K46" s="207">
        <v>137079</v>
      </c>
      <c r="L46" s="208"/>
      <c r="M46" s="207"/>
      <c r="N46" s="207">
        <v>186006</v>
      </c>
      <c r="O46" s="207"/>
      <c r="P46" s="206"/>
      <c r="Q46" s="207">
        <v>30</v>
      </c>
      <c r="R46" s="208"/>
      <c r="S46" s="207"/>
      <c r="T46" s="207">
        <f t="shared" si="0"/>
        <v>436830</v>
      </c>
      <c r="U46" s="208"/>
      <c r="X46" s="206"/>
      <c r="Y46" s="207">
        <v>346</v>
      </c>
      <c r="Z46" s="208"/>
      <c r="AA46" s="207"/>
      <c r="AB46" s="207">
        <v>5698</v>
      </c>
      <c r="AC46" s="208"/>
      <c r="AD46" s="207"/>
      <c r="AE46" s="207">
        <v>3133</v>
      </c>
      <c r="AF46" s="208"/>
      <c r="AG46" s="206"/>
      <c r="AH46" s="501">
        <v>1942</v>
      </c>
      <c r="AI46" s="200"/>
      <c r="AJ46" s="201"/>
      <c r="AK46" s="501">
        <v>6739255</v>
      </c>
      <c r="AL46" s="200"/>
      <c r="AM46" s="201"/>
      <c r="AN46" s="501">
        <v>263972</v>
      </c>
      <c r="AO46" s="200"/>
      <c r="AP46" s="201"/>
      <c r="AQ46" s="501">
        <f t="shared" si="1"/>
        <v>7003227</v>
      </c>
      <c r="AR46" s="203"/>
      <c r="AS46" s="170"/>
      <c r="AT46" s="383" t="s">
        <v>55</v>
      </c>
      <c r="AU46" s="343"/>
    </row>
    <row r="47" spans="1:47" ht="17.25" customHeight="1" thickBot="1" x14ac:dyDescent="0.2">
      <c r="A47" s="342"/>
      <c r="B47" s="383" t="s">
        <v>128</v>
      </c>
      <c r="C47" s="204"/>
      <c r="D47" s="206"/>
      <c r="E47" s="207">
        <v>51505</v>
      </c>
      <c r="F47" s="208"/>
      <c r="G47" s="207"/>
      <c r="H47" s="207">
        <v>1870</v>
      </c>
      <c r="I47" s="207"/>
      <c r="J47" s="206"/>
      <c r="K47" s="207">
        <v>61407</v>
      </c>
      <c r="L47" s="208"/>
      <c r="M47" s="207"/>
      <c r="N47" s="207">
        <v>76983</v>
      </c>
      <c r="O47" s="207"/>
      <c r="P47" s="206"/>
      <c r="Q47" s="207">
        <v>2</v>
      </c>
      <c r="R47" s="208"/>
      <c r="S47" s="207"/>
      <c r="T47" s="207">
        <f t="shared" si="0"/>
        <v>191767</v>
      </c>
      <c r="U47" s="208"/>
      <c r="X47" s="206"/>
      <c r="Y47" s="207">
        <v>283</v>
      </c>
      <c r="Z47" s="208"/>
      <c r="AA47" s="207"/>
      <c r="AB47" s="207">
        <v>3570</v>
      </c>
      <c r="AC47" s="208"/>
      <c r="AD47" s="207"/>
      <c r="AE47" s="207">
        <v>4699</v>
      </c>
      <c r="AF47" s="208"/>
      <c r="AG47" s="206"/>
      <c r="AH47" s="501">
        <v>0</v>
      </c>
      <c r="AI47" s="200"/>
      <c r="AJ47" s="201"/>
      <c r="AK47" s="501">
        <v>3010228</v>
      </c>
      <c r="AL47" s="200"/>
      <c r="AM47" s="201"/>
      <c r="AN47" s="501">
        <v>113587</v>
      </c>
      <c r="AO47" s="200"/>
      <c r="AP47" s="201"/>
      <c r="AQ47" s="501">
        <f t="shared" si="1"/>
        <v>3123815</v>
      </c>
      <c r="AR47" s="203"/>
      <c r="AS47" s="170"/>
      <c r="AT47" s="383" t="s">
        <v>128</v>
      </c>
      <c r="AU47" s="343"/>
    </row>
    <row r="48" spans="1:47" ht="22.5" customHeight="1" thickTop="1" x14ac:dyDescent="0.15">
      <c r="A48" s="346"/>
      <c r="B48" s="235" t="s">
        <v>26</v>
      </c>
      <c r="C48" s="236"/>
      <c r="D48" s="237"/>
      <c r="E48" s="504">
        <f>SUM(E8:E47)</f>
        <v>7029901</v>
      </c>
      <c r="F48" s="238"/>
      <c r="G48" s="239"/>
      <c r="H48" s="504">
        <f>SUM(H8:H47)</f>
        <v>416442</v>
      </c>
      <c r="I48" s="239"/>
      <c r="J48" s="237"/>
      <c r="K48" s="504">
        <f>SUM(K8:K47)</f>
        <v>7976080</v>
      </c>
      <c r="L48" s="238"/>
      <c r="M48" s="239"/>
      <c r="N48" s="504">
        <f>SUM(N8:N47)</f>
        <v>12234493</v>
      </c>
      <c r="O48" s="239"/>
      <c r="P48" s="237"/>
      <c r="Q48" s="504">
        <f>SUM(Q8:Q47)</f>
        <v>21762</v>
      </c>
      <c r="R48" s="238"/>
      <c r="S48" s="239"/>
      <c r="T48" s="504">
        <f>SUM(T8:T47)</f>
        <v>27678678</v>
      </c>
      <c r="U48" s="238"/>
      <c r="X48" s="237"/>
      <c r="Y48" s="504">
        <f>SUM(Y8:Y47)</f>
        <v>29851</v>
      </c>
      <c r="Z48" s="238"/>
      <c r="AA48" s="239"/>
      <c r="AB48" s="504">
        <f>SUM(AB8:AB47)</f>
        <v>424538</v>
      </c>
      <c r="AC48" s="238"/>
      <c r="AD48" s="239"/>
      <c r="AE48" s="504">
        <f>SUM(AE8:AE47)</f>
        <v>314767</v>
      </c>
      <c r="AF48" s="238"/>
      <c r="AG48" s="237"/>
      <c r="AH48" s="504">
        <f>SUM(AH8:AH47)</f>
        <v>29243</v>
      </c>
      <c r="AI48" s="240"/>
      <c r="AJ48" s="241"/>
      <c r="AK48" s="504">
        <f>SUM(AK8:AK47)</f>
        <v>448457258</v>
      </c>
      <c r="AL48" s="240"/>
      <c r="AM48" s="241"/>
      <c r="AN48" s="504">
        <f>SUM(AN8:AN47)</f>
        <v>14320847</v>
      </c>
      <c r="AO48" s="240"/>
      <c r="AP48" s="241"/>
      <c r="AQ48" s="504">
        <f>SUM(AQ8:AQ47)</f>
        <v>462778105</v>
      </c>
      <c r="AR48" s="242"/>
      <c r="AS48" s="243"/>
      <c r="AT48" s="235" t="s">
        <v>26</v>
      </c>
      <c r="AU48" s="347"/>
    </row>
    <row r="49" spans="1:47" ht="23.1" customHeight="1" x14ac:dyDescent="0.15">
      <c r="A49" s="340"/>
      <c r="B49" s="382" t="s">
        <v>27</v>
      </c>
      <c r="C49" s="216"/>
      <c r="D49" s="217"/>
      <c r="E49" s="218">
        <v>42486</v>
      </c>
      <c r="F49" s="219"/>
      <c r="G49" s="218"/>
      <c r="H49" s="218">
        <v>1601</v>
      </c>
      <c r="I49" s="218"/>
      <c r="J49" s="217"/>
      <c r="K49" s="218">
        <v>55262</v>
      </c>
      <c r="L49" s="219"/>
      <c r="M49" s="218"/>
      <c r="N49" s="218">
        <v>51417</v>
      </c>
      <c r="O49" s="218"/>
      <c r="P49" s="217"/>
      <c r="Q49" s="218">
        <v>4</v>
      </c>
      <c r="R49" s="219"/>
      <c r="S49" s="218"/>
      <c r="T49" s="218">
        <f t="shared" ref="T49:T71" si="2">SUM(E49:Q49)</f>
        <v>150770</v>
      </c>
      <c r="U49" s="219"/>
      <c r="X49" s="217"/>
      <c r="Y49" s="218">
        <v>295</v>
      </c>
      <c r="Z49" s="219"/>
      <c r="AA49" s="218"/>
      <c r="AB49" s="218">
        <v>1729</v>
      </c>
      <c r="AC49" s="219"/>
      <c r="AD49" s="218"/>
      <c r="AE49" s="218">
        <v>609</v>
      </c>
      <c r="AF49" s="219"/>
      <c r="AG49" s="217"/>
      <c r="AH49" s="503">
        <v>0</v>
      </c>
      <c r="AI49" s="220"/>
      <c r="AJ49" s="221"/>
      <c r="AK49" s="503">
        <v>2374978</v>
      </c>
      <c r="AL49" s="220"/>
      <c r="AM49" s="221"/>
      <c r="AN49" s="503">
        <v>102663</v>
      </c>
      <c r="AO49" s="220"/>
      <c r="AP49" s="221"/>
      <c r="AQ49" s="503">
        <f t="shared" ref="AQ49:AQ71" si="3">SUM(AK49:AN49)</f>
        <v>2477641</v>
      </c>
      <c r="AR49" s="222"/>
      <c r="AS49" s="167"/>
      <c r="AT49" s="382" t="s">
        <v>27</v>
      </c>
      <c r="AU49" s="341"/>
    </row>
    <row r="50" spans="1:47" s="223" customFormat="1" ht="23.1" customHeight="1" x14ac:dyDescent="0.15">
      <c r="A50" s="342"/>
      <c r="B50" s="383" t="s">
        <v>28</v>
      </c>
      <c r="C50" s="204"/>
      <c r="D50" s="206"/>
      <c r="E50" s="207">
        <v>36663</v>
      </c>
      <c r="F50" s="208"/>
      <c r="G50" s="207"/>
      <c r="H50" s="207">
        <v>1293</v>
      </c>
      <c r="I50" s="207"/>
      <c r="J50" s="206"/>
      <c r="K50" s="207">
        <v>44804</v>
      </c>
      <c r="L50" s="208"/>
      <c r="M50" s="207"/>
      <c r="N50" s="207">
        <v>49784</v>
      </c>
      <c r="O50" s="207"/>
      <c r="P50" s="206"/>
      <c r="Q50" s="207">
        <v>45</v>
      </c>
      <c r="R50" s="208"/>
      <c r="S50" s="207"/>
      <c r="T50" s="207">
        <f t="shared" si="2"/>
        <v>132589</v>
      </c>
      <c r="U50" s="208"/>
      <c r="V50" s="225"/>
      <c r="W50" s="225"/>
      <c r="X50" s="206"/>
      <c r="Y50" s="207">
        <v>158</v>
      </c>
      <c r="Z50" s="208"/>
      <c r="AA50" s="207"/>
      <c r="AB50" s="207">
        <v>1941</v>
      </c>
      <c r="AC50" s="208"/>
      <c r="AD50" s="207"/>
      <c r="AE50" s="207">
        <v>674</v>
      </c>
      <c r="AF50" s="208"/>
      <c r="AG50" s="206"/>
      <c r="AH50" s="501">
        <v>43</v>
      </c>
      <c r="AI50" s="200"/>
      <c r="AJ50" s="201"/>
      <c r="AK50" s="501">
        <v>2253491</v>
      </c>
      <c r="AL50" s="200"/>
      <c r="AM50" s="201"/>
      <c r="AN50" s="501">
        <v>76846</v>
      </c>
      <c r="AO50" s="200"/>
      <c r="AP50" s="201"/>
      <c r="AQ50" s="501">
        <f t="shared" si="3"/>
        <v>2330337</v>
      </c>
      <c r="AR50" s="203"/>
      <c r="AS50" s="170"/>
      <c r="AT50" s="383" t="s">
        <v>28</v>
      </c>
      <c r="AU50" s="343"/>
    </row>
    <row r="51" spans="1:47" ht="23.1" customHeight="1" x14ac:dyDescent="0.15">
      <c r="A51" s="342"/>
      <c r="B51" s="383" t="s">
        <v>29</v>
      </c>
      <c r="C51" s="204"/>
      <c r="D51" s="206"/>
      <c r="E51" s="207">
        <v>31981</v>
      </c>
      <c r="F51" s="208"/>
      <c r="G51" s="207"/>
      <c r="H51" s="207">
        <v>791</v>
      </c>
      <c r="I51" s="207"/>
      <c r="J51" s="206"/>
      <c r="K51" s="207">
        <v>19892</v>
      </c>
      <c r="L51" s="208"/>
      <c r="M51" s="207"/>
      <c r="N51" s="207">
        <v>23390</v>
      </c>
      <c r="O51" s="207"/>
      <c r="P51" s="206"/>
      <c r="Q51" s="207">
        <v>0</v>
      </c>
      <c r="R51" s="208"/>
      <c r="S51" s="207"/>
      <c r="T51" s="207">
        <f t="shared" si="2"/>
        <v>76054</v>
      </c>
      <c r="U51" s="208"/>
      <c r="X51" s="206"/>
      <c r="Y51" s="207">
        <v>122</v>
      </c>
      <c r="Z51" s="208"/>
      <c r="AA51" s="207"/>
      <c r="AB51" s="207">
        <v>788</v>
      </c>
      <c r="AC51" s="208"/>
      <c r="AD51" s="207"/>
      <c r="AE51" s="207">
        <v>374</v>
      </c>
      <c r="AF51" s="208"/>
      <c r="AG51" s="206"/>
      <c r="AH51" s="501">
        <v>54</v>
      </c>
      <c r="AI51" s="200"/>
      <c r="AJ51" s="201"/>
      <c r="AK51" s="501">
        <v>1507412</v>
      </c>
      <c r="AL51" s="200"/>
      <c r="AM51" s="201"/>
      <c r="AN51" s="501">
        <v>40318</v>
      </c>
      <c r="AO51" s="200"/>
      <c r="AP51" s="201"/>
      <c r="AQ51" s="501">
        <f t="shared" si="3"/>
        <v>1547730</v>
      </c>
      <c r="AR51" s="203"/>
      <c r="AS51" s="170"/>
      <c r="AT51" s="383" t="s">
        <v>29</v>
      </c>
      <c r="AU51" s="343"/>
    </row>
    <row r="52" spans="1:47" ht="23.1" customHeight="1" x14ac:dyDescent="0.15">
      <c r="A52" s="342"/>
      <c r="B52" s="383" t="s">
        <v>56</v>
      </c>
      <c r="C52" s="204"/>
      <c r="D52" s="206"/>
      <c r="E52" s="207">
        <v>11470</v>
      </c>
      <c r="F52" s="208"/>
      <c r="G52" s="207"/>
      <c r="H52" s="207">
        <v>415</v>
      </c>
      <c r="I52" s="207"/>
      <c r="J52" s="206"/>
      <c r="K52" s="207">
        <v>6275</v>
      </c>
      <c r="L52" s="208"/>
      <c r="M52" s="207"/>
      <c r="N52" s="207">
        <v>7243</v>
      </c>
      <c r="O52" s="207"/>
      <c r="P52" s="206"/>
      <c r="Q52" s="207">
        <v>0</v>
      </c>
      <c r="R52" s="208"/>
      <c r="S52" s="207"/>
      <c r="T52" s="207">
        <f t="shared" si="2"/>
        <v>25403</v>
      </c>
      <c r="U52" s="208"/>
      <c r="X52" s="206"/>
      <c r="Y52" s="207">
        <v>10</v>
      </c>
      <c r="Z52" s="208"/>
      <c r="AA52" s="207"/>
      <c r="AB52" s="207">
        <v>492</v>
      </c>
      <c r="AC52" s="208"/>
      <c r="AD52" s="207"/>
      <c r="AE52" s="207">
        <v>206</v>
      </c>
      <c r="AF52" s="208"/>
      <c r="AG52" s="206"/>
      <c r="AH52" s="501">
        <v>0</v>
      </c>
      <c r="AI52" s="200"/>
      <c r="AJ52" s="201"/>
      <c r="AK52" s="501">
        <v>522237</v>
      </c>
      <c r="AL52" s="200"/>
      <c r="AM52" s="201"/>
      <c r="AN52" s="501">
        <v>11661</v>
      </c>
      <c r="AO52" s="200"/>
      <c r="AP52" s="201"/>
      <c r="AQ52" s="501">
        <f t="shared" si="3"/>
        <v>533898</v>
      </c>
      <c r="AR52" s="203"/>
      <c r="AS52" s="170"/>
      <c r="AT52" s="383" t="s">
        <v>56</v>
      </c>
      <c r="AU52" s="343"/>
    </row>
    <row r="53" spans="1:47" ht="23.1" customHeight="1" x14ac:dyDescent="0.15">
      <c r="A53" s="344"/>
      <c r="B53" s="45" t="s">
        <v>30</v>
      </c>
      <c r="C53" s="209"/>
      <c r="D53" s="210"/>
      <c r="E53" s="211">
        <v>17765</v>
      </c>
      <c r="F53" s="212"/>
      <c r="G53" s="211"/>
      <c r="H53" s="211">
        <v>446</v>
      </c>
      <c r="I53" s="211"/>
      <c r="J53" s="210"/>
      <c r="K53" s="211">
        <v>34036</v>
      </c>
      <c r="L53" s="212"/>
      <c r="M53" s="211"/>
      <c r="N53" s="211">
        <v>25328</v>
      </c>
      <c r="O53" s="211"/>
      <c r="P53" s="210"/>
      <c r="Q53" s="211">
        <v>294</v>
      </c>
      <c r="R53" s="212"/>
      <c r="S53" s="211"/>
      <c r="T53" s="211">
        <f t="shared" si="2"/>
        <v>77869</v>
      </c>
      <c r="U53" s="212"/>
      <c r="X53" s="210"/>
      <c r="Y53" s="211">
        <v>100</v>
      </c>
      <c r="Z53" s="212"/>
      <c r="AA53" s="211"/>
      <c r="AB53" s="211">
        <v>1169</v>
      </c>
      <c r="AC53" s="212"/>
      <c r="AD53" s="211"/>
      <c r="AE53" s="211">
        <v>949</v>
      </c>
      <c r="AF53" s="212"/>
      <c r="AG53" s="210"/>
      <c r="AH53" s="502">
        <v>6</v>
      </c>
      <c r="AI53" s="213"/>
      <c r="AJ53" s="214"/>
      <c r="AK53" s="502">
        <v>962261</v>
      </c>
      <c r="AL53" s="213"/>
      <c r="AM53" s="214"/>
      <c r="AN53" s="502">
        <v>57412</v>
      </c>
      <c r="AO53" s="213"/>
      <c r="AP53" s="214"/>
      <c r="AQ53" s="502">
        <f t="shared" si="3"/>
        <v>1019673</v>
      </c>
      <c r="AR53" s="215"/>
      <c r="AS53" s="195"/>
      <c r="AT53" s="45" t="s">
        <v>30</v>
      </c>
      <c r="AU53" s="345"/>
    </row>
    <row r="54" spans="1:47" ht="23.1" customHeight="1" x14ac:dyDescent="0.15">
      <c r="A54" s="342"/>
      <c r="B54" s="383" t="s">
        <v>31</v>
      </c>
      <c r="C54" s="204"/>
      <c r="D54" s="206"/>
      <c r="E54" s="207">
        <v>18033</v>
      </c>
      <c r="F54" s="208"/>
      <c r="G54" s="207"/>
      <c r="H54" s="207">
        <v>373</v>
      </c>
      <c r="I54" s="207"/>
      <c r="J54" s="206"/>
      <c r="K54" s="207">
        <v>13179</v>
      </c>
      <c r="L54" s="208"/>
      <c r="M54" s="207"/>
      <c r="N54" s="207">
        <v>11482</v>
      </c>
      <c r="O54" s="207"/>
      <c r="P54" s="206"/>
      <c r="Q54" s="207">
        <v>30</v>
      </c>
      <c r="R54" s="208"/>
      <c r="S54" s="207"/>
      <c r="T54" s="207">
        <f t="shared" si="2"/>
        <v>43097</v>
      </c>
      <c r="U54" s="208"/>
      <c r="X54" s="206"/>
      <c r="Y54" s="207">
        <v>110</v>
      </c>
      <c r="Z54" s="208"/>
      <c r="AA54" s="207"/>
      <c r="AB54" s="207">
        <v>800</v>
      </c>
      <c r="AC54" s="208"/>
      <c r="AD54" s="207"/>
      <c r="AE54" s="207">
        <v>431</v>
      </c>
      <c r="AF54" s="208"/>
      <c r="AG54" s="206"/>
      <c r="AH54" s="501">
        <v>0</v>
      </c>
      <c r="AI54" s="200"/>
      <c r="AJ54" s="201"/>
      <c r="AK54" s="501">
        <v>803984</v>
      </c>
      <c r="AL54" s="200"/>
      <c r="AM54" s="201"/>
      <c r="AN54" s="501">
        <v>25040</v>
      </c>
      <c r="AO54" s="200"/>
      <c r="AP54" s="201"/>
      <c r="AQ54" s="501">
        <f t="shared" si="3"/>
        <v>829024</v>
      </c>
      <c r="AR54" s="203"/>
      <c r="AS54" s="170"/>
      <c r="AT54" s="383" t="s">
        <v>31</v>
      </c>
      <c r="AU54" s="343"/>
    </row>
    <row r="55" spans="1:47" s="223" customFormat="1" ht="23.1" customHeight="1" x14ac:dyDescent="0.15">
      <c r="A55" s="342"/>
      <c r="B55" s="383" t="s">
        <v>32</v>
      </c>
      <c r="C55" s="204"/>
      <c r="D55" s="206"/>
      <c r="E55" s="207">
        <v>29270</v>
      </c>
      <c r="F55" s="208"/>
      <c r="G55" s="207"/>
      <c r="H55" s="207">
        <v>1044</v>
      </c>
      <c r="I55" s="207"/>
      <c r="J55" s="206"/>
      <c r="K55" s="207">
        <v>11285</v>
      </c>
      <c r="L55" s="208"/>
      <c r="M55" s="207"/>
      <c r="N55" s="207">
        <v>18785</v>
      </c>
      <c r="O55" s="207"/>
      <c r="P55" s="206"/>
      <c r="Q55" s="207">
        <v>0</v>
      </c>
      <c r="R55" s="208"/>
      <c r="S55" s="207"/>
      <c r="T55" s="207">
        <f t="shared" si="2"/>
        <v>60384</v>
      </c>
      <c r="U55" s="208"/>
      <c r="V55" s="225"/>
      <c r="W55" s="225"/>
      <c r="X55" s="206"/>
      <c r="Y55" s="207">
        <v>73</v>
      </c>
      <c r="Z55" s="208"/>
      <c r="AA55" s="207"/>
      <c r="AB55" s="207">
        <v>2153</v>
      </c>
      <c r="AC55" s="208"/>
      <c r="AD55" s="207"/>
      <c r="AE55" s="207">
        <v>1925</v>
      </c>
      <c r="AF55" s="208"/>
      <c r="AG55" s="206"/>
      <c r="AH55" s="501">
        <v>86</v>
      </c>
      <c r="AI55" s="200"/>
      <c r="AJ55" s="201"/>
      <c r="AK55" s="501">
        <v>1335687</v>
      </c>
      <c r="AL55" s="200"/>
      <c r="AM55" s="201"/>
      <c r="AN55" s="501">
        <v>26157</v>
      </c>
      <c r="AO55" s="200"/>
      <c r="AP55" s="201"/>
      <c r="AQ55" s="501">
        <f t="shared" si="3"/>
        <v>1361844</v>
      </c>
      <c r="AR55" s="203"/>
      <c r="AS55" s="170"/>
      <c r="AT55" s="383" t="s">
        <v>32</v>
      </c>
      <c r="AU55" s="343"/>
    </row>
    <row r="56" spans="1:47" ht="23.1" customHeight="1" x14ac:dyDescent="0.15">
      <c r="A56" s="342"/>
      <c r="B56" s="383" t="s">
        <v>33</v>
      </c>
      <c r="C56" s="204"/>
      <c r="D56" s="206"/>
      <c r="E56" s="207">
        <v>19703</v>
      </c>
      <c r="F56" s="208"/>
      <c r="G56" s="207"/>
      <c r="H56" s="207">
        <v>635</v>
      </c>
      <c r="I56" s="207"/>
      <c r="J56" s="206"/>
      <c r="K56" s="207">
        <v>11825</v>
      </c>
      <c r="L56" s="208"/>
      <c r="M56" s="207"/>
      <c r="N56" s="207">
        <v>9934</v>
      </c>
      <c r="O56" s="207"/>
      <c r="P56" s="206"/>
      <c r="Q56" s="207">
        <v>0</v>
      </c>
      <c r="R56" s="208"/>
      <c r="S56" s="207"/>
      <c r="T56" s="207">
        <f t="shared" si="2"/>
        <v>42097</v>
      </c>
      <c r="U56" s="208"/>
      <c r="X56" s="206"/>
      <c r="Y56" s="207">
        <v>103</v>
      </c>
      <c r="Z56" s="208"/>
      <c r="AA56" s="207"/>
      <c r="AB56" s="207">
        <v>909</v>
      </c>
      <c r="AC56" s="208"/>
      <c r="AD56" s="207"/>
      <c r="AE56" s="207">
        <v>600</v>
      </c>
      <c r="AF56" s="208"/>
      <c r="AG56" s="206"/>
      <c r="AH56" s="501">
        <v>384</v>
      </c>
      <c r="AI56" s="200"/>
      <c r="AJ56" s="201"/>
      <c r="AK56" s="501">
        <v>907858</v>
      </c>
      <c r="AL56" s="200"/>
      <c r="AM56" s="201"/>
      <c r="AN56" s="501">
        <v>20788</v>
      </c>
      <c r="AO56" s="200"/>
      <c r="AP56" s="201"/>
      <c r="AQ56" s="501">
        <f t="shared" si="3"/>
        <v>928646</v>
      </c>
      <c r="AR56" s="203"/>
      <c r="AS56" s="170"/>
      <c r="AT56" s="383" t="s">
        <v>33</v>
      </c>
      <c r="AU56" s="343"/>
    </row>
    <row r="57" spans="1:47" ht="23.1" customHeight="1" x14ac:dyDescent="0.15">
      <c r="A57" s="342"/>
      <c r="B57" s="383" t="s">
        <v>34</v>
      </c>
      <c r="C57" s="204"/>
      <c r="D57" s="206"/>
      <c r="E57" s="207">
        <v>18728</v>
      </c>
      <c r="F57" s="208"/>
      <c r="G57" s="207"/>
      <c r="H57" s="207">
        <v>232</v>
      </c>
      <c r="I57" s="207"/>
      <c r="J57" s="206"/>
      <c r="K57" s="207">
        <v>11553</v>
      </c>
      <c r="L57" s="208"/>
      <c r="M57" s="207"/>
      <c r="N57" s="207">
        <v>11703</v>
      </c>
      <c r="O57" s="207"/>
      <c r="P57" s="206"/>
      <c r="Q57" s="207">
        <v>0</v>
      </c>
      <c r="R57" s="208"/>
      <c r="S57" s="207"/>
      <c r="T57" s="207">
        <f t="shared" si="2"/>
        <v>42216</v>
      </c>
      <c r="U57" s="208"/>
      <c r="X57" s="206"/>
      <c r="Y57" s="207">
        <v>93</v>
      </c>
      <c r="Z57" s="208"/>
      <c r="AA57" s="207"/>
      <c r="AB57" s="207">
        <v>673</v>
      </c>
      <c r="AC57" s="208"/>
      <c r="AD57" s="207"/>
      <c r="AE57" s="207">
        <v>244</v>
      </c>
      <c r="AF57" s="208"/>
      <c r="AG57" s="206"/>
      <c r="AH57" s="501">
        <v>0</v>
      </c>
      <c r="AI57" s="200"/>
      <c r="AJ57" s="201"/>
      <c r="AK57" s="501">
        <v>864426</v>
      </c>
      <c r="AL57" s="200"/>
      <c r="AM57" s="201"/>
      <c r="AN57" s="501">
        <v>21401</v>
      </c>
      <c r="AO57" s="200"/>
      <c r="AP57" s="201"/>
      <c r="AQ57" s="501">
        <f t="shared" si="3"/>
        <v>885827</v>
      </c>
      <c r="AR57" s="203"/>
      <c r="AS57" s="170"/>
      <c r="AT57" s="383" t="s">
        <v>34</v>
      </c>
      <c r="AU57" s="343"/>
    </row>
    <row r="58" spans="1:47" ht="23.1" customHeight="1" x14ac:dyDescent="0.15">
      <c r="A58" s="344"/>
      <c r="B58" s="45" t="s">
        <v>35</v>
      </c>
      <c r="C58" s="209"/>
      <c r="D58" s="210"/>
      <c r="E58" s="211">
        <v>14261</v>
      </c>
      <c r="F58" s="212"/>
      <c r="G58" s="211"/>
      <c r="H58" s="211">
        <v>461</v>
      </c>
      <c r="I58" s="211"/>
      <c r="J58" s="210"/>
      <c r="K58" s="211">
        <v>6839</v>
      </c>
      <c r="L58" s="212"/>
      <c r="M58" s="211"/>
      <c r="N58" s="211">
        <v>8625</v>
      </c>
      <c r="O58" s="211"/>
      <c r="P58" s="210"/>
      <c r="Q58" s="211">
        <v>0</v>
      </c>
      <c r="R58" s="212"/>
      <c r="S58" s="211"/>
      <c r="T58" s="211">
        <f t="shared" si="2"/>
        <v>30186</v>
      </c>
      <c r="U58" s="212"/>
      <c r="X58" s="210"/>
      <c r="Y58" s="211">
        <v>42</v>
      </c>
      <c r="Z58" s="212"/>
      <c r="AA58" s="211"/>
      <c r="AB58" s="211">
        <v>971</v>
      </c>
      <c r="AC58" s="212"/>
      <c r="AD58" s="211"/>
      <c r="AE58" s="211">
        <v>176</v>
      </c>
      <c r="AF58" s="212"/>
      <c r="AG58" s="210"/>
      <c r="AH58" s="502">
        <v>0</v>
      </c>
      <c r="AI58" s="213"/>
      <c r="AJ58" s="214"/>
      <c r="AK58" s="502">
        <v>620963</v>
      </c>
      <c r="AL58" s="213"/>
      <c r="AM58" s="214"/>
      <c r="AN58" s="502">
        <v>12569</v>
      </c>
      <c r="AO58" s="213"/>
      <c r="AP58" s="214"/>
      <c r="AQ58" s="502">
        <f t="shared" si="3"/>
        <v>633532</v>
      </c>
      <c r="AR58" s="215"/>
      <c r="AS58" s="195"/>
      <c r="AT58" s="45" t="s">
        <v>35</v>
      </c>
      <c r="AU58" s="345"/>
    </row>
    <row r="59" spans="1:47" ht="23.1" customHeight="1" x14ac:dyDescent="0.15">
      <c r="A59" s="342"/>
      <c r="B59" s="383" t="s">
        <v>57</v>
      </c>
      <c r="C59" s="204"/>
      <c r="D59" s="206"/>
      <c r="E59" s="207">
        <v>10602</v>
      </c>
      <c r="F59" s="208"/>
      <c r="G59" s="207"/>
      <c r="H59" s="207">
        <v>491</v>
      </c>
      <c r="I59" s="207"/>
      <c r="J59" s="206"/>
      <c r="K59" s="207">
        <v>3517</v>
      </c>
      <c r="L59" s="208"/>
      <c r="M59" s="207"/>
      <c r="N59" s="207">
        <v>6877</v>
      </c>
      <c r="O59" s="207"/>
      <c r="P59" s="206"/>
      <c r="Q59" s="207">
        <v>0</v>
      </c>
      <c r="R59" s="208"/>
      <c r="S59" s="207"/>
      <c r="T59" s="207">
        <f t="shared" si="2"/>
        <v>21487</v>
      </c>
      <c r="U59" s="208"/>
      <c r="X59" s="206"/>
      <c r="Y59" s="207">
        <v>26</v>
      </c>
      <c r="Z59" s="208"/>
      <c r="AA59" s="207"/>
      <c r="AB59" s="207">
        <v>308</v>
      </c>
      <c r="AC59" s="208"/>
      <c r="AD59" s="207"/>
      <c r="AE59" s="207">
        <v>82</v>
      </c>
      <c r="AF59" s="208"/>
      <c r="AG59" s="206"/>
      <c r="AH59" s="501">
        <v>0</v>
      </c>
      <c r="AI59" s="200"/>
      <c r="AJ59" s="201"/>
      <c r="AK59" s="501">
        <v>452471</v>
      </c>
      <c r="AL59" s="200"/>
      <c r="AM59" s="201"/>
      <c r="AN59" s="501">
        <v>7350</v>
      </c>
      <c r="AO59" s="200"/>
      <c r="AP59" s="201"/>
      <c r="AQ59" s="501">
        <f t="shared" si="3"/>
        <v>459821</v>
      </c>
      <c r="AR59" s="203"/>
      <c r="AS59" s="170"/>
      <c r="AT59" s="383" t="s">
        <v>57</v>
      </c>
      <c r="AU59" s="343"/>
    </row>
    <row r="60" spans="1:47" ht="23.1" customHeight="1" x14ac:dyDescent="0.15">
      <c r="A60" s="342"/>
      <c r="B60" s="383" t="s">
        <v>36</v>
      </c>
      <c r="C60" s="204"/>
      <c r="D60" s="206"/>
      <c r="E60" s="207">
        <v>7823</v>
      </c>
      <c r="F60" s="208"/>
      <c r="G60" s="207"/>
      <c r="H60" s="207">
        <v>237</v>
      </c>
      <c r="I60" s="207"/>
      <c r="J60" s="206"/>
      <c r="K60" s="207">
        <v>4817</v>
      </c>
      <c r="L60" s="208"/>
      <c r="M60" s="207"/>
      <c r="N60" s="207">
        <v>4423</v>
      </c>
      <c r="O60" s="207"/>
      <c r="P60" s="206"/>
      <c r="Q60" s="207">
        <v>0</v>
      </c>
      <c r="R60" s="208"/>
      <c r="S60" s="207"/>
      <c r="T60" s="207">
        <f t="shared" si="2"/>
        <v>17300</v>
      </c>
      <c r="U60" s="208"/>
      <c r="X60" s="206"/>
      <c r="Y60" s="207">
        <v>39</v>
      </c>
      <c r="Z60" s="208"/>
      <c r="AA60" s="207"/>
      <c r="AB60" s="207">
        <v>166</v>
      </c>
      <c r="AC60" s="208"/>
      <c r="AD60" s="207"/>
      <c r="AE60" s="207">
        <v>120</v>
      </c>
      <c r="AF60" s="208"/>
      <c r="AG60" s="206"/>
      <c r="AH60" s="501">
        <v>0</v>
      </c>
      <c r="AI60" s="200"/>
      <c r="AJ60" s="201"/>
      <c r="AK60" s="501">
        <v>346907</v>
      </c>
      <c r="AL60" s="200"/>
      <c r="AM60" s="201"/>
      <c r="AN60" s="501">
        <v>8395</v>
      </c>
      <c r="AO60" s="200"/>
      <c r="AP60" s="201"/>
      <c r="AQ60" s="501">
        <f t="shared" si="3"/>
        <v>355302</v>
      </c>
      <c r="AR60" s="203"/>
      <c r="AS60" s="170"/>
      <c r="AT60" s="383" t="s">
        <v>36</v>
      </c>
      <c r="AU60" s="343"/>
    </row>
    <row r="61" spans="1:47" ht="23.1" customHeight="1" x14ac:dyDescent="0.15">
      <c r="A61" s="342"/>
      <c r="B61" s="383" t="s">
        <v>37</v>
      </c>
      <c r="C61" s="204"/>
      <c r="D61" s="206"/>
      <c r="E61" s="207">
        <v>9152</v>
      </c>
      <c r="F61" s="208"/>
      <c r="G61" s="207"/>
      <c r="H61" s="207">
        <v>184</v>
      </c>
      <c r="I61" s="207"/>
      <c r="J61" s="206"/>
      <c r="K61" s="207">
        <v>5217</v>
      </c>
      <c r="L61" s="208"/>
      <c r="M61" s="207"/>
      <c r="N61" s="207">
        <v>3022</v>
      </c>
      <c r="O61" s="207"/>
      <c r="P61" s="206"/>
      <c r="Q61" s="207">
        <v>0</v>
      </c>
      <c r="R61" s="208"/>
      <c r="S61" s="207"/>
      <c r="T61" s="207">
        <f t="shared" si="2"/>
        <v>17575</v>
      </c>
      <c r="U61" s="208"/>
      <c r="X61" s="206"/>
      <c r="Y61" s="207">
        <v>75</v>
      </c>
      <c r="Z61" s="208"/>
      <c r="AA61" s="207"/>
      <c r="AB61" s="207">
        <v>876</v>
      </c>
      <c r="AC61" s="208"/>
      <c r="AD61" s="207"/>
      <c r="AE61" s="207">
        <v>470</v>
      </c>
      <c r="AF61" s="208"/>
      <c r="AG61" s="206"/>
      <c r="AH61" s="501">
        <v>0</v>
      </c>
      <c r="AI61" s="200"/>
      <c r="AJ61" s="201"/>
      <c r="AK61" s="501">
        <v>365332</v>
      </c>
      <c r="AL61" s="200"/>
      <c r="AM61" s="201"/>
      <c r="AN61" s="501">
        <v>10329</v>
      </c>
      <c r="AO61" s="200"/>
      <c r="AP61" s="201"/>
      <c r="AQ61" s="501">
        <f t="shared" si="3"/>
        <v>375661</v>
      </c>
      <c r="AR61" s="203"/>
      <c r="AS61" s="170"/>
      <c r="AT61" s="383" t="s">
        <v>37</v>
      </c>
      <c r="AU61" s="343"/>
    </row>
    <row r="62" spans="1:47" ht="23.1" customHeight="1" x14ac:dyDescent="0.15">
      <c r="A62" s="342"/>
      <c r="B62" s="383" t="s">
        <v>38</v>
      </c>
      <c r="C62" s="204"/>
      <c r="D62" s="206"/>
      <c r="E62" s="207">
        <v>6716</v>
      </c>
      <c r="F62" s="208"/>
      <c r="G62" s="207"/>
      <c r="H62" s="207">
        <v>81</v>
      </c>
      <c r="I62" s="207"/>
      <c r="J62" s="206"/>
      <c r="K62" s="207">
        <v>3901</v>
      </c>
      <c r="L62" s="208"/>
      <c r="M62" s="207"/>
      <c r="N62" s="207">
        <v>2924</v>
      </c>
      <c r="O62" s="207"/>
      <c r="P62" s="206"/>
      <c r="Q62" s="207">
        <v>0</v>
      </c>
      <c r="R62" s="208"/>
      <c r="S62" s="207"/>
      <c r="T62" s="207">
        <f t="shared" si="2"/>
        <v>13622</v>
      </c>
      <c r="U62" s="208"/>
      <c r="X62" s="206"/>
      <c r="Y62" s="207">
        <v>11</v>
      </c>
      <c r="Z62" s="208"/>
      <c r="AA62" s="207"/>
      <c r="AB62" s="207">
        <v>154</v>
      </c>
      <c r="AC62" s="208"/>
      <c r="AD62" s="207"/>
      <c r="AE62" s="207">
        <v>65</v>
      </c>
      <c r="AF62" s="208"/>
      <c r="AG62" s="206"/>
      <c r="AH62" s="501">
        <v>0</v>
      </c>
      <c r="AI62" s="200"/>
      <c r="AJ62" s="201"/>
      <c r="AK62" s="501">
        <v>295463</v>
      </c>
      <c r="AL62" s="200"/>
      <c r="AM62" s="201"/>
      <c r="AN62" s="501">
        <v>7065</v>
      </c>
      <c r="AO62" s="200"/>
      <c r="AP62" s="201"/>
      <c r="AQ62" s="501">
        <f t="shared" si="3"/>
        <v>302528</v>
      </c>
      <c r="AR62" s="203"/>
      <c r="AS62" s="170"/>
      <c r="AT62" s="383" t="s">
        <v>38</v>
      </c>
      <c r="AU62" s="343"/>
    </row>
    <row r="63" spans="1:47" ht="23.1" customHeight="1" x14ac:dyDescent="0.15">
      <c r="A63" s="344"/>
      <c r="B63" s="45" t="s">
        <v>39</v>
      </c>
      <c r="C63" s="209"/>
      <c r="D63" s="210"/>
      <c r="E63" s="211">
        <v>11060</v>
      </c>
      <c r="F63" s="212"/>
      <c r="G63" s="211"/>
      <c r="H63" s="211">
        <v>127</v>
      </c>
      <c r="I63" s="211"/>
      <c r="J63" s="210"/>
      <c r="K63" s="211">
        <v>3812</v>
      </c>
      <c r="L63" s="212"/>
      <c r="M63" s="211"/>
      <c r="N63" s="211">
        <v>2760</v>
      </c>
      <c r="O63" s="211"/>
      <c r="P63" s="210"/>
      <c r="Q63" s="211">
        <v>0</v>
      </c>
      <c r="R63" s="212"/>
      <c r="S63" s="211"/>
      <c r="T63" s="211">
        <f t="shared" si="2"/>
        <v>17759</v>
      </c>
      <c r="U63" s="212"/>
      <c r="X63" s="210"/>
      <c r="Y63" s="211">
        <v>65</v>
      </c>
      <c r="Z63" s="212"/>
      <c r="AA63" s="211"/>
      <c r="AB63" s="211">
        <v>953</v>
      </c>
      <c r="AC63" s="212"/>
      <c r="AD63" s="211"/>
      <c r="AE63" s="211">
        <v>892</v>
      </c>
      <c r="AF63" s="212"/>
      <c r="AG63" s="210"/>
      <c r="AH63" s="502">
        <v>0</v>
      </c>
      <c r="AI63" s="213"/>
      <c r="AJ63" s="214"/>
      <c r="AK63" s="502">
        <v>413038</v>
      </c>
      <c r="AL63" s="213"/>
      <c r="AM63" s="214"/>
      <c r="AN63" s="502">
        <v>8769</v>
      </c>
      <c r="AO63" s="213"/>
      <c r="AP63" s="214"/>
      <c r="AQ63" s="502">
        <f t="shared" si="3"/>
        <v>421807</v>
      </c>
      <c r="AR63" s="215"/>
      <c r="AS63" s="195"/>
      <c r="AT63" s="45" t="s">
        <v>39</v>
      </c>
      <c r="AU63" s="345"/>
    </row>
    <row r="64" spans="1:47" ht="23.1" customHeight="1" x14ac:dyDescent="0.15">
      <c r="A64" s="342"/>
      <c r="B64" s="383" t="s">
        <v>40</v>
      </c>
      <c r="C64" s="204"/>
      <c r="D64" s="206"/>
      <c r="E64" s="207">
        <v>2797</v>
      </c>
      <c r="F64" s="208"/>
      <c r="G64" s="207"/>
      <c r="H64" s="207">
        <v>30</v>
      </c>
      <c r="I64" s="207"/>
      <c r="J64" s="206"/>
      <c r="K64" s="207">
        <v>321</v>
      </c>
      <c r="L64" s="208"/>
      <c r="M64" s="207"/>
      <c r="N64" s="207">
        <v>419</v>
      </c>
      <c r="O64" s="207"/>
      <c r="P64" s="206"/>
      <c r="Q64" s="207">
        <v>0</v>
      </c>
      <c r="R64" s="208"/>
      <c r="S64" s="207"/>
      <c r="T64" s="207">
        <f t="shared" si="2"/>
        <v>3567</v>
      </c>
      <c r="U64" s="208"/>
      <c r="X64" s="206"/>
      <c r="Y64" s="207">
        <v>25</v>
      </c>
      <c r="Z64" s="208"/>
      <c r="AA64" s="207"/>
      <c r="AB64" s="207">
        <v>13</v>
      </c>
      <c r="AC64" s="208"/>
      <c r="AD64" s="207"/>
      <c r="AE64" s="207">
        <v>21</v>
      </c>
      <c r="AF64" s="208"/>
      <c r="AG64" s="206"/>
      <c r="AH64" s="501">
        <v>0</v>
      </c>
      <c r="AI64" s="200"/>
      <c r="AJ64" s="201"/>
      <c r="AK64" s="501">
        <v>87310</v>
      </c>
      <c r="AL64" s="200"/>
      <c r="AM64" s="201"/>
      <c r="AN64" s="501">
        <v>1005</v>
      </c>
      <c r="AO64" s="200"/>
      <c r="AP64" s="201"/>
      <c r="AQ64" s="501">
        <f t="shared" si="3"/>
        <v>88315</v>
      </c>
      <c r="AR64" s="203"/>
      <c r="AS64" s="170"/>
      <c r="AT64" s="383" t="s">
        <v>40</v>
      </c>
      <c r="AU64" s="343"/>
    </row>
    <row r="65" spans="1:47" ht="23.1" customHeight="1" x14ac:dyDescent="0.15">
      <c r="A65" s="342"/>
      <c r="B65" s="383" t="s">
        <v>41</v>
      </c>
      <c r="C65" s="204"/>
      <c r="D65" s="206"/>
      <c r="E65" s="207">
        <v>10873</v>
      </c>
      <c r="F65" s="208"/>
      <c r="G65" s="207"/>
      <c r="H65" s="207">
        <v>130</v>
      </c>
      <c r="I65" s="207"/>
      <c r="J65" s="206"/>
      <c r="K65" s="207">
        <v>9396</v>
      </c>
      <c r="L65" s="208"/>
      <c r="M65" s="207"/>
      <c r="N65" s="207">
        <v>4047</v>
      </c>
      <c r="O65" s="207"/>
      <c r="P65" s="206"/>
      <c r="Q65" s="207">
        <v>0</v>
      </c>
      <c r="R65" s="208"/>
      <c r="S65" s="207"/>
      <c r="T65" s="207">
        <f t="shared" si="2"/>
        <v>24446</v>
      </c>
      <c r="U65" s="208"/>
      <c r="X65" s="206"/>
      <c r="Y65" s="207">
        <v>54</v>
      </c>
      <c r="Z65" s="208"/>
      <c r="AA65" s="207"/>
      <c r="AB65" s="207">
        <v>207</v>
      </c>
      <c r="AC65" s="208"/>
      <c r="AD65" s="207"/>
      <c r="AE65" s="207">
        <v>993</v>
      </c>
      <c r="AF65" s="208"/>
      <c r="AG65" s="206"/>
      <c r="AH65" s="501">
        <v>0</v>
      </c>
      <c r="AI65" s="200"/>
      <c r="AJ65" s="201"/>
      <c r="AK65" s="501">
        <v>443732</v>
      </c>
      <c r="AL65" s="200"/>
      <c r="AM65" s="201"/>
      <c r="AN65" s="501">
        <v>16942</v>
      </c>
      <c r="AO65" s="200"/>
      <c r="AP65" s="201"/>
      <c r="AQ65" s="501">
        <f t="shared" si="3"/>
        <v>460674</v>
      </c>
      <c r="AR65" s="203"/>
      <c r="AS65" s="170"/>
      <c r="AT65" s="383" t="s">
        <v>41</v>
      </c>
      <c r="AU65" s="343"/>
    </row>
    <row r="66" spans="1:47" ht="23.1" customHeight="1" x14ac:dyDescent="0.15">
      <c r="A66" s="342"/>
      <c r="B66" s="383" t="s">
        <v>42</v>
      </c>
      <c r="C66" s="204"/>
      <c r="D66" s="206"/>
      <c r="E66" s="207">
        <v>13115</v>
      </c>
      <c r="F66" s="208"/>
      <c r="G66" s="207"/>
      <c r="H66" s="207">
        <v>41</v>
      </c>
      <c r="I66" s="207"/>
      <c r="J66" s="206"/>
      <c r="K66" s="207">
        <v>9370</v>
      </c>
      <c r="L66" s="208"/>
      <c r="M66" s="207"/>
      <c r="N66" s="207">
        <v>4200</v>
      </c>
      <c r="O66" s="207"/>
      <c r="P66" s="206"/>
      <c r="Q66" s="207">
        <v>0</v>
      </c>
      <c r="R66" s="208"/>
      <c r="S66" s="207"/>
      <c r="T66" s="207">
        <f t="shared" si="2"/>
        <v>26726</v>
      </c>
      <c r="U66" s="208"/>
      <c r="X66" s="206"/>
      <c r="Y66" s="207">
        <v>130</v>
      </c>
      <c r="Z66" s="208"/>
      <c r="AA66" s="207"/>
      <c r="AB66" s="207">
        <v>107</v>
      </c>
      <c r="AC66" s="208"/>
      <c r="AD66" s="207"/>
      <c r="AE66" s="207">
        <v>162</v>
      </c>
      <c r="AF66" s="208"/>
      <c r="AG66" s="206"/>
      <c r="AH66" s="501">
        <v>0</v>
      </c>
      <c r="AI66" s="200"/>
      <c r="AJ66" s="201"/>
      <c r="AK66" s="501">
        <v>531805</v>
      </c>
      <c r="AL66" s="200"/>
      <c r="AM66" s="201"/>
      <c r="AN66" s="501">
        <v>585</v>
      </c>
      <c r="AO66" s="200"/>
      <c r="AP66" s="201"/>
      <c r="AQ66" s="501">
        <f t="shared" si="3"/>
        <v>532390</v>
      </c>
      <c r="AR66" s="203"/>
      <c r="AS66" s="170"/>
      <c r="AT66" s="383" t="s">
        <v>42</v>
      </c>
      <c r="AU66" s="343"/>
    </row>
    <row r="67" spans="1:47" ht="23.1" customHeight="1" x14ac:dyDescent="0.15">
      <c r="A67" s="342"/>
      <c r="B67" s="383" t="s">
        <v>43</v>
      </c>
      <c r="C67" s="204"/>
      <c r="D67" s="206"/>
      <c r="E67" s="207">
        <v>29861</v>
      </c>
      <c r="F67" s="208"/>
      <c r="G67" s="207"/>
      <c r="H67" s="207">
        <v>382</v>
      </c>
      <c r="I67" s="207"/>
      <c r="J67" s="206"/>
      <c r="K67" s="207">
        <v>30805</v>
      </c>
      <c r="L67" s="208"/>
      <c r="M67" s="207"/>
      <c r="N67" s="207">
        <v>18074</v>
      </c>
      <c r="O67" s="207"/>
      <c r="P67" s="206"/>
      <c r="Q67" s="207">
        <v>2</v>
      </c>
      <c r="R67" s="208"/>
      <c r="S67" s="207"/>
      <c r="T67" s="207">
        <f t="shared" si="2"/>
        <v>79124</v>
      </c>
      <c r="U67" s="208"/>
      <c r="X67" s="206"/>
      <c r="Y67" s="207">
        <v>310</v>
      </c>
      <c r="Z67" s="208"/>
      <c r="AA67" s="207"/>
      <c r="AB67" s="207">
        <v>775</v>
      </c>
      <c r="AC67" s="208"/>
      <c r="AD67" s="207"/>
      <c r="AE67" s="207">
        <v>477</v>
      </c>
      <c r="AF67" s="208"/>
      <c r="AG67" s="206"/>
      <c r="AH67" s="501">
        <v>0</v>
      </c>
      <c r="AI67" s="200"/>
      <c r="AJ67" s="201"/>
      <c r="AK67" s="501">
        <v>1319452</v>
      </c>
      <c r="AL67" s="200"/>
      <c r="AM67" s="201"/>
      <c r="AN67" s="501">
        <v>53005</v>
      </c>
      <c r="AO67" s="200"/>
      <c r="AP67" s="201"/>
      <c r="AQ67" s="501">
        <f t="shared" si="3"/>
        <v>1372457</v>
      </c>
      <c r="AR67" s="203"/>
      <c r="AS67" s="170"/>
      <c r="AT67" s="383" t="s">
        <v>43</v>
      </c>
      <c r="AU67" s="343"/>
    </row>
    <row r="68" spans="1:47" ht="23.1" customHeight="1" x14ac:dyDescent="0.15">
      <c r="A68" s="344"/>
      <c r="B68" s="45" t="s">
        <v>44</v>
      </c>
      <c r="C68" s="209"/>
      <c r="D68" s="210"/>
      <c r="E68" s="211">
        <v>31853</v>
      </c>
      <c r="F68" s="212"/>
      <c r="G68" s="211"/>
      <c r="H68" s="211">
        <v>722</v>
      </c>
      <c r="I68" s="211"/>
      <c r="J68" s="210"/>
      <c r="K68" s="211">
        <v>21519</v>
      </c>
      <c r="L68" s="212"/>
      <c r="M68" s="211"/>
      <c r="N68" s="211">
        <v>14253</v>
      </c>
      <c r="O68" s="211"/>
      <c r="P68" s="210"/>
      <c r="Q68" s="211">
        <v>12</v>
      </c>
      <c r="R68" s="212"/>
      <c r="S68" s="211"/>
      <c r="T68" s="211">
        <f t="shared" si="2"/>
        <v>68359</v>
      </c>
      <c r="U68" s="212"/>
      <c r="X68" s="210"/>
      <c r="Y68" s="211">
        <v>198</v>
      </c>
      <c r="Z68" s="212"/>
      <c r="AA68" s="211"/>
      <c r="AB68" s="211">
        <v>1020</v>
      </c>
      <c r="AC68" s="212"/>
      <c r="AD68" s="211"/>
      <c r="AE68" s="211">
        <v>824</v>
      </c>
      <c r="AF68" s="212"/>
      <c r="AG68" s="210"/>
      <c r="AH68" s="502">
        <v>126</v>
      </c>
      <c r="AI68" s="213"/>
      <c r="AJ68" s="214"/>
      <c r="AK68" s="502">
        <v>1432687</v>
      </c>
      <c r="AL68" s="213"/>
      <c r="AM68" s="214"/>
      <c r="AN68" s="502">
        <v>37160</v>
      </c>
      <c r="AO68" s="213"/>
      <c r="AP68" s="214"/>
      <c r="AQ68" s="502">
        <f t="shared" si="3"/>
        <v>1469847</v>
      </c>
      <c r="AR68" s="215"/>
      <c r="AS68" s="195"/>
      <c r="AT68" s="45" t="s">
        <v>44</v>
      </c>
      <c r="AU68" s="345"/>
    </row>
    <row r="69" spans="1:47" ht="23.1" customHeight="1" x14ac:dyDescent="0.15">
      <c r="A69" s="342"/>
      <c r="B69" s="383" t="s">
        <v>45</v>
      </c>
      <c r="C69" s="204"/>
      <c r="D69" s="206"/>
      <c r="E69" s="207">
        <v>33525</v>
      </c>
      <c r="F69" s="208"/>
      <c r="G69" s="207"/>
      <c r="H69" s="207">
        <v>1502</v>
      </c>
      <c r="I69" s="207"/>
      <c r="J69" s="206"/>
      <c r="K69" s="207">
        <v>40164</v>
      </c>
      <c r="L69" s="208"/>
      <c r="M69" s="207"/>
      <c r="N69" s="207">
        <v>31374</v>
      </c>
      <c r="O69" s="207"/>
      <c r="P69" s="206"/>
      <c r="Q69" s="207">
        <v>0</v>
      </c>
      <c r="R69" s="208"/>
      <c r="S69" s="207"/>
      <c r="T69" s="207">
        <f t="shared" si="2"/>
        <v>106565</v>
      </c>
      <c r="U69" s="208"/>
      <c r="X69" s="206"/>
      <c r="Y69" s="207">
        <v>132</v>
      </c>
      <c r="Z69" s="208"/>
      <c r="AA69" s="207"/>
      <c r="AB69" s="207">
        <v>2718</v>
      </c>
      <c r="AC69" s="208"/>
      <c r="AD69" s="207"/>
      <c r="AE69" s="207">
        <v>997</v>
      </c>
      <c r="AF69" s="208"/>
      <c r="AG69" s="206"/>
      <c r="AH69" s="501">
        <v>0</v>
      </c>
      <c r="AI69" s="200"/>
      <c r="AJ69" s="201"/>
      <c r="AK69" s="501">
        <v>1634256</v>
      </c>
      <c r="AL69" s="200"/>
      <c r="AM69" s="201"/>
      <c r="AN69" s="501">
        <v>73452</v>
      </c>
      <c r="AO69" s="200"/>
      <c r="AP69" s="201"/>
      <c r="AQ69" s="501">
        <f t="shared" si="3"/>
        <v>1707708</v>
      </c>
      <c r="AR69" s="203"/>
      <c r="AS69" s="170"/>
      <c r="AT69" s="383" t="s">
        <v>45</v>
      </c>
      <c r="AU69" s="343"/>
    </row>
    <row r="70" spans="1:47" ht="23.1" customHeight="1" x14ac:dyDescent="0.15">
      <c r="A70" s="342"/>
      <c r="B70" s="383" t="s">
        <v>46</v>
      </c>
      <c r="C70" s="204"/>
      <c r="D70" s="206"/>
      <c r="E70" s="207">
        <v>42931</v>
      </c>
      <c r="F70" s="208"/>
      <c r="G70" s="207"/>
      <c r="H70" s="207">
        <v>1612</v>
      </c>
      <c r="I70" s="207"/>
      <c r="J70" s="206"/>
      <c r="K70" s="207">
        <v>41495</v>
      </c>
      <c r="L70" s="208"/>
      <c r="M70" s="207"/>
      <c r="N70" s="207">
        <v>44875</v>
      </c>
      <c r="O70" s="207"/>
      <c r="P70" s="206"/>
      <c r="Q70" s="207">
        <v>10</v>
      </c>
      <c r="R70" s="208"/>
      <c r="S70" s="207"/>
      <c r="T70" s="207">
        <f t="shared" si="2"/>
        <v>130923</v>
      </c>
      <c r="U70" s="208"/>
      <c r="X70" s="206"/>
      <c r="Y70" s="207">
        <v>233</v>
      </c>
      <c r="Z70" s="208"/>
      <c r="AA70" s="207"/>
      <c r="AB70" s="207">
        <v>3088</v>
      </c>
      <c r="AC70" s="208"/>
      <c r="AD70" s="207"/>
      <c r="AE70" s="207">
        <v>980</v>
      </c>
      <c r="AF70" s="208"/>
      <c r="AG70" s="206"/>
      <c r="AH70" s="501">
        <v>1409</v>
      </c>
      <c r="AI70" s="200"/>
      <c r="AJ70" s="201"/>
      <c r="AK70" s="501">
        <v>2182829</v>
      </c>
      <c r="AL70" s="200"/>
      <c r="AM70" s="201"/>
      <c r="AN70" s="501">
        <v>75844</v>
      </c>
      <c r="AO70" s="200"/>
      <c r="AP70" s="201"/>
      <c r="AQ70" s="501">
        <f t="shared" si="3"/>
        <v>2258673</v>
      </c>
      <c r="AR70" s="203"/>
      <c r="AS70" s="170"/>
      <c r="AT70" s="383" t="s">
        <v>46</v>
      </c>
      <c r="AU70" s="343"/>
    </row>
    <row r="71" spans="1:47" ht="23.1" customHeight="1" thickBot="1" x14ac:dyDescent="0.2">
      <c r="A71" s="342"/>
      <c r="B71" s="383" t="s">
        <v>47</v>
      </c>
      <c r="C71" s="204"/>
      <c r="D71" s="206"/>
      <c r="E71" s="207">
        <v>28552</v>
      </c>
      <c r="F71" s="208"/>
      <c r="G71" s="207"/>
      <c r="H71" s="207">
        <v>690</v>
      </c>
      <c r="I71" s="207"/>
      <c r="J71" s="206"/>
      <c r="K71" s="207">
        <v>28225</v>
      </c>
      <c r="L71" s="208"/>
      <c r="M71" s="207"/>
      <c r="N71" s="207">
        <v>21242</v>
      </c>
      <c r="O71" s="207"/>
      <c r="P71" s="206"/>
      <c r="Q71" s="207">
        <v>0</v>
      </c>
      <c r="R71" s="208"/>
      <c r="S71" s="207"/>
      <c r="T71" s="207">
        <f t="shared" si="2"/>
        <v>78709</v>
      </c>
      <c r="U71" s="208"/>
      <c r="X71" s="206"/>
      <c r="Y71" s="207">
        <v>100</v>
      </c>
      <c r="Z71" s="208"/>
      <c r="AA71" s="207"/>
      <c r="AB71" s="207">
        <v>1605</v>
      </c>
      <c r="AC71" s="208"/>
      <c r="AD71" s="207"/>
      <c r="AE71" s="207">
        <v>222</v>
      </c>
      <c r="AF71" s="208"/>
      <c r="AG71" s="206"/>
      <c r="AH71" s="501">
        <v>356</v>
      </c>
      <c r="AI71" s="200"/>
      <c r="AJ71" s="201"/>
      <c r="AK71" s="501">
        <v>1350134</v>
      </c>
      <c r="AL71" s="200"/>
      <c r="AM71" s="201"/>
      <c r="AN71" s="501">
        <v>55339</v>
      </c>
      <c r="AO71" s="200"/>
      <c r="AP71" s="201"/>
      <c r="AQ71" s="501">
        <f t="shared" si="3"/>
        <v>1405473</v>
      </c>
      <c r="AR71" s="203"/>
      <c r="AS71" s="170"/>
      <c r="AT71" s="383" t="s">
        <v>47</v>
      </c>
      <c r="AU71" s="343"/>
    </row>
    <row r="72" spans="1:47" ht="23.1" customHeight="1" thickTop="1" thickBot="1" x14ac:dyDescent="0.2">
      <c r="A72" s="348"/>
      <c r="B72" s="226" t="s">
        <v>48</v>
      </c>
      <c r="C72" s="227"/>
      <c r="D72" s="228"/>
      <c r="E72" s="505">
        <f>SUM(E49:E71)</f>
        <v>479220</v>
      </c>
      <c r="F72" s="229"/>
      <c r="G72" s="230"/>
      <c r="H72" s="505">
        <f>SUM(H49:H71)</f>
        <v>13520</v>
      </c>
      <c r="I72" s="230"/>
      <c r="J72" s="228"/>
      <c r="K72" s="505">
        <f>SUM(K49:K71)</f>
        <v>417509</v>
      </c>
      <c r="L72" s="229"/>
      <c r="M72" s="230"/>
      <c r="N72" s="505">
        <f>SUM(N49:N71)</f>
        <v>376181</v>
      </c>
      <c r="O72" s="230"/>
      <c r="P72" s="228"/>
      <c r="Q72" s="505">
        <f>SUM(Q49:Q71)</f>
        <v>397</v>
      </c>
      <c r="R72" s="229"/>
      <c r="S72" s="230"/>
      <c r="T72" s="505">
        <f>SUM(T49:T71)</f>
        <v>1286827</v>
      </c>
      <c r="U72" s="229"/>
      <c r="X72" s="228"/>
      <c r="Y72" s="505">
        <f>SUM(Y49:Y71)</f>
        <v>2504</v>
      </c>
      <c r="Z72" s="229"/>
      <c r="AA72" s="230"/>
      <c r="AB72" s="505">
        <f>SUM(AB49:AB71)</f>
        <v>23615</v>
      </c>
      <c r="AC72" s="229"/>
      <c r="AD72" s="230"/>
      <c r="AE72" s="505">
        <f>SUM(AE49:AE71)</f>
        <v>12493</v>
      </c>
      <c r="AF72" s="229"/>
      <c r="AG72" s="228"/>
      <c r="AH72" s="505">
        <f>SUM(AH49:AH71)</f>
        <v>2464</v>
      </c>
      <c r="AI72" s="231"/>
      <c r="AJ72" s="232"/>
      <c r="AK72" s="505">
        <f>SUM(AK49:AK71)</f>
        <v>23008713</v>
      </c>
      <c r="AL72" s="231"/>
      <c r="AM72" s="232"/>
      <c r="AN72" s="505">
        <f>SUM(AN49:AN71)</f>
        <v>750095</v>
      </c>
      <c r="AO72" s="231"/>
      <c r="AP72" s="232"/>
      <c r="AQ72" s="505">
        <f>SUM(AQ49:AQ71)</f>
        <v>23758808</v>
      </c>
      <c r="AR72" s="233"/>
      <c r="AS72" s="234"/>
      <c r="AT72" s="226" t="s">
        <v>48</v>
      </c>
      <c r="AU72" s="349"/>
    </row>
    <row r="73" spans="1:47" ht="23.1" customHeight="1" thickTop="1" thickBot="1" x14ac:dyDescent="0.2">
      <c r="A73" s="350"/>
      <c r="B73" s="351" t="s">
        <v>49</v>
      </c>
      <c r="C73" s="352"/>
      <c r="D73" s="353"/>
      <c r="E73" s="354">
        <f>E72+E48</f>
        <v>7509121</v>
      </c>
      <c r="F73" s="355"/>
      <c r="G73" s="356"/>
      <c r="H73" s="354">
        <f>H72+H48</f>
        <v>429962</v>
      </c>
      <c r="I73" s="356"/>
      <c r="J73" s="353"/>
      <c r="K73" s="354">
        <f>K72+K48</f>
        <v>8393589</v>
      </c>
      <c r="L73" s="355"/>
      <c r="M73" s="356"/>
      <c r="N73" s="354">
        <f>N72+N48</f>
        <v>12610674</v>
      </c>
      <c r="O73" s="356"/>
      <c r="P73" s="353"/>
      <c r="Q73" s="354">
        <f>Q72+Q48</f>
        <v>22159</v>
      </c>
      <c r="R73" s="355"/>
      <c r="S73" s="356"/>
      <c r="T73" s="354">
        <f>T72+T48</f>
        <v>28965505</v>
      </c>
      <c r="U73" s="355"/>
      <c r="X73" s="353"/>
      <c r="Y73" s="354">
        <f>Y72+Y48</f>
        <v>32355</v>
      </c>
      <c r="Z73" s="355"/>
      <c r="AA73" s="356"/>
      <c r="AB73" s="354">
        <f>AB72+AB48</f>
        <v>448153</v>
      </c>
      <c r="AC73" s="355"/>
      <c r="AD73" s="356"/>
      <c r="AE73" s="354">
        <f>AE72+AE48</f>
        <v>327260</v>
      </c>
      <c r="AF73" s="355"/>
      <c r="AG73" s="353"/>
      <c r="AH73" s="354">
        <f>AH72+AH48</f>
        <v>31707</v>
      </c>
      <c r="AI73" s="357"/>
      <c r="AJ73" s="358"/>
      <c r="AK73" s="354">
        <f>AK72+AK48</f>
        <v>471465971</v>
      </c>
      <c r="AL73" s="357"/>
      <c r="AM73" s="358"/>
      <c r="AN73" s="354">
        <f>AN72+AN48</f>
        <v>15070942</v>
      </c>
      <c r="AO73" s="357"/>
      <c r="AP73" s="358"/>
      <c r="AQ73" s="354">
        <f>AQ72+AQ48</f>
        <v>486536913</v>
      </c>
      <c r="AR73" s="359"/>
      <c r="AS73" s="360"/>
      <c r="AT73" s="351" t="s">
        <v>49</v>
      </c>
      <c r="AU73" s="361"/>
    </row>
    <row r="74" spans="1:47" s="5" customFormat="1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25"/>
      <c r="W74" s="225"/>
    </row>
    <row r="75" spans="1:47" ht="16.5" customHeight="1" x14ac:dyDescent="0.15">
      <c r="B75" s="223"/>
      <c r="C75" s="223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3"/>
    </row>
    <row r="76" spans="1:47" ht="16.5" customHeight="1" x14ac:dyDescent="0.15">
      <c r="B76" s="223"/>
      <c r="C76" s="223"/>
      <c r="D76" s="224"/>
      <c r="E76" s="484"/>
      <c r="F76" s="224"/>
      <c r="G76" s="224"/>
      <c r="H76" s="484"/>
      <c r="I76" s="224"/>
      <c r="J76" s="224"/>
      <c r="K76" s="484"/>
      <c r="L76" s="224"/>
      <c r="M76" s="224"/>
      <c r="N76" s="484"/>
      <c r="O76" s="224"/>
      <c r="P76" s="224"/>
      <c r="Q76" s="484"/>
      <c r="R76" s="224"/>
      <c r="S76" s="224"/>
      <c r="T76" s="484"/>
      <c r="U76" s="224"/>
      <c r="X76" s="224"/>
      <c r="Y76" s="484"/>
      <c r="Z76" s="224"/>
      <c r="AA76" s="224"/>
      <c r="AB76" s="484"/>
      <c r="AC76" s="224"/>
      <c r="AD76" s="224"/>
      <c r="AE76" s="484"/>
      <c r="AF76" s="224"/>
      <c r="AG76" s="224"/>
      <c r="AH76" s="484"/>
      <c r="AI76" s="224"/>
      <c r="AJ76" s="224"/>
      <c r="AK76" s="484"/>
      <c r="AL76" s="224"/>
      <c r="AM76" s="224"/>
      <c r="AN76" s="484"/>
      <c r="AO76" s="224"/>
      <c r="AP76" s="224"/>
      <c r="AQ76" s="484"/>
      <c r="AR76" s="223"/>
    </row>
    <row r="77" spans="1:47" ht="16.5" customHeight="1" x14ac:dyDescent="0.15">
      <c r="B77" s="223"/>
      <c r="C77" s="223"/>
      <c r="D77" s="224"/>
      <c r="E77" s="484"/>
      <c r="F77" s="224"/>
      <c r="G77" s="224"/>
      <c r="H77" s="484"/>
      <c r="I77" s="224"/>
      <c r="J77" s="224"/>
      <c r="K77" s="484"/>
      <c r="L77" s="224"/>
      <c r="M77" s="224"/>
      <c r="N77" s="484"/>
      <c r="O77" s="224"/>
      <c r="P77" s="224"/>
      <c r="Q77" s="484"/>
      <c r="R77" s="224"/>
      <c r="S77" s="224"/>
      <c r="T77" s="484"/>
      <c r="U77" s="224"/>
      <c r="X77" s="224"/>
      <c r="Y77" s="484"/>
      <c r="Z77" s="224"/>
      <c r="AA77" s="224"/>
      <c r="AB77" s="484"/>
      <c r="AC77" s="224"/>
      <c r="AD77" s="224"/>
      <c r="AE77" s="484"/>
      <c r="AF77" s="224"/>
      <c r="AG77" s="224"/>
      <c r="AH77" s="484"/>
      <c r="AI77" s="224"/>
      <c r="AJ77" s="224"/>
      <c r="AK77" s="484"/>
      <c r="AL77" s="224"/>
      <c r="AM77" s="224"/>
      <c r="AN77" s="484"/>
      <c r="AO77" s="224"/>
      <c r="AP77" s="224"/>
      <c r="AQ77" s="484"/>
      <c r="AR77" s="223"/>
    </row>
    <row r="78" spans="1:47" ht="16.5" customHeight="1" x14ac:dyDescent="0.15">
      <c r="B78" s="223"/>
      <c r="C78" s="223"/>
      <c r="D78" s="224"/>
      <c r="E78" s="484"/>
      <c r="F78" s="224"/>
      <c r="G78" s="224"/>
      <c r="H78" s="484"/>
      <c r="I78" s="224"/>
      <c r="J78" s="224"/>
      <c r="K78" s="484"/>
      <c r="L78" s="224"/>
      <c r="M78" s="224"/>
      <c r="N78" s="484"/>
      <c r="O78" s="224"/>
      <c r="P78" s="224"/>
      <c r="Q78" s="484"/>
      <c r="R78" s="224"/>
      <c r="S78" s="224"/>
      <c r="T78" s="484"/>
      <c r="U78" s="224"/>
      <c r="X78" s="224"/>
      <c r="Y78" s="484"/>
      <c r="Z78" s="224"/>
      <c r="AA78" s="224"/>
      <c r="AB78" s="484"/>
      <c r="AC78" s="224"/>
      <c r="AD78" s="224"/>
      <c r="AE78" s="484"/>
      <c r="AF78" s="224"/>
      <c r="AG78" s="224"/>
      <c r="AH78" s="484"/>
      <c r="AI78" s="224"/>
      <c r="AJ78" s="224"/>
      <c r="AK78" s="484"/>
      <c r="AL78" s="224"/>
      <c r="AM78" s="224"/>
      <c r="AN78" s="484"/>
      <c r="AO78" s="224"/>
      <c r="AP78" s="224"/>
      <c r="AQ78" s="484"/>
      <c r="AR78" s="224"/>
      <c r="AS78" s="224"/>
    </row>
    <row r="79" spans="1:47" ht="16.5" customHeight="1" x14ac:dyDescent="0.15">
      <c r="B79" s="223"/>
      <c r="C79" s="223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3"/>
    </row>
    <row r="80" spans="1:47" ht="16.5" customHeight="1" x14ac:dyDescent="0.15">
      <c r="B80" s="223"/>
      <c r="C80" s="223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3"/>
    </row>
    <row r="81" spans="2:44" ht="16.5" customHeight="1" x14ac:dyDescent="0.15">
      <c r="B81" s="223"/>
      <c r="C81" s="223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3"/>
    </row>
    <row r="82" spans="2:44" ht="16.5" customHeight="1" x14ac:dyDescent="0.15">
      <c r="B82" s="223"/>
      <c r="C82" s="223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3"/>
    </row>
  </sheetData>
  <mergeCells count="15">
    <mergeCell ref="A3:C7"/>
    <mergeCell ref="AS3:AU7"/>
    <mergeCell ref="AK3:AQ3"/>
    <mergeCell ref="AK4:AN4"/>
    <mergeCell ref="E5:E6"/>
    <mergeCell ref="H5:H6"/>
    <mergeCell ref="K4:K7"/>
    <mergeCell ref="N4:N7"/>
    <mergeCell ref="Q5:Q6"/>
    <mergeCell ref="T5:T6"/>
    <mergeCell ref="E3:T3"/>
    <mergeCell ref="Y4:Y6"/>
    <mergeCell ref="AB4:AB6"/>
    <mergeCell ref="AH4:AH6"/>
    <mergeCell ref="AQ5:AQ6"/>
  </mergeCells>
  <phoneticPr fontId="4"/>
  <pageMargins left="0.74803149606299213" right="0.55118110236220474" top="0.59055118110236227" bottom="0.55118110236220474" header="0.51181102362204722" footer="0.27559055118110237"/>
  <pageSetup paperSize="9" scale="57" firstPageNumber="5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0" man="1"/>
  </rowBreaks>
  <colBreaks count="1" manualBreakCount="1">
    <brk id="2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1(5)第11表-1</vt:lpstr>
      <vt:lpstr>1(5)第11表-2</vt:lpstr>
      <vt:lpstr>1(5)第11表-3</vt:lpstr>
      <vt:lpstr>1(5)第11表-4</vt:lpstr>
      <vt:lpstr>1(5)第11表-5</vt:lpstr>
      <vt:lpstr>1(5)第11表-6</vt:lpstr>
      <vt:lpstr>1(5)第11表-7</vt:lpstr>
      <vt:lpstr>'1(5)第11表-1'!Print_Area</vt:lpstr>
      <vt:lpstr>'1(5)第11表-2'!Print_Area</vt:lpstr>
      <vt:lpstr>'1(5)第11表-3'!Print_Area</vt:lpstr>
      <vt:lpstr>'1(5)第11表-4'!Print_Area</vt:lpstr>
      <vt:lpstr>'1(5)第11表-5'!Print_Area</vt:lpstr>
      <vt:lpstr>'1(5)第11表-6'!Print_Area</vt:lpstr>
      <vt:lpstr>'1(5)第11表-7'!Print_Area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Administrator</cp:lastModifiedBy>
  <cp:lastPrinted>2021-07-21T08:07:57Z</cp:lastPrinted>
  <dcterms:created xsi:type="dcterms:W3CDTF">2000-03-07T08:04:19Z</dcterms:created>
  <dcterms:modified xsi:type="dcterms:W3CDTF">2021-08-13T10:18:26Z</dcterms:modified>
</cp:coreProperties>
</file>